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קבצים לדיווח לאינטרנט 03-23\"/>
    </mc:Choice>
  </mc:AlternateContent>
  <xr:revisionPtr revIDLastSave="0" documentId="8_{3B669CA5-BD83-46A3-8436-6C838B90502D}" xr6:coauthVersionLast="47" xr6:coauthVersionMax="47" xr10:uidLastSave="{00000000-0000-0000-0000-000000000000}"/>
  <workbookProtection lockStructure="1"/>
  <bookViews>
    <workbookView xWindow="-120" yWindow="-120" windowWidth="29040" windowHeight="1599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קונצרני'!$B$10:$U$179</definedName>
    <definedName name="_xlnm._FilterDatabase" localSheetId="9" hidden="1">אופציות!$B$8:$L$15</definedName>
    <definedName name="_xlnm._FilterDatabase" localSheetId="21" hidden="1">הלוואות!$B$7:$R$980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עתידיים'!$B$8:$K$15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ממשלתי'!$B$8:$P$1002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אופציה'!$B$8:$L$574</definedName>
    <definedName name="_xlnm._FilterDatabase" localSheetId="15" hidden="1">'לא סחיר - מניות'!$B$8:$M$197</definedName>
    <definedName name="_xlnm._FilterDatabase" localSheetId="16" hidden="1">'לא סחיר - קרנות השקעה'!$B$8:$K$400</definedName>
    <definedName name="_xlnm._FilterDatabase" localSheetId="1" hidden="1">מזומנים!$B$7:$L$191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ממשלתי'!$B$6:$P$26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מניות'!$B$6:$M$19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3" i="88" l="1"/>
  <c r="M17" i="69" l="1"/>
  <c r="J17" i="69"/>
  <c r="G17" i="69"/>
  <c r="G13" i="69"/>
  <c r="J13" i="69"/>
  <c r="M13" i="69"/>
  <c r="O13" i="69" s="1"/>
  <c r="P33" i="78" l="1"/>
  <c r="P12" i="78"/>
  <c r="R13" i="61"/>
  <c r="R12" i="61" s="1"/>
  <c r="R11" i="61" s="1"/>
  <c r="C15" i="88" s="1"/>
  <c r="I11" i="81"/>
  <c r="I10" i="81" s="1"/>
  <c r="J10" i="81" l="1"/>
  <c r="C37" i="88"/>
  <c r="J12" i="81"/>
  <c r="J11" i="81"/>
  <c r="J12" i="58" l="1"/>
  <c r="J11" i="58" s="1"/>
  <c r="J21" i="58"/>
  <c r="C38" i="88"/>
  <c r="C23" i="88"/>
  <c r="C12" i="88"/>
  <c r="Q346" i="78"/>
  <c r="Q345" i="78"/>
  <c r="Q344" i="78"/>
  <c r="Q343" i="78"/>
  <c r="Q342" i="78"/>
  <c r="Q341" i="78"/>
  <c r="Q340" i="78"/>
  <c r="Q339" i="78"/>
  <c r="Q338" i="78"/>
  <c r="Q337" i="78"/>
  <c r="Q336" i="78"/>
  <c r="Q335" i="78"/>
  <c r="Q334" i="78"/>
  <c r="Q333" i="78"/>
  <c r="Q332" i="78"/>
  <c r="Q331" i="78"/>
  <c r="Q330" i="78"/>
  <c r="Q329" i="78"/>
  <c r="Q328" i="78"/>
  <c r="Q327" i="78"/>
  <c r="Q326" i="78"/>
  <c r="Q325" i="78"/>
  <c r="Q324" i="78"/>
  <c r="Q323" i="78"/>
  <c r="Q322" i="78"/>
  <c r="Q321" i="78"/>
  <c r="Q320" i="78"/>
  <c r="Q319" i="78"/>
  <c r="Q318" i="78"/>
  <c r="Q317" i="78"/>
  <c r="Q316" i="78"/>
  <c r="Q315" i="78"/>
  <c r="Q314" i="78"/>
  <c r="Q313" i="78"/>
  <c r="Q312" i="78"/>
  <c r="Q311" i="78"/>
  <c r="Q310" i="78"/>
  <c r="Q309" i="78"/>
  <c r="Q308" i="78"/>
  <c r="Q307" i="78"/>
  <c r="Q306" i="78"/>
  <c r="Q305" i="78"/>
  <c r="Q304" i="78"/>
  <c r="Q303" i="78"/>
  <c r="Q302" i="78"/>
  <c r="Q301" i="78"/>
  <c r="Q300" i="78"/>
  <c r="Q299" i="78"/>
  <c r="Q298" i="78"/>
  <c r="Q297" i="78"/>
  <c r="Q296" i="78"/>
  <c r="Q295" i="78"/>
  <c r="Q294" i="78"/>
  <c r="Q293" i="78"/>
  <c r="Q292" i="78"/>
  <c r="Q291" i="78"/>
  <c r="Q290" i="78"/>
  <c r="Q289" i="78"/>
  <c r="Q288" i="78"/>
  <c r="Q287" i="78"/>
  <c r="Q286" i="78"/>
  <c r="Q285" i="78"/>
  <c r="Q284" i="78"/>
  <c r="Q283" i="78"/>
  <c r="Q282" i="78"/>
  <c r="Q281" i="78"/>
  <c r="Q280" i="78"/>
  <c r="Q279" i="78"/>
  <c r="Q278" i="78"/>
  <c r="Q277" i="78"/>
  <c r="Q276" i="78"/>
  <c r="Q275" i="78"/>
  <c r="Q274" i="78"/>
  <c r="Q273" i="78"/>
  <c r="Q272" i="78"/>
  <c r="Q271" i="78"/>
  <c r="Q270" i="78"/>
  <c r="Q269" i="78"/>
  <c r="Q268" i="78"/>
  <c r="Q267" i="78"/>
  <c r="Q266" i="78"/>
  <c r="Q265" i="78"/>
  <c r="Q264" i="78"/>
  <c r="Q263" i="78"/>
  <c r="Q262" i="78"/>
  <c r="Q261" i="78"/>
  <c r="Q260" i="78"/>
  <c r="Q259" i="78"/>
  <c r="Q257" i="78"/>
  <c r="Q256" i="78"/>
  <c r="Q255" i="78"/>
  <c r="Q254" i="78"/>
  <c r="Q253" i="78"/>
  <c r="Q252" i="78"/>
  <c r="Q251" i="78"/>
  <c r="Q250" i="78"/>
  <c r="Q249" i="78"/>
  <c r="Q248" i="78"/>
  <c r="Q247" i="78"/>
  <c r="Q246" i="78"/>
  <c r="Q245" i="78"/>
  <c r="Q244" i="78"/>
  <c r="Q243" i="78"/>
  <c r="Q242" i="78"/>
  <c r="Q241" i="78"/>
  <c r="Q240" i="78"/>
  <c r="Q239" i="78"/>
  <c r="Q238" i="78"/>
  <c r="Q237" i="78"/>
  <c r="Q236" i="78"/>
  <c r="Q235" i="78"/>
  <c r="Q234" i="78"/>
  <c r="Q233" i="78"/>
  <c r="Q232" i="78"/>
  <c r="Q231" i="78"/>
  <c r="Q230" i="78"/>
  <c r="Q229" i="78"/>
  <c r="Q228" i="78"/>
  <c r="Q227" i="78"/>
  <c r="Q226" i="78"/>
  <c r="Q225" i="78"/>
  <c r="Q224" i="78"/>
  <c r="Q223" i="78"/>
  <c r="Q222" i="78"/>
  <c r="Q221" i="78"/>
  <c r="Q220" i="78"/>
  <c r="Q219" i="78"/>
  <c r="Q218" i="78"/>
  <c r="Q217" i="78"/>
  <c r="Q216" i="78"/>
  <c r="Q215" i="78"/>
  <c r="Q214" i="78"/>
  <c r="Q213" i="78"/>
  <c r="Q212" i="78"/>
  <c r="Q211" i="78"/>
  <c r="Q210" i="78"/>
  <c r="Q209" i="78"/>
  <c r="Q208" i="78"/>
  <c r="Q207" i="78"/>
  <c r="Q206" i="78"/>
  <c r="Q205" i="78"/>
  <c r="Q204" i="78"/>
  <c r="Q203" i="78"/>
  <c r="Q202" i="78"/>
  <c r="Q201" i="78"/>
  <c r="Q200" i="78"/>
  <c r="Q199" i="78"/>
  <c r="Q198" i="78"/>
  <c r="Q197" i="78"/>
  <c r="Q196" i="78"/>
  <c r="Q195" i="78"/>
  <c r="Q194" i="78"/>
  <c r="Q193" i="78"/>
  <c r="Q192" i="78"/>
  <c r="Q191" i="78"/>
  <c r="Q190" i="78"/>
  <c r="Q189" i="78"/>
  <c r="Q188" i="78"/>
  <c r="Q187" i="78"/>
  <c r="Q186" i="78"/>
  <c r="Q185" i="78"/>
  <c r="Q184" i="78"/>
  <c r="Q183" i="78"/>
  <c r="Q182" i="78"/>
  <c r="Q181" i="78"/>
  <c r="Q180" i="78"/>
  <c r="Q179" i="78"/>
  <c r="Q178" i="78"/>
  <c r="Q177" i="78"/>
  <c r="Q176" i="78"/>
  <c r="Q175" i="78"/>
  <c r="Q174" i="78"/>
  <c r="Q173" i="78"/>
  <c r="Q172" i="78"/>
  <c r="Q171" i="78"/>
  <c r="Q170" i="78"/>
  <c r="Q169" i="78"/>
  <c r="Q168" i="78"/>
  <c r="Q167" i="78"/>
  <c r="Q166" i="78"/>
  <c r="Q165" i="78"/>
  <c r="Q164" i="78"/>
  <c r="Q163" i="78"/>
  <c r="Q162" i="78"/>
  <c r="Q161" i="78"/>
  <c r="Q160" i="78"/>
  <c r="Q159" i="78"/>
  <c r="Q158" i="78"/>
  <c r="Q157" i="78"/>
  <c r="Q156" i="78"/>
  <c r="Q155" i="78"/>
  <c r="Q154" i="78"/>
  <c r="Q153" i="78"/>
  <c r="Q152" i="78"/>
  <c r="Q151" i="78"/>
  <c r="Q150" i="78"/>
  <c r="Q149" i="78"/>
  <c r="Q148" i="78"/>
  <c r="Q147" i="78"/>
  <c r="Q146" i="78"/>
  <c r="Q145" i="78"/>
  <c r="Q144" i="78"/>
  <c r="Q143" i="78"/>
  <c r="Q142" i="78"/>
  <c r="Q141" i="78"/>
  <c r="Q140" i="78"/>
  <c r="Q139" i="78"/>
  <c r="Q138" i="78"/>
  <c r="Q137" i="78"/>
  <c r="Q136" i="78"/>
  <c r="Q135" i="78"/>
  <c r="Q134" i="78"/>
  <c r="Q133" i="78"/>
  <c r="Q132" i="78"/>
  <c r="Q131" i="78"/>
  <c r="Q130" i="78"/>
  <c r="Q129" i="78"/>
  <c r="Q128" i="78"/>
  <c r="Q127" i="78"/>
  <c r="Q126" i="78"/>
  <c r="Q125" i="78"/>
  <c r="Q124" i="78"/>
  <c r="Q123" i="78"/>
  <c r="Q122" i="78"/>
  <c r="Q121" i="78"/>
  <c r="Q120" i="78"/>
  <c r="Q119" i="78"/>
  <c r="Q118" i="78"/>
  <c r="Q117" i="78"/>
  <c r="Q116" i="78"/>
  <c r="Q115" i="78"/>
  <c r="Q114" i="78"/>
  <c r="Q113" i="78"/>
  <c r="Q112" i="78"/>
  <c r="Q111" i="78"/>
  <c r="Q110" i="78"/>
  <c r="Q109" i="78"/>
  <c r="Q108" i="78"/>
  <c r="Q107" i="78"/>
  <c r="Q106" i="78"/>
  <c r="Q105" i="78"/>
  <c r="Q104" i="78"/>
  <c r="Q103" i="78"/>
  <c r="Q102" i="78"/>
  <c r="Q101" i="78"/>
  <c r="Q100" i="78"/>
  <c r="Q99" i="78"/>
  <c r="Q98" i="78"/>
  <c r="Q97" i="78"/>
  <c r="Q96" i="78"/>
  <c r="Q95" i="78"/>
  <c r="Q94" i="78"/>
  <c r="Q93" i="78"/>
  <c r="Q92" i="78"/>
  <c r="Q91" i="78"/>
  <c r="Q90" i="78"/>
  <c r="Q89" i="78"/>
  <c r="Q88" i="78"/>
  <c r="Q87" i="78"/>
  <c r="Q86" i="78"/>
  <c r="Q85" i="78"/>
  <c r="Q84" i="78"/>
  <c r="Q83" i="78"/>
  <c r="Q82" i="78"/>
  <c r="Q81" i="78"/>
  <c r="Q80" i="78"/>
  <c r="Q79" i="78"/>
  <c r="Q78" i="78"/>
  <c r="Q77" i="78"/>
  <c r="Q76" i="78"/>
  <c r="Q75" i="78"/>
  <c r="Q74" i="78"/>
  <c r="Q73" i="78"/>
  <c r="Q72" i="78"/>
  <c r="Q71" i="78"/>
  <c r="Q70" i="78"/>
  <c r="Q69" i="78"/>
  <c r="Q68" i="78"/>
  <c r="Q67" i="78"/>
  <c r="Q66" i="78"/>
  <c r="Q65" i="78"/>
  <c r="Q64" i="78"/>
  <c r="Q63" i="78"/>
  <c r="Q62" i="78"/>
  <c r="Q61" i="78"/>
  <c r="Q60" i="78"/>
  <c r="Q59" i="78"/>
  <c r="Q58" i="78"/>
  <c r="Q57" i="78"/>
  <c r="Q56" i="78"/>
  <c r="Q55" i="78"/>
  <c r="Q54" i="78"/>
  <c r="Q53" i="78"/>
  <c r="Q52" i="78"/>
  <c r="Q51" i="78"/>
  <c r="Q50" i="78"/>
  <c r="Q49" i="78"/>
  <c r="Q48" i="78"/>
  <c r="Q47" i="78"/>
  <c r="Q46" i="78"/>
  <c r="Q45" i="78"/>
  <c r="Q44" i="78"/>
  <c r="Q43" i="78"/>
  <c r="Q42" i="78"/>
  <c r="Q41" i="78"/>
  <c r="Q40" i="78"/>
  <c r="Q39" i="78"/>
  <c r="Q38" i="78"/>
  <c r="Q37" i="78"/>
  <c r="Q36" i="78"/>
  <c r="Q35" i="78"/>
  <c r="Q34" i="78"/>
  <c r="Q33" i="78"/>
  <c r="Q31" i="78"/>
  <c r="Q30" i="78"/>
  <c r="Q29" i="78"/>
  <c r="Q28" i="78"/>
  <c r="Q27" i="78"/>
  <c r="Q26" i="78"/>
  <c r="Q25" i="78"/>
  <c r="Q24" i="78"/>
  <c r="Q23" i="78"/>
  <c r="Q22" i="78"/>
  <c r="Q21" i="78"/>
  <c r="Q20" i="78"/>
  <c r="Q19" i="78"/>
  <c r="Q18" i="78"/>
  <c r="Q17" i="78"/>
  <c r="Q16" i="78"/>
  <c r="Q15" i="78"/>
  <c r="Q14" i="78"/>
  <c r="Q13" i="78"/>
  <c r="Q12" i="78"/>
  <c r="Q11" i="78"/>
  <c r="Q10" i="78"/>
  <c r="J124" i="76"/>
  <c r="J123" i="76"/>
  <c r="J122" i="76"/>
  <c r="J121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3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J20" i="73"/>
  <c r="J19" i="73"/>
  <c r="J18" i="73"/>
  <c r="J17" i="73"/>
  <c r="J16" i="73"/>
  <c r="J15" i="73"/>
  <c r="J14" i="73"/>
  <c r="J13" i="73"/>
  <c r="J12" i="73"/>
  <c r="J11" i="73"/>
  <c r="R35" i="71"/>
  <c r="R34" i="71"/>
  <c r="R33" i="71"/>
  <c r="R32" i="71"/>
  <c r="R30" i="71"/>
  <c r="R29" i="71"/>
  <c r="R27" i="71"/>
  <c r="R26" i="71"/>
  <c r="R25" i="71"/>
  <c r="R24" i="71"/>
  <c r="R23" i="71"/>
  <c r="R22" i="71"/>
  <c r="R20" i="71"/>
  <c r="R19" i="71"/>
  <c r="R18" i="71"/>
  <c r="R17" i="71"/>
  <c r="R16" i="71"/>
  <c r="R15" i="71"/>
  <c r="R14" i="71"/>
  <c r="R13" i="71"/>
  <c r="R12" i="71"/>
  <c r="R11" i="71"/>
  <c r="O158" i="69"/>
  <c r="O157" i="69"/>
  <c r="O156" i="69"/>
  <c r="O155" i="69"/>
  <c r="O154" i="69"/>
  <c r="O153" i="69"/>
  <c r="O152" i="69"/>
  <c r="O151" i="69"/>
  <c r="O150" i="69"/>
  <c r="O149" i="69"/>
  <c r="O148" i="69"/>
  <c r="O147" i="69"/>
  <c r="O146" i="69"/>
  <c r="O145" i="69"/>
  <c r="O144" i="69"/>
  <c r="O143" i="69"/>
  <c r="O142" i="69"/>
  <c r="O141" i="69"/>
  <c r="O140" i="69"/>
  <c r="O139" i="69"/>
  <c r="O138" i="69"/>
  <c r="O137" i="69"/>
  <c r="O136" i="69"/>
  <c r="O135" i="69"/>
  <c r="O134" i="69"/>
  <c r="O133" i="69"/>
  <c r="O132" i="69"/>
  <c r="O131" i="69"/>
  <c r="O130" i="69"/>
  <c r="O129" i="69"/>
  <c r="O128" i="69"/>
  <c r="O127" i="69"/>
  <c r="O126" i="69"/>
  <c r="O125" i="69"/>
  <c r="O124" i="69"/>
  <c r="O123" i="69"/>
  <c r="O122" i="69"/>
  <c r="O121" i="69"/>
  <c r="O120" i="69"/>
  <c r="O119" i="69"/>
  <c r="O118" i="69"/>
  <c r="O117" i="69"/>
  <c r="O116" i="69"/>
  <c r="O115" i="69"/>
  <c r="O114" i="69"/>
  <c r="O113" i="69"/>
  <c r="O112" i="69"/>
  <c r="O111" i="69"/>
  <c r="O110" i="69"/>
  <c r="O109" i="69"/>
  <c r="O108" i="69"/>
  <c r="O107" i="69"/>
  <c r="O106" i="69"/>
  <c r="O105" i="69"/>
  <c r="O104" i="69"/>
  <c r="O103" i="69"/>
  <c r="O102" i="69"/>
  <c r="O101" i="69"/>
  <c r="O100" i="69"/>
  <c r="O99" i="69"/>
  <c r="O98" i="69"/>
  <c r="O97" i="69"/>
  <c r="O96" i="69"/>
  <c r="O95" i="69"/>
  <c r="O94" i="69"/>
  <c r="O93" i="69"/>
  <c r="O92" i="69"/>
  <c r="O91" i="69"/>
  <c r="O90" i="69"/>
  <c r="O89" i="69"/>
  <c r="O88" i="69"/>
  <c r="O87" i="69"/>
  <c r="O86" i="69"/>
  <c r="O85" i="69"/>
  <c r="O84" i="69"/>
  <c r="O83" i="69"/>
  <c r="O82" i="69"/>
  <c r="O81" i="69"/>
  <c r="O80" i="69"/>
  <c r="O79" i="69"/>
  <c r="O78" i="69"/>
  <c r="O77" i="69"/>
  <c r="O76" i="69"/>
  <c r="O75" i="69"/>
  <c r="O74" i="69"/>
  <c r="O73" i="69"/>
  <c r="O72" i="69"/>
  <c r="O71" i="69"/>
  <c r="O70" i="69"/>
  <c r="O69" i="69"/>
  <c r="O68" i="69"/>
  <c r="O67" i="69"/>
  <c r="O66" i="69"/>
  <c r="O65" i="69"/>
  <c r="O64" i="69"/>
  <c r="O63" i="69"/>
  <c r="O62" i="69"/>
  <c r="O61" i="69"/>
  <c r="O60" i="69"/>
  <c r="O59" i="69"/>
  <c r="O58" i="69"/>
  <c r="O57" i="69"/>
  <c r="O56" i="69"/>
  <c r="O55" i="69"/>
  <c r="O54" i="69"/>
  <c r="O53" i="69"/>
  <c r="O52" i="69"/>
  <c r="O51" i="69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9" i="69"/>
  <c r="O18" i="69"/>
  <c r="O15" i="69"/>
  <c r="O14" i="69"/>
  <c r="O17" i="69"/>
  <c r="O12" i="69"/>
  <c r="O11" i="69"/>
  <c r="N20" i="64"/>
  <c r="N19" i="64"/>
  <c r="N18" i="64"/>
  <c r="N17" i="64"/>
  <c r="N16" i="64"/>
  <c r="N15" i="64"/>
  <c r="N14" i="64"/>
  <c r="N13" i="64"/>
  <c r="N12" i="64"/>
  <c r="N11" i="64"/>
  <c r="M24" i="63"/>
  <c r="M23" i="63"/>
  <c r="M22" i="63"/>
  <c r="M20" i="63"/>
  <c r="M19" i="63"/>
  <c r="M18" i="63"/>
  <c r="M17" i="63"/>
  <c r="M16" i="63"/>
  <c r="M15" i="63"/>
  <c r="M14" i="63"/>
  <c r="M13" i="63"/>
  <c r="M12" i="63"/>
  <c r="M11" i="63"/>
  <c r="T386" i="61"/>
  <c r="T385" i="61"/>
  <c r="T384" i="61"/>
  <c r="T383" i="61"/>
  <c r="T382" i="61"/>
  <c r="T381" i="61"/>
  <c r="T380" i="61"/>
  <c r="T379" i="61"/>
  <c r="T378" i="61"/>
  <c r="T377" i="61"/>
  <c r="T376" i="61"/>
  <c r="T375" i="61"/>
  <c r="T374" i="61"/>
  <c r="T373" i="61"/>
  <c r="T372" i="61"/>
  <c r="T371" i="61"/>
  <c r="T370" i="61"/>
  <c r="T369" i="61"/>
  <c r="T368" i="61"/>
  <c r="T367" i="61"/>
  <c r="T366" i="61"/>
  <c r="T365" i="61"/>
  <c r="T364" i="61"/>
  <c r="T363" i="61"/>
  <c r="T362" i="61"/>
  <c r="T361" i="61"/>
  <c r="T360" i="61"/>
  <c r="T359" i="61"/>
  <c r="T358" i="61"/>
  <c r="T357" i="61"/>
  <c r="T356" i="61"/>
  <c r="T355" i="61"/>
  <c r="T354" i="61"/>
  <c r="T353" i="61"/>
  <c r="T352" i="61"/>
  <c r="T351" i="61"/>
  <c r="T350" i="61"/>
  <c r="T349" i="61"/>
  <c r="T348" i="61"/>
  <c r="T347" i="61"/>
  <c r="T346" i="61"/>
  <c r="T345" i="61"/>
  <c r="T344" i="61"/>
  <c r="T343" i="61"/>
  <c r="T342" i="61"/>
  <c r="T341" i="61"/>
  <c r="T340" i="61"/>
  <c r="T339" i="61"/>
  <c r="T338" i="61"/>
  <c r="T337" i="61"/>
  <c r="T336" i="61"/>
  <c r="T335" i="61"/>
  <c r="T334" i="61"/>
  <c r="T333" i="61"/>
  <c r="T332" i="61"/>
  <c r="T331" i="61"/>
  <c r="T330" i="61"/>
  <c r="T329" i="61"/>
  <c r="T328" i="61"/>
  <c r="T327" i="61"/>
  <c r="T326" i="61"/>
  <c r="T325" i="61"/>
  <c r="T324" i="61"/>
  <c r="T323" i="61"/>
  <c r="T322" i="61"/>
  <c r="T321" i="61"/>
  <c r="T320" i="61"/>
  <c r="T319" i="61"/>
  <c r="T318" i="61"/>
  <c r="T317" i="61"/>
  <c r="T316" i="61"/>
  <c r="T315" i="61"/>
  <c r="T314" i="61"/>
  <c r="T313" i="61"/>
  <c r="T312" i="61"/>
  <c r="T311" i="61"/>
  <c r="T310" i="61"/>
  <c r="T309" i="61"/>
  <c r="T308" i="61"/>
  <c r="T307" i="61"/>
  <c r="T306" i="61"/>
  <c r="T305" i="61"/>
  <c r="T304" i="61"/>
  <c r="T303" i="61"/>
  <c r="T302" i="61"/>
  <c r="T301" i="61"/>
  <c r="T300" i="61"/>
  <c r="T299" i="61"/>
  <c r="T298" i="61"/>
  <c r="T297" i="61"/>
  <c r="T296" i="61"/>
  <c r="T295" i="61"/>
  <c r="T294" i="61"/>
  <c r="T293" i="61"/>
  <c r="T292" i="61"/>
  <c r="T290" i="61"/>
  <c r="T289" i="61"/>
  <c r="T288" i="61"/>
  <c r="T287" i="61"/>
  <c r="T286" i="61"/>
  <c r="T285" i="61"/>
  <c r="T284" i="61"/>
  <c r="T283" i="61"/>
  <c r="T282" i="61"/>
  <c r="T281" i="61"/>
  <c r="T280" i="61"/>
  <c r="T278" i="61"/>
  <c r="T277" i="61"/>
  <c r="T276" i="61"/>
  <c r="T275" i="61"/>
  <c r="T274" i="61"/>
  <c r="T273" i="61"/>
  <c r="T272" i="61"/>
  <c r="T271" i="61"/>
  <c r="T270" i="61"/>
  <c r="T268" i="61"/>
  <c r="T267" i="61"/>
  <c r="T266" i="61"/>
  <c r="T265" i="61"/>
  <c r="T264" i="61"/>
  <c r="T263" i="61"/>
  <c r="T262" i="61"/>
  <c r="T261" i="61"/>
  <c r="T260" i="61"/>
  <c r="T259" i="61"/>
  <c r="T258" i="61"/>
  <c r="T257" i="61"/>
  <c r="T256" i="61"/>
  <c r="T255" i="61"/>
  <c r="T254" i="61"/>
  <c r="T253" i="61"/>
  <c r="T252" i="61"/>
  <c r="T251" i="61"/>
  <c r="T250" i="61"/>
  <c r="T249" i="61"/>
  <c r="T248" i="61"/>
  <c r="T247" i="61"/>
  <c r="T246" i="61"/>
  <c r="T245" i="61"/>
  <c r="T244" i="61"/>
  <c r="T243" i="61"/>
  <c r="T242" i="61"/>
  <c r="T241" i="61"/>
  <c r="T240" i="61"/>
  <c r="T239" i="61"/>
  <c r="T238" i="61"/>
  <c r="T237" i="61"/>
  <c r="T236" i="61"/>
  <c r="T235" i="61"/>
  <c r="T234" i="61"/>
  <c r="T233" i="61"/>
  <c r="T232" i="61"/>
  <c r="T231" i="61"/>
  <c r="T230" i="61"/>
  <c r="T229" i="61"/>
  <c r="T228" i="61"/>
  <c r="T227" i="61"/>
  <c r="T226" i="61"/>
  <c r="T225" i="61"/>
  <c r="T224" i="61"/>
  <c r="T223" i="61"/>
  <c r="T222" i="61"/>
  <c r="T221" i="61"/>
  <c r="T220" i="61"/>
  <c r="T219" i="61"/>
  <c r="T218" i="61"/>
  <c r="T217" i="61"/>
  <c r="T216" i="61"/>
  <c r="T215" i="61"/>
  <c r="T214" i="61"/>
  <c r="T213" i="61"/>
  <c r="T212" i="61"/>
  <c r="T211" i="61"/>
  <c r="T210" i="61"/>
  <c r="T209" i="61"/>
  <c r="T208" i="61"/>
  <c r="T207" i="61"/>
  <c r="T206" i="61"/>
  <c r="T205" i="61"/>
  <c r="T204" i="61"/>
  <c r="T203" i="61"/>
  <c r="T202" i="61"/>
  <c r="T201" i="61"/>
  <c r="T200" i="61"/>
  <c r="T199" i="61"/>
  <c r="T198" i="61"/>
  <c r="T197" i="61"/>
  <c r="T196" i="61"/>
  <c r="T195" i="61"/>
  <c r="T194" i="61"/>
  <c r="T193" i="61"/>
  <c r="T192" i="61"/>
  <c r="T191" i="61"/>
  <c r="T190" i="61"/>
  <c r="T189" i="61"/>
  <c r="T188" i="61"/>
  <c r="T187" i="61"/>
  <c r="T186" i="61"/>
  <c r="T185" i="61"/>
  <c r="T184" i="61"/>
  <c r="T183" i="61"/>
  <c r="T182" i="61"/>
  <c r="T181" i="61"/>
  <c r="T179" i="61"/>
  <c r="T178" i="61"/>
  <c r="T177" i="61"/>
  <c r="T176" i="61"/>
  <c r="T175" i="61"/>
  <c r="T174" i="61"/>
  <c r="T173" i="61"/>
  <c r="T172" i="61"/>
  <c r="T171" i="61"/>
  <c r="T170" i="61"/>
  <c r="T169" i="61"/>
  <c r="T168" i="61"/>
  <c r="T167" i="61"/>
  <c r="T166" i="61"/>
  <c r="T165" i="61"/>
  <c r="T164" i="61"/>
  <c r="T163" i="61"/>
  <c r="T162" i="61"/>
  <c r="T161" i="61"/>
  <c r="T160" i="61"/>
  <c r="T159" i="61"/>
  <c r="T158" i="61"/>
  <c r="T157" i="61"/>
  <c r="T156" i="61"/>
  <c r="T155" i="61"/>
  <c r="T154" i="61"/>
  <c r="T153" i="61"/>
  <c r="T152" i="61"/>
  <c r="T151" i="61"/>
  <c r="T150" i="61"/>
  <c r="T149" i="61"/>
  <c r="T148" i="61"/>
  <c r="T147" i="61"/>
  <c r="T146" i="61"/>
  <c r="T145" i="61"/>
  <c r="T144" i="61"/>
  <c r="T143" i="61"/>
  <c r="T142" i="61"/>
  <c r="T141" i="61"/>
  <c r="T140" i="61"/>
  <c r="T139" i="61"/>
  <c r="T138" i="61"/>
  <c r="T137" i="61"/>
  <c r="T136" i="61"/>
  <c r="T135" i="61"/>
  <c r="T134" i="61"/>
  <c r="T133" i="61"/>
  <c r="T132" i="61"/>
  <c r="T131" i="61"/>
  <c r="T130" i="61"/>
  <c r="T129" i="61"/>
  <c r="T128" i="61"/>
  <c r="T127" i="61"/>
  <c r="T126" i="61"/>
  <c r="T125" i="61"/>
  <c r="T124" i="61"/>
  <c r="T123" i="61"/>
  <c r="T122" i="61"/>
  <c r="T121" i="61"/>
  <c r="T120" i="61"/>
  <c r="T119" i="61"/>
  <c r="T118" i="61"/>
  <c r="T117" i="61"/>
  <c r="T116" i="61"/>
  <c r="T115" i="61"/>
  <c r="T114" i="61"/>
  <c r="T113" i="61"/>
  <c r="T112" i="61"/>
  <c r="T111" i="61"/>
  <c r="T110" i="61"/>
  <c r="T109" i="61"/>
  <c r="T108" i="61"/>
  <c r="T107" i="61"/>
  <c r="T106" i="61"/>
  <c r="T105" i="61"/>
  <c r="T104" i="61"/>
  <c r="T103" i="61"/>
  <c r="T102" i="61"/>
  <c r="T101" i="61"/>
  <c r="T100" i="61"/>
  <c r="T99" i="61"/>
  <c r="T98" i="61"/>
  <c r="T97" i="61"/>
  <c r="T96" i="61"/>
  <c r="T95" i="61"/>
  <c r="T94" i="61"/>
  <c r="T93" i="61"/>
  <c r="T92" i="61"/>
  <c r="T91" i="61"/>
  <c r="T90" i="61"/>
  <c r="T89" i="61"/>
  <c r="T88" i="61"/>
  <c r="T87" i="61"/>
  <c r="T86" i="61"/>
  <c r="T85" i="61"/>
  <c r="T84" i="61"/>
  <c r="T83" i="61"/>
  <c r="T82" i="61"/>
  <c r="T81" i="61"/>
  <c r="T80" i="61"/>
  <c r="T79" i="61"/>
  <c r="T78" i="61"/>
  <c r="T77" i="61"/>
  <c r="T76" i="61"/>
  <c r="T75" i="61"/>
  <c r="T74" i="61"/>
  <c r="T73" i="61"/>
  <c r="T72" i="61"/>
  <c r="T71" i="61"/>
  <c r="T70" i="61"/>
  <c r="T69" i="61"/>
  <c r="T68" i="61"/>
  <c r="T67" i="61"/>
  <c r="T66" i="61"/>
  <c r="T65" i="61"/>
  <c r="T64" i="61"/>
  <c r="T63" i="61"/>
  <c r="T62" i="61"/>
  <c r="T61" i="61"/>
  <c r="T60" i="61"/>
  <c r="T59" i="61"/>
  <c r="T58" i="61"/>
  <c r="T57" i="61"/>
  <c r="T56" i="61"/>
  <c r="T55" i="61"/>
  <c r="T54" i="61"/>
  <c r="T53" i="61"/>
  <c r="T52" i="61"/>
  <c r="T51" i="61"/>
  <c r="T50" i="61"/>
  <c r="T49" i="61"/>
  <c r="T48" i="61"/>
  <c r="T47" i="61"/>
  <c r="T46" i="61"/>
  <c r="T45" i="61"/>
  <c r="T44" i="61"/>
  <c r="T43" i="61"/>
  <c r="T42" i="61"/>
  <c r="T41" i="61"/>
  <c r="T40" i="61"/>
  <c r="T39" i="61"/>
  <c r="T38" i="61"/>
  <c r="T37" i="61"/>
  <c r="T36" i="61"/>
  <c r="T35" i="61"/>
  <c r="T34" i="61"/>
  <c r="T33" i="61"/>
  <c r="T32" i="61"/>
  <c r="T31" i="61"/>
  <c r="T30" i="61"/>
  <c r="T29" i="61"/>
  <c r="T28" i="61"/>
  <c r="T27" i="61"/>
  <c r="T26" i="61"/>
  <c r="T25" i="61"/>
  <c r="T24" i="61"/>
  <c r="T23" i="61"/>
  <c r="T22" i="61"/>
  <c r="T21" i="61"/>
  <c r="T20" i="61"/>
  <c r="T19" i="61"/>
  <c r="T18" i="61"/>
  <c r="T17" i="61"/>
  <c r="T16" i="61"/>
  <c r="T15" i="61"/>
  <c r="T14" i="61"/>
  <c r="T13" i="61"/>
  <c r="T12" i="61"/>
  <c r="T11" i="61"/>
  <c r="Q63" i="59"/>
  <c r="Q62" i="59"/>
  <c r="Q61" i="59"/>
  <c r="Q59" i="59"/>
  <c r="Q58" i="59"/>
  <c r="Q57" i="59"/>
  <c r="Q55" i="59"/>
  <c r="Q54" i="59"/>
  <c r="Q53" i="59"/>
  <c r="Q52" i="59"/>
  <c r="Q51" i="59"/>
  <c r="Q50" i="59"/>
  <c r="Q49" i="59"/>
  <c r="Q48" i="59"/>
  <c r="Q47" i="59"/>
  <c r="Q46" i="59"/>
  <c r="Q45" i="59"/>
  <c r="Q44" i="59"/>
  <c r="Q43" i="59"/>
  <c r="Q42" i="59"/>
  <c r="Q41" i="59"/>
  <c r="Q40" i="59"/>
  <c r="Q39" i="59"/>
  <c r="Q37" i="59"/>
  <c r="Q36" i="59"/>
  <c r="Q35" i="59"/>
  <c r="Q34" i="59"/>
  <c r="Q33" i="59"/>
  <c r="Q32" i="59"/>
  <c r="Q31" i="59"/>
  <c r="Q30" i="59"/>
  <c r="Q29" i="59"/>
  <c r="Q28" i="59"/>
  <c r="Q27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K11" i="58" l="1"/>
  <c r="J10" i="58"/>
  <c r="K21" i="58"/>
  <c r="C11" i="88" l="1"/>
  <c r="K37" i="58"/>
  <c r="K31" i="58"/>
  <c r="K25" i="58"/>
  <c r="K17" i="58"/>
  <c r="K36" i="58"/>
  <c r="K30" i="58"/>
  <c r="K24" i="58"/>
  <c r="K16" i="58"/>
  <c r="K10" i="58"/>
  <c r="K35" i="58"/>
  <c r="K29" i="58"/>
  <c r="K23" i="58"/>
  <c r="K15" i="58"/>
  <c r="K14" i="58"/>
  <c r="K12" i="58"/>
  <c r="K40" i="58"/>
  <c r="K34" i="58"/>
  <c r="K28" i="58"/>
  <c r="K22" i="58"/>
  <c r="K39" i="58"/>
  <c r="K33" i="58"/>
  <c r="K27" i="58"/>
  <c r="K19" i="58"/>
  <c r="K13" i="58"/>
  <c r="K38" i="58"/>
  <c r="K32" i="58"/>
  <c r="K26" i="58"/>
  <c r="K18" i="58"/>
  <c r="C10" i="88" l="1"/>
  <c r="C42" i="88" l="1"/>
  <c r="D10" i="88" s="1"/>
  <c r="P13" i="69" l="1"/>
  <c r="R22" i="59"/>
  <c r="U100" i="61"/>
  <c r="U206" i="61"/>
  <c r="U328" i="61"/>
  <c r="O12" i="64"/>
  <c r="P106" i="69"/>
  <c r="K71" i="76"/>
  <c r="R52" i="78"/>
  <c r="R121" i="78"/>
  <c r="R345" i="78"/>
  <c r="K38" i="76"/>
  <c r="P131" i="69"/>
  <c r="P54" i="69"/>
  <c r="U370" i="61"/>
  <c r="U288" i="61"/>
  <c r="U205" i="61"/>
  <c r="U134" i="61"/>
  <c r="U53" i="61"/>
  <c r="R13" i="59"/>
  <c r="R227" i="78"/>
  <c r="R91" i="78"/>
  <c r="R37" i="78"/>
  <c r="K96" i="76"/>
  <c r="L25" i="58"/>
  <c r="U31" i="61"/>
  <c r="U79" i="61"/>
  <c r="U160" i="61"/>
  <c r="U218" i="61"/>
  <c r="U319" i="61"/>
  <c r="U383" i="61"/>
  <c r="P84" i="69"/>
  <c r="S22" i="71"/>
  <c r="L21" i="58"/>
  <c r="D42" i="88"/>
  <c r="R329" i="78"/>
  <c r="R311" i="78"/>
  <c r="R293" i="78"/>
  <c r="R275" i="78"/>
  <c r="R256" i="78"/>
  <c r="R237" i="78"/>
  <c r="R219" i="78"/>
  <c r="R31" i="59"/>
  <c r="U104" i="61"/>
  <c r="U223" i="61"/>
  <c r="U332" i="61"/>
  <c r="O17" i="64"/>
  <c r="K13" i="76"/>
  <c r="K107" i="76"/>
  <c r="R63" i="78"/>
  <c r="R131" i="78"/>
  <c r="R328" i="78"/>
  <c r="K25" i="76"/>
  <c r="P113" i="69"/>
  <c r="P46" i="69"/>
  <c r="U362" i="61"/>
  <c r="U280" i="61"/>
  <c r="U197" i="61"/>
  <c r="U115" i="61"/>
  <c r="U34" i="61"/>
  <c r="L24" i="58"/>
  <c r="R206" i="78"/>
  <c r="R78" i="78"/>
  <c r="R23" i="78"/>
  <c r="K82" i="76"/>
  <c r="L33" i="58"/>
  <c r="U35" i="61"/>
  <c r="U116" i="61"/>
  <c r="U164" i="61"/>
  <c r="U235" i="61"/>
  <c r="U323" i="61"/>
  <c r="O11" i="64"/>
  <c r="P88" i="69"/>
  <c r="K17" i="73"/>
  <c r="D12" i="88"/>
  <c r="R344" i="78"/>
  <c r="R326" i="78"/>
  <c r="R308" i="78"/>
  <c r="R290" i="78"/>
  <c r="R272" i="78"/>
  <c r="R252" i="78"/>
  <c r="R234" i="78"/>
  <c r="R216" i="78"/>
  <c r="R198" i="78"/>
  <c r="R180" i="78"/>
  <c r="R162" i="78"/>
  <c r="R144" i="78"/>
  <c r="D13" i="88"/>
  <c r="R333" i="78"/>
  <c r="R279" i="78"/>
  <c r="R226" i="78"/>
  <c r="R172" i="78"/>
  <c r="D21" i="88"/>
  <c r="R318" i="78"/>
  <c r="R264" i="78"/>
  <c r="R211" i="78"/>
  <c r="R157" i="78"/>
  <c r="R119" i="78"/>
  <c r="R101" i="78"/>
  <c r="R83" i="78"/>
  <c r="R65" i="78"/>
  <c r="R47" i="78"/>
  <c r="R28" i="78"/>
  <c r="R10" i="78"/>
  <c r="K106" i="76"/>
  <c r="K87" i="76"/>
  <c r="K69" i="76"/>
  <c r="K51" i="76"/>
  <c r="K33" i="76"/>
  <c r="K15" i="76"/>
  <c r="S32" i="71"/>
  <c r="S11" i="71"/>
  <c r="P141" i="69"/>
  <c r="P123" i="69"/>
  <c r="P105" i="69"/>
  <c r="R319" i="78"/>
  <c r="R230" i="78"/>
  <c r="R151" i="78"/>
  <c r="R87" i="78"/>
  <c r="R33" i="78"/>
  <c r="K91" i="76"/>
  <c r="K37" i="76"/>
  <c r="S15" i="71"/>
  <c r="P109" i="69"/>
  <c r="R310" i="78"/>
  <c r="R238" i="78"/>
  <c r="R163" i="78"/>
  <c r="D33" i="88"/>
  <c r="U49" i="61"/>
  <c r="U170" i="61"/>
  <c r="U241" i="61"/>
  <c r="U358" i="61"/>
  <c r="P34" i="69"/>
  <c r="K28" i="76"/>
  <c r="K123" i="76"/>
  <c r="R102" i="78"/>
  <c r="K12" i="81"/>
  <c r="R202" i="78"/>
  <c r="K16" i="76"/>
  <c r="P100" i="69"/>
  <c r="P19" i="69"/>
  <c r="U335" i="61"/>
  <c r="U251" i="61"/>
  <c r="U169" i="61"/>
  <c r="U88" i="61"/>
  <c r="R50" i="59"/>
  <c r="R114" i="78"/>
  <c r="R60" i="78"/>
  <c r="K119" i="76"/>
  <c r="K64" i="76"/>
  <c r="R19" i="59"/>
  <c r="U55" i="61"/>
  <c r="U136" i="61"/>
  <c r="U190" i="61"/>
  <c r="U247" i="61"/>
  <c r="U355" i="61"/>
  <c r="P17" i="69"/>
  <c r="P146" i="69"/>
  <c r="K49" i="76"/>
  <c r="D24" i="88"/>
  <c r="R338" i="78"/>
  <c r="R320" i="78"/>
  <c r="R302" i="78"/>
  <c r="R284" i="78"/>
  <c r="R266" i="78"/>
  <c r="R246" i="78"/>
  <c r="R228" i="78"/>
  <c r="R210" i="78"/>
  <c r="R192" i="78"/>
  <c r="R174" i="78"/>
  <c r="R156" i="78"/>
  <c r="R138" i="78"/>
  <c r="D27" i="88"/>
  <c r="R315" i="78"/>
  <c r="R261" i="78"/>
  <c r="R208" i="78"/>
  <c r="R154" i="78"/>
  <c r="D35" i="88"/>
  <c r="R300" i="78"/>
  <c r="R247" i="78"/>
  <c r="R193" i="78"/>
  <c r="R139" i="78"/>
  <c r="R113" i="78"/>
  <c r="R95" i="78"/>
  <c r="R77" i="78"/>
  <c r="R59" i="78"/>
  <c r="R41" i="78"/>
  <c r="L34" i="58"/>
  <c r="U67" i="61"/>
  <c r="U188" i="61"/>
  <c r="U262" i="61"/>
  <c r="U371" i="61"/>
  <c r="P93" i="69"/>
  <c r="K52" i="76"/>
  <c r="R12" i="78"/>
  <c r="R106" i="78"/>
  <c r="K11" i="81"/>
  <c r="R185" i="78"/>
  <c r="P157" i="69"/>
  <c r="P81" i="69"/>
  <c r="N22" i="63"/>
  <c r="U316" i="61"/>
  <c r="U232" i="61"/>
  <c r="U161" i="61"/>
  <c r="U80" i="61"/>
  <c r="R42" i="59"/>
  <c r="R270" i="78"/>
  <c r="R109" i="78"/>
  <c r="R55" i="78"/>
  <c r="K114" i="76"/>
  <c r="D23" i="88"/>
  <c r="R32" i="59"/>
  <c r="U59" i="61"/>
  <c r="U140" i="61"/>
  <c r="U194" i="61"/>
  <c r="U272" i="61"/>
  <c r="U359" i="61"/>
  <c r="P39" i="69"/>
  <c r="P151" i="69"/>
  <c r="K53" i="76"/>
  <c r="D30" i="88"/>
  <c r="R335" i="78"/>
  <c r="R317" i="78"/>
  <c r="R299" i="78"/>
  <c r="R281" i="78"/>
  <c r="R263" i="78"/>
  <c r="R243" i="78"/>
  <c r="R225" i="78"/>
  <c r="R207" i="78"/>
  <c r="R189" i="78"/>
  <c r="R171" i="78"/>
  <c r="R153" i="78"/>
  <c r="R135" i="78"/>
  <c r="D34" i="88"/>
  <c r="R304" i="78"/>
  <c r="R251" i="78"/>
  <c r="R197" i="78"/>
  <c r="R143" i="78"/>
  <c r="R343" i="78"/>
  <c r="R289" i="78"/>
  <c r="R236" i="78"/>
  <c r="R182" i="78"/>
  <c r="R128" i="78"/>
  <c r="R110" i="78"/>
  <c r="R92" i="78"/>
  <c r="R74" i="78"/>
  <c r="R12" i="59"/>
  <c r="U92" i="61"/>
  <c r="U193" i="61"/>
  <c r="U266" i="61"/>
  <c r="N12" i="63"/>
  <c r="P97" i="69"/>
  <c r="K67" i="76"/>
  <c r="R48" i="78"/>
  <c r="R117" i="78"/>
  <c r="K10" i="81"/>
  <c r="R160" i="78"/>
  <c r="P143" i="69"/>
  <c r="P73" i="69"/>
  <c r="N13" i="63"/>
  <c r="U308" i="61"/>
  <c r="U224" i="61"/>
  <c r="U142" i="61"/>
  <c r="U61" i="61"/>
  <c r="R21" i="59"/>
  <c r="R232" i="78"/>
  <c r="R96" i="78"/>
  <c r="R42" i="78"/>
  <c r="K101" i="76"/>
  <c r="L19" i="58"/>
  <c r="R41" i="59"/>
  <c r="U71" i="61"/>
  <c r="U152" i="61"/>
  <c r="U211" i="61"/>
  <c r="U276" i="61"/>
  <c r="U376" i="61"/>
  <c r="P43" i="69"/>
  <c r="S12" i="71"/>
  <c r="R220" i="78"/>
  <c r="D36" i="88"/>
  <c r="R332" i="78"/>
  <c r="R314" i="78"/>
  <c r="R296" i="78"/>
  <c r="R278" i="78"/>
  <c r="R260" i="78"/>
  <c r="R240" i="78"/>
  <c r="R222" i="78"/>
  <c r="R204" i="78"/>
  <c r="R186" i="78"/>
  <c r="R168" i="78"/>
  <c r="R150" i="78"/>
  <c r="R132" i="78"/>
  <c r="D41" i="88"/>
  <c r="R297" i="78"/>
  <c r="R244" i="78"/>
  <c r="R190" i="78"/>
  <c r="R136" i="78"/>
  <c r="R336" i="78"/>
  <c r="R282" i="78"/>
  <c r="R229" i="78"/>
  <c r="R175" i="78"/>
  <c r="R125" i="78"/>
  <c r="R107" i="78"/>
  <c r="R89" i="78"/>
  <c r="R71" i="78"/>
  <c r="R53" i="78"/>
  <c r="R35" i="78"/>
  <c r="R16" i="78"/>
  <c r="K112" i="76"/>
  <c r="K94" i="76"/>
  <c r="K75" i="76"/>
  <c r="K57" i="76"/>
  <c r="U353" i="61"/>
  <c r="R303" i="78"/>
  <c r="U177" i="61"/>
  <c r="R18" i="78"/>
  <c r="U239" i="61"/>
  <c r="R341" i="78"/>
  <c r="R231" i="78"/>
  <c r="R165" i="78"/>
  <c r="R340" i="78"/>
  <c r="R179" i="78"/>
  <c r="R271" i="78"/>
  <c r="R122" i="78"/>
  <c r="R68" i="78"/>
  <c r="R31" i="78"/>
  <c r="K118" i="76"/>
  <c r="K90" i="76"/>
  <c r="K63" i="76"/>
  <c r="K39" i="76"/>
  <c r="K18" i="76"/>
  <c r="S27" i="71"/>
  <c r="P153" i="69"/>
  <c r="P132" i="69"/>
  <c r="P111" i="69"/>
  <c r="R331" i="78"/>
  <c r="R209" i="78"/>
  <c r="R123" i="78"/>
  <c r="R58" i="78"/>
  <c r="K110" i="76"/>
  <c r="K44" i="76"/>
  <c r="P152" i="69"/>
  <c r="D26" i="88"/>
  <c r="K17" i="76"/>
  <c r="P104" i="69"/>
  <c r="U26" i="61"/>
  <c r="R15" i="59"/>
  <c r="O15" i="64"/>
  <c r="R305" i="78"/>
  <c r="R201" i="78"/>
  <c r="R147" i="78"/>
  <c r="R286" i="78"/>
  <c r="D14" i="88"/>
  <c r="R218" i="78"/>
  <c r="R104" i="78"/>
  <c r="R56" i="78"/>
  <c r="R22" i="78"/>
  <c r="K109" i="76"/>
  <c r="K81" i="76"/>
  <c r="K54" i="76"/>
  <c r="K30" i="76"/>
  <c r="K19" i="73"/>
  <c r="S20" i="71"/>
  <c r="P147" i="69"/>
  <c r="P126" i="69"/>
  <c r="P102" i="69"/>
  <c r="R294" i="78"/>
  <c r="R188" i="78"/>
  <c r="R105" i="78"/>
  <c r="R40" i="78"/>
  <c r="K80" i="76"/>
  <c r="K19" i="76"/>
  <c r="P134" i="69"/>
  <c r="R339" i="78"/>
  <c r="R250" i="78"/>
  <c r="R142" i="78"/>
  <c r="R90" i="78"/>
  <c r="R36" i="78"/>
  <c r="K95" i="76"/>
  <c r="K40" i="76"/>
  <c r="S18" i="71"/>
  <c r="P112" i="69"/>
  <c r="P86" i="69"/>
  <c r="P68" i="69"/>
  <c r="P50" i="69"/>
  <c r="P32" i="69"/>
  <c r="P12" i="69"/>
  <c r="N17" i="63"/>
  <c r="U375" i="61"/>
  <c r="U357" i="61"/>
  <c r="U339" i="61"/>
  <c r="U321" i="61"/>
  <c r="U303" i="61"/>
  <c r="U284" i="61"/>
  <c r="U264" i="61"/>
  <c r="U246" i="61"/>
  <c r="U228" i="61"/>
  <c r="U210" i="61"/>
  <c r="U192" i="61"/>
  <c r="U173" i="61"/>
  <c r="U156" i="61"/>
  <c r="U138" i="61"/>
  <c r="U120" i="61"/>
  <c r="U102" i="61"/>
  <c r="U84" i="61"/>
  <c r="U66" i="61"/>
  <c r="U48" i="61"/>
  <c r="U30" i="61"/>
  <c r="U12" i="61"/>
  <c r="R46" i="59"/>
  <c r="R27" i="59"/>
  <c r="L38" i="58"/>
  <c r="L18" i="58"/>
  <c r="R334" i="78"/>
  <c r="R259" i="78"/>
  <c r="R187" i="78"/>
  <c r="R111" i="78"/>
  <c r="R57" i="78"/>
  <c r="K116" i="76"/>
  <c r="K61" i="76"/>
  <c r="L37" i="58"/>
  <c r="U11" i="61"/>
  <c r="U65" i="61"/>
  <c r="U119" i="61"/>
  <c r="U172" i="61"/>
  <c r="U227" i="61"/>
  <c r="U283" i="61"/>
  <c r="K111" i="76"/>
  <c r="U259" i="61"/>
  <c r="U43" i="61"/>
  <c r="D18" i="88"/>
  <c r="R195" i="78"/>
  <c r="D20" i="88"/>
  <c r="D28" i="88"/>
  <c r="R146" i="78"/>
  <c r="R50" i="78"/>
  <c r="K122" i="76"/>
  <c r="K78" i="76"/>
  <c r="K42" i="76"/>
  <c r="K16" i="73"/>
  <c r="P156" i="69"/>
  <c r="P120" i="69"/>
  <c r="D37" i="88"/>
  <c r="R176" i="78"/>
  <c r="R69" i="78"/>
  <c r="K73" i="76"/>
  <c r="S23" i="71"/>
  <c r="R327" i="78"/>
  <c r="R217" i="78"/>
  <c r="R115" i="78"/>
  <c r="R54" i="78"/>
  <c r="K102" i="76"/>
  <c r="K29" i="76"/>
  <c r="P148" i="69"/>
  <c r="P95" i="69"/>
  <c r="P74" i="69"/>
  <c r="P53" i="69"/>
  <c r="P29" i="69"/>
  <c r="O16" i="64"/>
  <c r="U384" i="61"/>
  <c r="U363" i="61"/>
  <c r="U342" i="61"/>
  <c r="U318" i="61"/>
  <c r="U297" i="61"/>
  <c r="U274" i="61"/>
  <c r="U252" i="61"/>
  <c r="U231" i="61"/>
  <c r="U207" i="61"/>
  <c r="U186" i="61"/>
  <c r="U165" i="61"/>
  <c r="U144" i="61"/>
  <c r="U123" i="61"/>
  <c r="U99" i="61"/>
  <c r="U78" i="61"/>
  <c r="U57" i="61"/>
  <c r="U36" i="61"/>
  <c r="U15" i="61"/>
  <c r="R43" i="59"/>
  <c r="R20" i="59"/>
  <c r="L29" i="58"/>
  <c r="D29" i="88"/>
  <c r="R276" i="78"/>
  <c r="R170" i="78"/>
  <c r="R93" i="78"/>
  <c r="R27" i="78"/>
  <c r="K79" i="76"/>
  <c r="L30" i="58"/>
  <c r="U22" i="61"/>
  <c r="U83" i="61"/>
  <c r="U148" i="61"/>
  <c r="U209" i="61"/>
  <c r="U275" i="61"/>
  <c r="U338" i="61"/>
  <c r="N16" i="63"/>
  <c r="P49" i="69"/>
  <c r="P107" i="69"/>
  <c r="K12" i="73"/>
  <c r="R169" i="78"/>
  <c r="R253" i="78"/>
  <c r="R337" i="78"/>
  <c r="R67" i="78"/>
  <c r="U107" i="61"/>
  <c r="U124" i="61"/>
  <c r="R323" i="78"/>
  <c r="R183" i="78"/>
  <c r="R322" i="78"/>
  <c r="R325" i="78"/>
  <c r="R116" i="78"/>
  <c r="R44" i="78"/>
  <c r="K115" i="76"/>
  <c r="K72" i="76"/>
  <c r="K36" i="76"/>
  <c r="K13" i="73"/>
  <c r="P150" i="69"/>
  <c r="P117" i="69"/>
  <c r="R298" i="78"/>
  <c r="R155" i="78"/>
  <c r="R51" i="78"/>
  <c r="K62" i="76"/>
  <c r="P145" i="69"/>
  <c r="R306" i="78"/>
  <c r="R196" i="78"/>
  <c r="R108" i="78"/>
  <c r="R43" i="78"/>
  <c r="K83" i="76"/>
  <c r="K22" i="76"/>
  <c r="P137" i="69"/>
  <c r="P92" i="69"/>
  <c r="P71" i="69"/>
  <c r="P47" i="69"/>
  <c r="P26" i="69"/>
  <c r="O13" i="64"/>
  <c r="U381" i="61"/>
  <c r="U360" i="61"/>
  <c r="U336" i="61"/>
  <c r="U315" i="61"/>
  <c r="U294" i="61"/>
  <c r="U271" i="61"/>
  <c r="U249" i="61"/>
  <c r="U225" i="61"/>
  <c r="U204" i="61"/>
  <c r="U183" i="61"/>
  <c r="U162" i="61"/>
  <c r="U141" i="61"/>
  <c r="U117" i="61"/>
  <c r="U96" i="61"/>
  <c r="U75" i="61"/>
  <c r="U54" i="61"/>
  <c r="U33" i="61"/>
  <c r="R62" i="59"/>
  <c r="R40" i="59"/>
  <c r="R17" i="59"/>
  <c r="L26" i="58"/>
  <c r="D39" i="88"/>
  <c r="R245" i="78"/>
  <c r="R158" i="78"/>
  <c r="R82" i="78"/>
  <c r="R20" i="78"/>
  <c r="K68" i="76"/>
  <c r="R18" i="59"/>
  <c r="U29" i="61"/>
  <c r="U94" i="61"/>
  <c r="U155" i="61"/>
  <c r="U220" i="61"/>
  <c r="U295" i="61"/>
  <c r="U349" i="61"/>
  <c r="O14" i="64"/>
  <c r="P60" i="69"/>
  <c r="P124" i="69"/>
  <c r="K23" i="76"/>
  <c r="R194" i="78"/>
  <c r="R257" i="78"/>
  <c r="R342" i="78"/>
  <c r="D19" i="88"/>
  <c r="U263" i="61"/>
  <c r="R35" i="59"/>
  <c r="R148" i="78"/>
  <c r="L14" i="58"/>
  <c r="U182" i="61"/>
  <c r="R287" i="78"/>
  <c r="R177" i="78"/>
  <c r="R268" i="78"/>
  <c r="R307" i="78"/>
  <c r="R98" i="78"/>
  <c r="R38" i="78"/>
  <c r="K103" i="76"/>
  <c r="K66" i="76"/>
  <c r="K27" i="76"/>
  <c r="S35" i="71"/>
  <c r="P144" i="69"/>
  <c r="P114" i="69"/>
  <c r="R277" i="78"/>
  <c r="R134" i="78"/>
  <c r="R21" i="78"/>
  <c r="K55" i="76"/>
  <c r="P127" i="69"/>
  <c r="R285" i="78"/>
  <c r="R184" i="78"/>
  <c r="R97" i="78"/>
  <c r="R24" i="78"/>
  <c r="K76" i="76"/>
  <c r="K11" i="76"/>
  <c r="P130" i="69"/>
  <c r="P89" i="69"/>
  <c r="P65" i="69"/>
  <c r="P44" i="69"/>
  <c r="P23" i="69"/>
  <c r="N24" i="63"/>
  <c r="U378" i="61"/>
  <c r="U354" i="61"/>
  <c r="U333" i="61"/>
  <c r="U312" i="61"/>
  <c r="U290" i="61"/>
  <c r="U267" i="61"/>
  <c r="U243" i="61"/>
  <c r="U222" i="61"/>
  <c r="U201" i="61"/>
  <c r="U179" i="61"/>
  <c r="U159" i="61"/>
  <c r="U135" i="61"/>
  <c r="U114" i="61"/>
  <c r="U93" i="61"/>
  <c r="U72" i="61"/>
  <c r="U51" i="61"/>
  <c r="U27" i="61"/>
  <c r="R59" i="59"/>
  <c r="R36" i="59"/>
  <c r="R14" i="59"/>
  <c r="L23" i="58"/>
  <c r="R330" i="78"/>
  <c r="R241" i="78"/>
  <c r="R137" i="78"/>
  <c r="R75" i="78"/>
  <c r="K124" i="76"/>
  <c r="K50" i="76"/>
  <c r="R25" i="59"/>
  <c r="U40" i="61"/>
  <c r="U101" i="61"/>
  <c r="U166" i="61"/>
  <c r="U238" i="61"/>
  <c r="U302" i="61"/>
  <c r="U356" i="61"/>
  <c r="P11" i="69"/>
  <c r="P67" i="69"/>
  <c r="P128" i="69"/>
  <c r="K35" i="76"/>
  <c r="R199" i="78"/>
  <c r="R283" i="78"/>
  <c r="R346" i="78"/>
  <c r="R292" i="78"/>
  <c r="P42" i="69"/>
  <c r="R149" i="78"/>
  <c r="U139" i="61"/>
  <c r="K20" i="76"/>
  <c r="R127" i="78"/>
  <c r="U347" i="61"/>
  <c r="R269" i="78"/>
  <c r="R159" i="78"/>
  <c r="R233" i="78"/>
  <c r="R254" i="78"/>
  <c r="R86" i="78"/>
  <c r="R25" i="78"/>
  <c r="K100" i="76"/>
  <c r="K60" i="76"/>
  <c r="K24" i="76"/>
  <c r="S24" i="71"/>
  <c r="P138" i="69"/>
  <c r="P108" i="69"/>
  <c r="R265" i="78"/>
  <c r="R112" i="78"/>
  <c r="R14" i="78"/>
  <c r="K26" i="76"/>
  <c r="P116" i="69"/>
  <c r="R273" i="78"/>
  <c r="R167" i="78"/>
  <c r="R79" i="78"/>
  <c r="R17" i="78"/>
  <c r="K65" i="76"/>
  <c r="K14" i="73"/>
  <c r="P119" i="69"/>
  <c r="P83" i="69"/>
  <c r="P62" i="69"/>
  <c r="P41" i="69"/>
  <c r="P20" i="69"/>
  <c r="N20" i="63"/>
  <c r="U372" i="61"/>
  <c r="U351" i="61"/>
  <c r="U330" i="61"/>
  <c r="U309" i="61"/>
  <c r="U287" i="61"/>
  <c r="U261" i="61"/>
  <c r="U240" i="61"/>
  <c r="U219" i="61"/>
  <c r="U198" i="61"/>
  <c r="U176" i="61"/>
  <c r="U153" i="61"/>
  <c r="U132" i="61"/>
  <c r="U111" i="61"/>
  <c r="U90" i="61"/>
  <c r="U69" i="61"/>
  <c r="U45" i="61"/>
  <c r="U24" i="61"/>
  <c r="R55" i="59"/>
  <c r="R33" i="59"/>
  <c r="R11" i="59"/>
  <c r="L15" i="58"/>
  <c r="R313" i="78"/>
  <c r="R224" i="78"/>
  <c r="R133" i="78"/>
  <c r="R64" i="78"/>
  <c r="K105" i="76"/>
  <c r="D22" i="88"/>
  <c r="R37" i="59"/>
  <c r="U47" i="61"/>
  <c r="U112" i="61"/>
  <c r="U184" i="61"/>
  <c r="U245" i="61"/>
  <c r="U313" i="61"/>
  <c r="U367" i="61"/>
  <c r="P24" i="69"/>
  <c r="P78" i="69"/>
  <c r="P149" i="69"/>
  <c r="R140" i="78"/>
  <c r="R203" i="78"/>
  <c r="R288" i="78"/>
  <c r="D40" i="88"/>
  <c r="R145" i="78"/>
  <c r="U385" i="61"/>
  <c r="S33" i="71"/>
  <c r="U236" i="61"/>
  <c r="P27" i="69"/>
  <c r="R73" i="78"/>
  <c r="P133" i="69"/>
  <c r="R249" i="78"/>
  <c r="R141" i="78"/>
  <c r="R215" i="78"/>
  <c r="R200" i="78"/>
  <c r="R80" i="78"/>
  <c r="R19" i="78"/>
  <c r="K97" i="76"/>
  <c r="K48" i="76"/>
  <c r="K21" i="76"/>
  <c r="S17" i="71"/>
  <c r="P135" i="69"/>
  <c r="D15" i="88"/>
  <c r="R242" i="78"/>
  <c r="R94" i="78"/>
  <c r="K117" i="76"/>
  <c r="K18" i="73"/>
  <c r="D16" i="88"/>
  <c r="R255" i="78"/>
  <c r="R130" i="78"/>
  <c r="R72" i="78"/>
  <c r="K121" i="76"/>
  <c r="K58" i="76"/>
  <c r="S26" i="71"/>
  <c r="P101" i="69"/>
  <c r="P80" i="69"/>
  <c r="P59" i="69"/>
  <c r="P38" i="69"/>
  <c r="P15" i="69"/>
  <c r="N14" i="63"/>
  <c r="U369" i="61"/>
  <c r="U348" i="61"/>
  <c r="U327" i="61"/>
  <c r="U306" i="61"/>
  <c r="U281" i="61"/>
  <c r="U258" i="61"/>
  <c r="U237" i="61"/>
  <c r="U216" i="61"/>
  <c r="U195" i="61"/>
  <c r="U171" i="61"/>
  <c r="U150" i="61"/>
  <c r="U129" i="61"/>
  <c r="U108" i="61"/>
  <c r="U87" i="61"/>
  <c r="U63" i="61"/>
  <c r="U42" i="61"/>
  <c r="U21" i="61"/>
  <c r="R52" i="59"/>
  <c r="R30" i="59"/>
  <c r="L35" i="58"/>
  <c r="L12" i="58"/>
  <c r="R301" i="78"/>
  <c r="R212" i="78"/>
  <c r="R118" i="78"/>
  <c r="R46" i="78"/>
  <c r="K98" i="76"/>
  <c r="L10" i="58"/>
  <c r="R45" i="59"/>
  <c r="U58" i="61"/>
  <c r="U130" i="61"/>
  <c r="U191" i="61"/>
  <c r="U256" i="61"/>
  <c r="U320" i="61"/>
  <c r="U374" i="61"/>
  <c r="P31" i="69"/>
  <c r="P85" i="69"/>
  <c r="S13" i="71"/>
  <c r="R223" i="78"/>
  <c r="P96" i="69"/>
  <c r="R312" i="78"/>
  <c r="P30" i="69"/>
  <c r="U343" i="61"/>
  <c r="K77" i="76"/>
  <c r="K31" i="76"/>
  <c r="R213" i="78"/>
  <c r="R129" i="78"/>
  <c r="R161" i="78"/>
  <c r="R164" i="78"/>
  <c r="R62" i="78"/>
  <c r="R13" i="78"/>
  <c r="K84" i="76"/>
  <c r="K45" i="76"/>
  <c r="K12" i="76"/>
  <c r="S14" i="71"/>
  <c r="P129" i="69"/>
  <c r="D25" i="88"/>
  <c r="R205" i="78"/>
  <c r="R76" i="78"/>
  <c r="K99" i="76"/>
  <c r="K11" i="73"/>
  <c r="D38" i="88"/>
  <c r="R221" i="78"/>
  <c r="R126" i="78"/>
  <c r="R61" i="78"/>
  <c r="K113" i="76"/>
  <c r="K47" i="76"/>
  <c r="P155" i="69"/>
  <c r="P98" i="69"/>
  <c r="P77" i="69"/>
  <c r="P56" i="69"/>
  <c r="P35" i="69"/>
  <c r="O19" i="64"/>
  <c r="N11" i="63"/>
  <c r="U366" i="61"/>
  <c r="U345" i="61"/>
  <c r="U324" i="61"/>
  <c r="U300" i="61"/>
  <c r="U277" i="61"/>
  <c r="U255" i="61"/>
  <c r="U234" i="61"/>
  <c r="U213" i="61"/>
  <c r="U189" i="61"/>
  <c r="U168" i="61"/>
  <c r="U147" i="61"/>
  <c r="U126" i="61"/>
  <c r="U105" i="61"/>
  <c r="U81" i="61"/>
  <c r="U60" i="61"/>
  <c r="U39" i="61"/>
  <c r="U18" i="61"/>
  <c r="R49" i="59"/>
  <c r="R23" i="59"/>
  <c r="L32" i="58"/>
  <c r="D17" i="88"/>
  <c r="R280" i="78"/>
  <c r="R191" i="78"/>
  <c r="R100" i="78"/>
  <c r="R39" i="78"/>
  <c r="K86" i="76"/>
  <c r="L17" i="58"/>
  <c r="R57" i="59"/>
  <c r="U76" i="61"/>
  <c r="U137" i="61"/>
  <c r="U202" i="61"/>
  <c r="U331" i="61"/>
  <c r="R248" i="78"/>
  <c r="R11" i="78"/>
  <c r="S29" i="71"/>
  <c r="P66" i="69"/>
  <c r="U346" i="61"/>
  <c r="U163" i="61"/>
  <c r="U70" i="61"/>
  <c r="L28" i="58"/>
  <c r="R166" i="78"/>
  <c r="R15" i="78"/>
  <c r="P36" i="69"/>
  <c r="U337" i="61"/>
  <c r="U270" i="61"/>
  <c r="U122" i="61"/>
  <c r="U28" i="61"/>
  <c r="R267" i="78"/>
  <c r="K89" i="76"/>
  <c r="P99" i="69"/>
  <c r="P52" i="69"/>
  <c r="U344" i="61"/>
  <c r="U273" i="61"/>
  <c r="S19" i="71"/>
  <c r="R24" i="59"/>
  <c r="L40" i="58"/>
  <c r="U282" i="61"/>
  <c r="R309" i="78"/>
  <c r="U97" i="61"/>
  <c r="R120" i="78"/>
  <c r="K108" i="76"/>
  <c r="P140" i="69"/>
  <c r="P58" i="69"/>
  <c r="U248" i="61"/>
  <c r="U158" i="61"/>
  <c r="U56" i="61"/>
  <c r="D31" i="88"/>
  <c r="R99" i="78"/>
  <c r="P91" i="69"/>
  <c r="P22" i="69"/>
  <c r="U314" i="61"/>
  <c r="U265" i="61"/>
  <c r="U118" i="61"/>
  <c r="U16" i="61"/>
  <c r="R262" i="78"/>
  <c r="K85" i="76"/>
  <c r="P94" i="69"/>
  <c r="P48" i="69"/>
  <c r="U340" i="61"/>
  <c r="U268" i="61"/>
  <c r="U133" i="61"/>
  <c r="R152" i="78"/>
  <c r="P122" i="69"/>
  <c r="U380" i="61"/>
  <c r="U226" i="61"/>
  <c r="U143" i="61"/>
  <c r="R63" i="59"/>
  <c r="L39" i="58"/>
  <c r="N19" i="63"/>
  <c r="R39" i="59"/>
  <c r="U82" i="61"/>
  <c r="P51" i="69"/>
  <c r="R295" i="78"/>
  <c r="U146" i="61"/>
  <c r="U178" i="61"/>
  <c r="D32" i="88"/>
  <c r="K32" i="76"/>
  <c r="U329" i="61"/>
  <c r="U32" i="61"/>
  <c r="U257" i="61"/>
  <c r="P75" i="69"/>
  <c r="U174" i="61"/>
  <c r="R173" i="78"/>
  <c r="P33" i="69"/>
  <c r="K56" i="76"/>
  <c r="P136" i="69"/>
  <c r="O18" i="64"/>
  <c r="U233" i="61"/>
  <c r="U154" i="61"/>
  <c r="U38" i="61"/>
  <c r="R291" i="78"/>
  <c r="R88" i="78"/>
  <c r="P87" i="69"/>
  <c r="P18" i="69"/>
  <c r="U310" i="61"/>
  <c r="U260" i="61"/>
  <c r="U113" i="61"/>
  <c r="R61" i="59"/>
  <c r="R124" i="78"/>
  <c r="K74" i="76"/>
  <c r="P90" i="69"/>
  <c r="P25" i="69"/>
  <c r="U326" i="61"/>
  <c r="U254" i="61"/>
  <c r="U125" i="61"/>
  <c r="R66" i="78"/>
  <c r="P118" i="69"/>
  <c r="U352" i="61"/>
  <c r="U221" i="61"/>
  <c r="U128" i="61"/>
  <c r="R58" i="59"/>
  <c r="R85" i="78"/>
  <c r="U364" i="61"/>
  <c r="L13" i="58"/>
  <c r="U62" i="61"/>
  <c r="U311" i="61"/>
  <c r="K34" i="76"/>
  <c r="U95" i="61"/>
  <c r="U299" i="61"/>
  <c r="U86" i="61"/>
  <c r="P28" i="69"/>
  <c r="K41" i="76"/>
  <c r="P125" i="69"/>
  <c r="U379" i="61"/>
  <c r="U229" i="61"/>
  <c r="U131" i="61"/>
  <c r="U20" i="61"/>
  <c r="R274" i="78"/>
  <c r="R84" i="78"/>
  <c r="P82" i="69"/>
  <c r="U382" i="61"/>
  <c r="U298" i="61"/>
  <c r="U167" i="61"/>
  <c r="U109" i="61"/>
  <c r="R51" i="59"/>
  <c r="R45" i="78"/>
  <c r="K43" i="76"/>
  <c r="P76" i="69"/>
  <c r="P21" i="69"/>
  <c r="U322" i="61"/>
  <c r="U250" i="61"/>
  <c r="U121" i="61"/>
  <c r="R49" i="78"/>
  <c r="P103" i="69"/>
  <c r="U304" i="61"/>
  <c r="U208" i="61"/>
  <c r="U89" i="61"/>
  <c r="R53" i="59"/>
  <c r="K88" i="76"/>
  <c r="U325" i="61"/>
  <c r="U37" i="61"/>
  <c r="U41" i="61"/>
  <c r="U286" i="61"/>
  <c r="S16" i="71"/>
  <c r="L31" i="58"/>
  <c r="U64" i="61"/>
  <c r="K104" i="76"/>
  <c r="P57" i="69"/>
  <c r="U253" i="61"/>
  <c r="P61" i="69"/>
  <c r="U77" i="61"/>
  <c r="L22" i="58"/>
  <c r="U106" i="61"/>
  <c r="R103" i="78"/>
  <c r="N15" i="63"/>
  <c r="R235" i="78"/>
  <c r="P70" i="69"/>
  <c r="U74" i="61"/>
  <c r="R28" i="59"/>
  <c r="R26" i="78"/>
  <c r="U285" i="61"/>
  <c r="U145" i="61"/>
  <c r="R316" i="78"/>
  <c r="P142" i="69"/>
  <c r="U377" i="61"/>
  <c r="U278" i="61"/>
  <c r="U98" i="61"/>
  <c r="N23" i="63"/>
  <c r="U199" i="61"/>
  <c r="K15" i="73"/>
  <c r="R47" i="59"/>
  <c r="L27" i="58"/>
  <c r="U244" i="61"/>
  <c r="K70" i="76"/>
  <c r="U73" i="61"/>
  <c r="R324" i="78"/>
  <c r="R70" i="78"/>
  <c r="U175" i="61"/>
  <c r="N18" i="63"/>
  <c r="U151" i="61"/>
  <c r="R44" i="59"/>
  <c r="L11" i="58"/>
  <c r="U200" i="61"/>
  <c r="K59" i="76"/>
  <c r="U52" i="61"/>
  <c r="R178" i="78"/>
  <c r="P139" i="69"/>
  <c r="P110" i="69"/>
  <c r="R214" i="78"/>
  <c r="K14" i="76"/>
  <c r="P121" i="69"/>
  <c r="U365" i="61"/>
  <c r="U215" i="61"/>
  <c r="U127" i="61"/>
  <c r="U13" i="61"/>
  <c r="R239" i="78"/>
  <c r="R30" i="78"/>
  <c r="P45" i="69"/>
  <c r="U350" i="61"/>
  <c r="U289" i="61"/>
  <c r="U149" i="61"/>
  <c r="U91" i="61"/>
  <c r="R321" i="78"/>
  <c r="R34" i="78"/>
  <c r="P158" i="69"/>
  <c r="P72" i="69"/>
  <c r="O20" i="64"/>
  <c r="U317" i="61"/>
  <c r="U217" i="61"/>
  <c r="U103" i="61"/>
  <c r="S30" i="71"/>
  <c r="P14" i="69"/>
  <c r="U296" i="61"/>
  <c r="U203" i="61"/>
  <c r="U85" i="61"/>
  <c r="R34" i="59"/>
  <c r="K20" i="73"/>
  <c r="U23" i="61"/>
  <c r="P115" i="69"/>
  <c r="U17" i="61"/>
  <c r="U25" i="61"/>
  <c r="P69" i="69"/>
  <c r="U386" i="61"/>
  <c r="U19" i="61"/>
  <c r="K93" i="76"/>
  <c r="U373" i="61"/>
  <c r="U214" i="61"/>
  <c r="U307" i="61"/>
  <c r="L16" i="58"/>
  <c r="P79" i="69"/>
  <c r="U50" i="61"/>
  <c r="R81" i="78"/>
  <c r="U305" i="61"/>
  <c r="S34" i="71"/>
  <c r="U361" i="61"/>
  <c r="U187" i="61"/>
  <c r="R181" i="78"/>
  <c r="P40" i="69"/>
  <c r="U341" i="61"/>
  <c r="U46" i="61"/>
  <c r="R29" i="78"/>
  <c r="P64" i="69"/>
  <c r="U185" i="61"/>
  <c r="S25" i="71"/>
  <c r="U292" i="61"/>
  <c r="U44" i="61"/>
  <c r="R29" i="59"/>
  <c r="R48" i="59"/>
  <c r="U242" i="61"/>
  <c r="U301" i="61"/>
  <c r="R54" i="59"/>
  <c r="U368" i="61"/>
  <c r="U293" i="61"/>
  <c r="P55" i="69"/>
  <c r="L36" i="58"/>
  <c r="U110" i="61"/>
  <c r="U68" i="61"/>
  <c r="U230" i="61"/>
  <c r="U14" i="61"/>
  <c r="P37" i="69"/>
  <c r="U181" i="61"/>
  <c r="P154" i="69"/>
  <c r="U212" i="61"/>
  <c r="U334" i="61"/>
  <c r="K46" i="76"/>
  <c r="U196" i="61"/>
  <c r="P63" i="69"/>
  <c r="R16" i="59"/>
  <c r="U157" i="61"/>
  <c r="D11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8">
    <s v="Migdal Hashkaot Neches Boded"/>
    <s v="{[Time].[Hie Time].[Yom].&amp;[20230331]}"/>
    <s v="{[Medida].[Medida].&amp;[2]}"/>
    <s v="{[Keren].[Keren].[All]}"/>
    <s v="{[Cheshbon KM].[Hie Peilut].[Chevra].&amp;[383]&amp;[Kod_Peilut_L7_625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4]&amp;[NechesBoded_L2_103]&amp;[NechesBoded_L1_101]"/>
    <s v="[Neches].[Hie Neches Boded].[Neches Boded L3].&amp;[NechesBoded_L3_116]&amp;[NechesBoded_L2_103]&amp;[NechesBoded_L1_101]"/>
    <s v="[Neches].[Hie Neches Boded].[Neches Boded L3].&amp;[NechesBoded_L3_118]&amp;[NechesBoded_L2_103]&amp;[NechesBoded_L1_101]"/>
    <s v="[Neches].[Hie Neches Boded].[Neches Boded L3].&amp;[NechesBoded_L3_121]&amp;[NechesBoded_L2_103]&amp;[NechesBoded_L1_101]"/>
    <s v="[Neches].[Hie Neches Boded].[Neches Boded L2].&amp;[NechesBoded_L2_104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19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 si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3" si="18">
        <n x="1" s="1"/>
        <n x="16"/>
        <n x="17"/>
      </t>
    </mdx>
    <mdx n="0" f="v">
      <t c="3" si="18">
        <n x="1" s="1"/>
        <n x="19"/>
        <n x="17"/>
      </t>
    </mdx>
    <mdx n="0" f="v">
      <t c="3" si="18">
        <n x="1" s="1"/>
        <n x="20"/>
        <n x="17"/>
      </t>
    </mdx>
    <mdx n="0" f="v">
      <t c="3" si="18">
        <n x="1" s="1"/>
        <n x="21"/>
        <n x="17"/>
      </t>
    </mdx>
    <mdx n="0" f="v">
      <t c="3" si="18">
        <n x="1" s="1"/>
        <n x="22"/>
        <n x="17"/>
      </t>
    </mdx>
    <mdx n="0" f="v">
      <t c="3" si="18">
        <n x="1" s="1"/>
        <n x="23"/>
        <n x="17"/>
      </t>
    </mdx>
    <mdx n="0" f="v">
      <t c="3" si="18">
        <n x="1" s="1"/>
        <n x="24"/>
        <n x="17"/>
      </t>
    </mdx>
    <mdx n="0" f="v">
      <t c="3" si="18">
        <n x="1" s="1"/>
        <n x="25"/>
        <n x="17"/>
      </t>
    </mdx>
    <mdx n="0" f="v">
      <t c="3" si="18">
        <n x="1" s="1"/>
        <n x="26"/>
        <n x="17"/>
      </t>
    </mdx>
    <mdx n="0" f="v">
      <t c="3" si="18">
        <n x="1" s="1"/>
        <n x="27"/>
        <n x="17"/>
      </t>
    </mdx>
  </mdxMetadata>
  <valueMetadata count="1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</valueMetadata>
</metadata>
</file>

<file path=xl/sharedStrings.xml><?xml version="1.0" encoding="utf-8"?>
<sst xmlns="http://schemas.openxmlformats.org/spreadsheetml/2006/main" count="8003" uniqueCount="1838">
  <si>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</si>
  <si>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</si>
  <si>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</si>
  <si>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</si>
  <si>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</si>
  <si>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</si>
  <si>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</si>
  <si>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</si>
  <si>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</si>
  <si>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</si>
  <si>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</si>
  <si>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</si>
  <si>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</si>
  <si>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</si>
  <si>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</si>
  <si>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</si>
  <si>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</si>
  <si>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</si>
  <si>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</si>
  <si>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</si>
  <si>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</si>
  <si>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</si>
  <si>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</si>
  <si>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</si>
  <si>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</si>
  <si>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</si>
  <si>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</si>
  <si>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תעודות התחייבות ממשלתיות</t>
  </si>
  <si>
    <t>אחר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</si>
  <si>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</si>
  <si>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</si>
  <si>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</si>
  <si>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</si>
  <si>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</si>
  <si>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</si>
  <si>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</si>
  <si>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</si>
  <si>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</si>
  <si>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</si>
  <si>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</si>
  <si>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</si>
  <si>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</si>
  <si>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</si>
  <si>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</si>
  <si>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</si>
  <si>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</si>
  <si>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חוזים עתידיים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</si>
  <si>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</si>
  <si>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</si>
  <si>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</si>
  <si>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</si>
  <si>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</si>
  <si>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</si>
  <si>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</si>
  <si>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</si>
  <si>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</si>
  <si>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</si>
  <si>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</si>
  <si>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</si>
  <si>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</si>
  <si>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</si>
  <si>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</si>
  <si>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</si>
  <si>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ערד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</si>
  <si>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</si>
  <si>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</si>
  <si>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</si>
  <si>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</si>
  <si>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</si>
  <si>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</si>
  <si>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</si>
  <si>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</si>
  <si>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</si>
  <si>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</si>
  <si>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</si>
  <si>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</si>
  <si>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</si>
  <si>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</si>
  <si>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</si>
  <si>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</si>
  <si>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</si>
  <si>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</si>
  <si>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</si>
  <si>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</si>
  <si>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</si>
  <si>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</si>
  <si>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</si>
  <si>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</si>
  <si>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</si>
  <si>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</si>
  <si>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</si>
  <si>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</si>
  <si>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</si>
  <si>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</si>
  <si>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</si>
  <si>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</si>
  <si>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</si>
  <si>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</si>
  <si>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</si>
  <si>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</si>
  <si>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</si>
  <si>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</si>
  <si>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</si>
  <si>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</si>
  <si>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</si>
  <si>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</si>
  <si>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</si>
  <si>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</si>
  <si>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</si>
  <si>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</si>
  <si>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</si>
  <si>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</si>
  <si>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</si>
  <si>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</si>
  <si>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</si>
  <si>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</si>
  <si>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</si>
  <si>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</si>
  <si>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</si>
  <si>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</si>
  <si>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</si>
  <si>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</si>
  <si>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</si>
  <si>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</si>
  <si>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</si>
  <si>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</si>
  <si>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</si>
  <si>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</si>
  <si>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</si>
  <si>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</si>
  <si>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</si>
  <si>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</si>
  <si>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</si>
  <si>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</si>
  <si>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</si>
  <si>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</si>
  <si>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</si>
  <si>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</si>
  <si>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</si>
  <si>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</si>
  <si>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</si>
  <si>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</si>
  <si>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</si>
  <si>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תקשורת ומדיה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</si>
  <si>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</si>
  <si>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</si>
  <si>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</si>
  <si>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</si>
  <si>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</si>
  <si>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</si>
  <si>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</si>
  <si>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</si>
  <si>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</si>
  <si>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</si>
  <si>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</si>
  <si>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</si>
  <si>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</si>
  <si>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</si>
  <si>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</si>
  <si>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</si>
  <si>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</si>
  <si>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</si>
  <si>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</si>
  <si>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</si>
  <si>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</si>
  <si>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</si>
  <si>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</si>
  <si>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</si>
  <si>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</si>
  <si>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</si>
  <si>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</si>
  <si>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</si>
  <si>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</si>
  <si>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</si>
  <si>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</si>
  <si>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</si>
  <si>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</si>
  <si>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ריבית</t>
  </si>
  <si>
    <t>סה"כ מט"ח/ מט"ח</t>
  </si>
  <si>
    <t>סה"כ קרנות השקעה אחרות</t>
  </si>
  <si>
    <t>סה"כ בחו"ל:</t>
  </si>
  <si>
    <t>סה"כ בישראל: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</si>
  <si>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</si>
  <si>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</si>
  <si>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</si>
  <si>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</si>
  <si>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</si>
  <si>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</si>
  <si>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</si>
  <si>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</si>
  <si>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</si>
  <si>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</si>
  <si>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</si>
  <si>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</si>
  <si>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</si>
  <si>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</si>
  <si>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</si>
  <si>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</si>
  <si>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</si>
  <si>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</si>
  <si>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</si>
  <si>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</si>
  <si>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</si>
  <si>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מדדים אחרים בישראל</t>
  </si>
  <si>
    <t>סה"כ שעוקבות אחר מדדים אחרים</t>
  </si>
  <si>
    <t>5. קרנות סל</t>
  </si>
  <si>
    <t>ענף משק</t>
  </si>
  <si>
    <t>31/03/2023</t>
  </si>
  <si>
    <t>מגדל מקפת קרנות פנסיה וקופות גמל בע"מ</t>
  </si>
  <si>
    <t>מגדל מקפת אישית (מספר אוצר 162) - מסלול אג"ח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</si>
  <si>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</si>
  <si>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</si>
  <si>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</si>
  <si>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</si>
  <si>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</si>
  <si>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</si>
  <si>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</si>
  <si>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</si>
  <si>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</si>
  <si>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</si>
  <si>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</si>
  <si>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</si>
  <si>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</si>
  <si>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</si>
  <si>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</si>
  <si>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</si>
  <si>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</si>
  <si>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</si>
  <si>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</si>
  <si>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</si>
  <si>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</si>
  <si>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</si>
  <si>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</si>
  <si>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</si>
  <si>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</si>
  <si>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 813</t>
  </si>
  <si>
    <t>8230815</t>
  </si>
  <si>
    <t>מ.ק.מ. 1023</t>
  </si>
  <si>
    <t>8231029</t>
  </si>
  <si>
    <t>מ.ק.מ. 513</t>
  </si>
  <si>
    <t>8230518</t>
  </si>
  <si>
    <t>מ.ק.מ. 913</t>
  </si>
  <si>
    <t>8230914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</si>
  <si>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</si>
  <si>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</si>
  <si>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</si>
  <si>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</si>
  <si>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</si>
  <si>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</si>
  <si>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</si>
  <si>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</si>
  <si>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</si>
  <si>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</si>
  <si>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</si>
  <si>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</si>
  <si>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</si>
  <si>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</si>
  <si>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</si>
  <si>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</si>
  <si>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</si>
  <si>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</si>
  <si>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</si>
  <si>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</si>
  <si>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</si>
  <si>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</si>
  <si>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</si>
  <si>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</si>
  <si>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</si>
  <si>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</si>
  <si>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</si>
  <si>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</si>
  <si>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</si>
  <si>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</si>
  <si>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</si>
  <si>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</si>
  <si>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</si>
  <si>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</si>
  <si>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</si>
  <si>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</si>
  <si>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</si>
  <si>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</si>
  <si>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</si>
  <si>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</si>
  <si>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 משתנה 0526</t>
  </si>
  <si>
    <t>1141795</t>
  </si>
  <si>
    <t>ממשל משתנה 1130</t>
  </si>
  <si>
    <t>1166552</t>
  </si>
  <si>
    <t>ISRAEL 4.5 2120</t>
  </si>
  <si>
    <t>US46513JB593</t>
  </si>
  <si>
    <t>A+</t>
  </si>
  <si>
    <t>FITCH</t>
  </si>
  <si>
    <t>אלה פקדון אגח ה</t>
  </si>
  <si>
    <t>מגמה</t>
  </si>
  <si>
    <t>515666881</t>
  </si>
  <si>
    <t>אג"ח מובנות</t>
  </si>
  <si>
    <t>ilAAA</t>
  </si>
  <si>
    <t>מעלות S&amp;P</t>
  </si>
  <si>
    <t>בינל הנפק אגח י</t>
  </si>
  <si>
    <t>513141879</t>
  </si>
  <si>
    <t>בנקים</t>
  </si>
  <si>
    <t>Aaa.il</t>
  </si>
  <si>
    <t>דיסק מנ אגח טו</t>
  </si>
  <si>
    <t>520029935</t>
  </si>
  <si>
    <t>לאומי אגח 179</t>
  </si>
  <si>
    <t>520018078</t>
  </si>
  <si>
    <t>מז טפ הנפק 45</t>
  </si>
  <si>
    <t>520032046</t>
  </si>
  <si>
    <t>מז טפ הנפק 49</t>
  </si>
  <si>
    <t>מז טפ הנפק 52</t>
  </si>
  <si>
    <t>מקורות אגח 11</t>
  </si>
  <si>
    <t>520010869</t>
  </si>
  <si>
    <t>מרכנתיל הנ אגחג</t>
  </si>
  <si>
    <t>513686154</t>
  </si>
  <si>
    <t>מרכנתיל הנ אגחד</t>
  </si>
  <si>
    <t>נמלי ישראל אגחא</t>
  </si>
  <si>
    <t>513569780</t>
  </si>
  <si>
    <t>נדל"ן מניב בישראל</t>
  </si>
  <si>
    <t>נמלי ישראל אגחב</t>
  </si>
  <si>
    <t>פועלים אגח 200</t>
  </si>
  <si>
    <t>520000118</t>
  </si>
  <si>
    <t>פועלים הנ אגח32</t>
  </si>
  <si>
    <t>520032640</t>
  </si>
  <si>
    <t>פועלים הנ אגח35</t>
  </si>
  <si>
    <t>פועלים הנ אגח36</t>
  </si>
  <si>
    <t>חשמל אגח 27</t>
  </si>
  <si>
    <t>520000472</t>
  </si>
  <si>
    <t>אנרגיה</t>
  </si>
  <si>
    <t>Aa1.il</t>
  </si>
  <si>
    <t>חשמל אגח 29</t>
  </si>
  <si>
    <t>חשמל אגח 31</t>
  </si>
  <si>
    <t>חשמל אגח 32</t>
  </si>
  <si>
    <t>חשמל אגח 33</t>
  </si>
  <si>
    <t>נתיבי גז אגח ד</t>
  </si>
  <si>
    <t>513436394</t>
  </si>
  <si>
    <t>עזריאלי אגח ב</t>
  </si>
  <si>
    <t>510960719</t>
  </si>
  <si>
    <t>ilAA+</t>
  </si>
  <si>
    <t>עזריאלי אגח ד</t>
  </si>
  <si>
    <t>עזריאלי אגח ה</t>
  </si>
  <si>
    <t>עזריאלי אגח ו</t>
  </si>
  <si>
    <t>עזריאלי אגח ז</t>
  </si>
  <si>
    <t>עזריאלי אגח ח</t>
  </si>
  <si>
    <t>פועלים הנ הת טו</t>
  </si>
  <si>
    <t>אמות אגח ד</t>
  </si>
  <si>
    <t>520026683</t>
  </si>
  <si>
    <t>Aa2.il</t>
  </si>
  <si>
    <t>אמות אגח ו</t>
  </si>
  <si>
    <t>אמות אגח ח</t>
  </si>
  <si>
    <t>ארפורט אגח ה</t>
  </si>
  <si>
    <t>511659401</t>
  </si>
  <si>
    <t>ilAA</t>
  </si>
  <si>
    <t>ארפורט אגח ט</t>
  </si>
  <si>
    <t>ביג אגח ח</t>
  </si>
  <si>
    <t>513623314</t>
  </si>
  <si>
    <t>ביג אגח יא</t>
  </si>
  <si>
    <t>ביג אגח יג</t>
  </si>
  <si>
    <t>ביג אגח יד</t>
  </si>
  <si>
    <t>גב ים אגח ו</t>
  </si>
  <si>
    <t>520001736</t>
  </si>
  <si>
    <t>גב ים אגח ט</t>
  </si>
  <si>
    <t>גב ים אגח י</t>
  </si>
  <si>
    <t>ישרס אגח טו</t>
  </si>
  <si>
    <t>520017807</t>
  </si>
  <si>
    <t>ישרס אגח יח</t>
  </si>
  <si>
    <t>לאומי התח נד401</t>
  </si>
  <si>
    <t>לאומי התח נד402</t>
  </si>
  <si>
    <t>לאומי התח נד403</t>
  </si>
  <si>
    <t>לאומי התח נד404</t>
  </si>
  <si>
    <t>לאומי התח נד405</t>
  </si>
  <si>
    <t>מבנה אגח יז*</t>
  </si>
  <si>
    <t>520024126</t>
  </si>
  <si>
    <t>מבנה אגח כ*</t>
  </si>
  <si>
    <t>מבנה אגח כג*</t>
  </si>
  <si>
    <t>מבנה אגח כד*</t>
  </si>
  <si>
    <t>מבנה אגח כה*</t>
  </si>
  <si>
    <t>מליסרון אגח ו*</t>
  </si>
  <si>
    <t>520037789</t>
  </si>
  <si>
    <t>מליסרון אגח טז*</t>
  </si>
  <si>
    <t>מליסרון אגח י*</t>
  </si>
  <si>
    <t>מליסרון אגח יג*</t>
  </si>
  <si>
    <t>מליסרון אגח יד*</t>
  </si>
  <si>
    <t>מליסרון אגח יז*</t>
  </si>
  <si>
    <t>מליסרון אגח יח*</t>
  </si>
  <si>
    <t>מליסרון אגח יט*</t>
  </si>
  <si>
    <t>מליסרון אגח כ*</t>
  </si>
  <si>
    <t>מליסרון אגח כא*</t>
  </si>
  <si>
    <t>פועלים הנ הת יח</t>
  </si>
  <si>
    <t>פועלים הנ הת יט</t>
  </si>
  <si>
    <t>פועלים הנ הת כא</t>
  </si>
  <si>
    <t>פועלים הנפ הת כ</t>
  </si>
  <si>
    <t>פועלים התח נד ה</t>
  </si>
  <si>
    <t>פועלים התח נד ו</t>
  </si>
  <si>
    <t>פועלים התח נד ז</t>
  </si>
  <si>
    <t>רבוע נדלן אגח ח*</t>
  </si>
  <si>
    <t>513765859</t>
  </si>
  <si>
    <t>ריט 1 אגח ד*</t>
  </si>
  <si>
    <t>513821488</t>
  </si>
  <si>
    <t>ריט 1 אגח ה*</t>
  </si>
  <si>
    <t>ריט 1 אגח ו*</t>
  </si>
  <si>
    <t>ריט 1 אגח ז*</t>
  </si>
  <si>
    <t>שופרסל אגח ו*</t>
  </si>
  <si>
    <t>520022732</t>
  </si>
  <si>
    <t>רשתות שיווק</t>
  </si>
  <si>
    <t>שלמה החז אגח טז</t>
  </si>
  <si>
    <t>520034372</t>
  </si>
  <si>
    <t>שלמה החז אגח יח</t>
  </si>
  <si>
    <t>שלמה החז אגח כ</t>
  </si>
  <si>
    <t>אדמה אגח ב</t>
  </si>
  <si>
    <t>520043605</t>
  </si>
  <si>
    <t>כימיה, גומי ופלסטיק</t>
  </si>
  <si>
    <t>ilAA-</t>
  </si>
  <si>
    <t>בזק אגח 10</t>
  </si>
  <si>
    <t>520031931</t>
  </si>
  <si>
    <t>Aa3.il</t>
  </si>
  <si>
    <t>בזק אגח 12</t>
  </si>
  <si>
    <t>בזק אגח 14</t>
  </si>
  <si>
    <t>ביג אגח ז</t>
  </si>
  <si>
    <t>ביג אגח ט</t>
  </si>
  <si>
    <t>ביג אגח טו</t>
  </si>
  <si>
    <t>ביג אגח יב</t>
  </si>
  <si>
    <t>ביג אגח יח</t>
  </si>
  <si>
    <t>ביג אגח כ</t>
  </si>
  <si>
    <t>בינל הנפ התח כו</t>
  </si>
  <si>
    <t>בינל הנפק התחכד</t>
  </si>
  <si>
    <t>בינל הנפק התחכה</t>
  </si>
  <si>
    <t>בינל הנפקות כז</t>
  </si>
  <si>
    <t>דיסקונט מנ נד ו</t>
  </si>
  <si>
    <t>דיסקונט מנ נד ז</t>
  </si>
  <si>
    <t>דיסקונט מנ נד ח</t>
  </si>
  <si>
    <t>דיסקונט מנ נד ט</t>
  </si>
  <si>
    <t>הפניקס אגח 5</t>
  </si>
  <si>
    <t>520017450</t>
  </si>
  <si>
    <t>ביטוח</t>
  </si>
  <si>
    <t>הראל הנפק אגח ו</t>
  </si>
  <si>
    <t>513834200</t>
  </si>
  <si>
    <t>הראל הנפק אגח ז</t>
  </si>
  <si>
    <t>ישרס אגח טז</t>
  </si>
  <si>
    <t>ישרס אגח יג</t>
  </si>
  <si>
    <t>ישרס אגח יט</t>
  </si>
  <si>
    <t>כלל מימון אגח ט</t>
  </si>
  <si>
    <t>513754069</t>
  </si>
  <si>
    <t>מגה אור אגח ח*</t>
  </si>
  <si>
    <t>513257873</t>
  </si>
  <si>
    <t>מז טפ הנפ הת 53</t>
  </si>
  <si>
    <t>מז טפ הנפ הת 65</t>
  </si>
  <si>
    <t>מז טפ הנפק הת48</t>
  </si>
  <si>
    <t>מז טפ הנפק הת50</t>
  </si>
  <si>
    <t>סלע נדלן אגח ב</t>
  </si>
  <si>
    <t>513992529</t>
  </si>
  <si>
    <t>סלע נדלן אגח ג</t>
  </si>
  <si>
    <t>סלע נדלן אגח ד</t>
  </si>
  <si>
    <t>פניקס הון אגח ה</t>
  </si>
  <si>
    <t>514290345</t>
  </si>
  <si>
    <t>רבוע נדלן אגח ו*</t>
  </si>
  <si>
    <t>רבוע נדלן אגח ט*</t>
  </si>
  <si>
    <t>אלבר אגח יז'</t>
  </si>
  <si>
    <t>512025891</t>
  </si>
  <si>
    <t>ilA+</t>
  </si>
  <si>
    <t>אלבר אגח יט</t>
  </si>
  <si>
    <t>אלדן תחבו אגח ה</t>
  </si>
  <si>
    <t>510454333</t>
  </si>
  <si>
    <t>אלדן תחבו אגח ז</t>
  </si>
  <si>
    <t>אלדן תחבו אגח ח</t>
  </si>
  <si>
    <t>גירון אגח ו</t>
  </si>
  <si>
    <t>520044520</t>
  </si>
  <si>
    <t>A1.il</t>
  </si>
  <si>
    <t>גירון אגח ז</t>
  </si>
  <si>
    <t>גירון אגח ח</t>
  </si>
  <si>
    <t>ג'נרישן קפ אגחב*</t>
  </si>
  <si>
    <t>515846558</t>
  </si>
  <si>
    <t>השקעה ואחזקות</t>
  </si>
  <si>
    <t>ג'נרישן קפ אגחג*</t>
  </si>
  <si>
    <t>מגה אור אגח ד*</t>
  </si>
  <si>
    <t>מגה אור אגח ו*</t>
  </si>
  <si>
    <t>מגה אור אגח ז*</t>
  </si>
  <si>
    <t>מגה אור אגח ט*</t>
  </si>
  <si>
    <t>מגה אור אגח י*</t>
  </si>
  <si>
    <t>מגה אור אגח יא*</t>
  </si>
  <si>
    <t>מימון ישיר אגחג</t>
  </si>
  <si>
    <t>513893123</t>
  </si>
  <si>
    <t>אשראי חוץ בנקאי</t>
  </si>
  <si>
    <t>מימון ישיר אגחד</t>
  </si>
  <si>
    <t>מימון ישיר אגחה</t>
  </si>
  <si>
    <t>מימון ישיר אגחו</t>
  </si>
  <si>
    <t>פז נפט אגח ו*</t>
  </si>
  <si>
    <t>510216054</t>
  </si>
  <si>
    <t>פז נפט אגח ז*</t>
  </si>
  <si>
    <t>אדגר אגח ט*</t>
  </si>
  <si>
    <t>520035171</t>
  </si>
  <si>
    <t>נדל"ן מניב בחו"ל</t>
  </si>
  <si>
    <t>A2.il</t>
  </si>
  <si>
    <t>אפי נכסים אגח ח</t>
  </si>
  <si>
    <t>510560188</t>
  </si>
  <si>
    <t>אפי נכסים אגחיא</t>
  </si>
  <si>
    <t>אפי נכסים אגחיג</t>
  </si>
  <si>
    <t>אפי נכסים אגחיד</t>
  </si>
  <si>
    <t>אשטרום קבוצה אגח ד</t>
  </si>
  <si>
    <t>510381601</t>
  </si>
  <si>
    <t>בנייה</t>
  </si>
  <si>
    <t>ilA</t>
  </si>
  <si>
    <t>ג'י סיטי אגח טו</t>
  </si>
  <si>
    <t>520033234</t>
  </si>
  <si>
    <t>הכשרת ישוב אג21</t>
  </si>
  <si>
    <t>520020116</t>
  </si>
  <si>
    <t>נכסים ובנין אגח י</t>
  </si>
  <si>
    <t>520025438</t>
  </si>
  <si>
    <t>סלקום אגח ח*</t>
  </si>
  <si>
    <t>511930125</t>
  </si>
  <si>
    <t>או פי סי אגח ב*</t>
  </si>
  <si>
    <t>514401702</t>
  </si>
  <si>
    <t>ilA-</t>
  </si>
  <si>
    <t>או פי סי אגח ג*</t>
  </si>
  <si>
    <t>ג'י סיטי אגח יב</t>
  </si>
  <si>
    <t>A3.il</t>
  </si>
  <si>
    <t>ג'י סיטי אגח יג</t>
  </si>
  <si>
    <t>ג'י סיטי אגח יד</t>
  </si>
  <si>
    <t>הכשרת ישוב אג23</t>
  </si>
  <si>
    <t>מגוריט אגח ב</t>
  </si>
  <si>
    <t>515434074</t>
  </si>
  <si>
    <t>מגוריט אגח ג</t>
  </si>
  <si>
    <t>מגוריט אגח ד</t>
  </si>
  <si>
    <t>מגוריט אגח ה</t>
  </si>
  <si>
    <t>פתאל החזקות אגח ד*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</si>
  <si>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</si>
  <si>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</si>
  <si>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</si>
  <si>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</si>
  <si>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</si>
  <si>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</si>
  <si>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</si>
  <si>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520038332</t>
  </si>
  <si>
    <t>מניבים ריט אגחא*</t>
  </si>
  <si>
    <t>515327120</t>
  </si>
  <si>
    <t>מניבים ריט אגחב*</t>
  </si>
  <si>
    <t>1155928</t>
  </si>
  <si>
    <t>מניבים ריט אגחג*</t>
  </si>
  <si>
    <t>1177658</t>
  </si>
  <si>
    <t>מניבים ריט אגחד*</t>
  </si>
  <si>
    <t>1193929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</si>
  <si>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</si>
  <si>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</si>
  <si>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</si>
  <si>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</si>
  <si>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</si>
  <si>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</si>
  <si>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</si>
  <si>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</si>
  <si>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</si>
  <si>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NV1239114</t>
  </si>
  <si>
    <t>דיסק מנ אגח יד</t>
  </si>
  <si>
    <t>עמידר אגח א</t>
  </si>
  <si>
    <t>520017393</t>
  </si>
  <si>
    <t>פועלים אגח 100</t>
  </si>
  <si>
    <t>חשמל אגח 26</t>
  </si>
  <si>
    <t>שטראוס אגח ה</t>
  </si>
  <si>
    <t>520003781</t>
  </si>
  <si>
    <t>מזון</t>
  </si>
  <si>
    <t>תעש אוירית אגחד</t>
  </si>
  <si>
    <t>520027194</t>
  </si>
  <si>
    <t>ביטחוניות</t>
  </si>
  <si>
    <t>אייסיאל אגח ז*</t>
  </si>
  <si>
    <t>520027830</t>
  </si>
  <si>
    <t>אמות אגח ה</t>
  </si>
  <si>
    <t>אמות אגח ז</t>
  </si>
  <si>
    <t>ביג אגח ו</t>
  </si>
  <si>
    <t>גב ים אגח ח</t>
  </si>
  <si>
    <t>וילאר אגח ח</t>
  </si>
  <si>
    <t>520038910</t>
  </si>
  <si>
    <t>ישראמקו אגח ג*</t>
  </si>
  <si>
    <t>550010003</t>
  </si>
  <si>
    <t>מנורה הון התח ד</t>
  </si>
  <si>
    <t>513937714</t>
  </si>
  <si>
    <t>שופרסל אגח ה*</t>
  </si>
  <si>
    <t>שופרסל אגח ז*</t>
  </si>
  <si>
    <t>שלמה החז אגח יז</t>
  </si>
  <si>
    <t>שלמה החז אגח יט</t>
  </si>
  <si>
    <t>בזק אגח 13</t>
  </si>
  <si>
    <t>בזק אגח 9</t>
  </si>
  <si>
    <t>גמא אגח 3</t>
  </si>
  <si>
    <t>512711789</t>
  </si>
  <si>
    <t>הראל הנפ אגח טו</t>
  </si>
  <si>
    <t>הראל הנפ אגח טז</t>
  </si>
  <si>
    <t>הראל הנפ אגח יב</t>
  </si>
  <si>
    <t>הראל הנפ אגח יד</t>
  </si>
  <si>
    <t>הראל הנפ אגח יח</t>
  </si>
  <si>
    <t>יוניברסל אגח ב</t>
  </si>
  <si>
    <t>511809071</t>
  </si>
  <si>
    <t>כלל מימון אגח י</t>
  </si>
  <si>
    <t>כללביט אגח יא</t>
  </si>
  <si>
    <t>כללביט אגח יב</t>
  </si>
  <si>
    <t>מנורה הון התח ה</t>
  </si>
  <si>
    <t>מנורה הון התח ז</t>
  </si>
  <si>
    <t>פניקס הון אגח ח</t>
  </si>
  <si>
    <t>פניקס הון אגח ט</t>
  </si>
  <si>
    <t>פניקס הון אגחיא</t>
  </si>
  <si>
    <t>קרסו אגח ג</t>
  </si>
  <si>
    <t>514065283</t>
  </si>
  <si>
    <t>קרסו אגח ד</t>
  </si>
  <si>
    <t>קרסו מוט' אגח א</t>
  </si>
  <si>
    <t>קרסו מוט' אגח ב</t>
  </si>
  <si>
    <t>אלבר אגח יח</t>
  </si>
  <si>
    <t>אלבר אגח כ</t>
  </si>
  <si>
    <t>אלדן תחבו אגח ו</t>
  </si>
  <si>
    <t>אלדן תחבו אגח ט</t>
  </si>
  <si>
    <t>אלקטרה אגח ד*</t>
  </si>
  <si>
    <t>520028911</t>
  </si>
  <si>
    <t>אלקטרה אגח ה*</t>
  </si>
  <si>
    <t>בזן אגח ה</t>
  </si>
  <si>
    <t>520036658</t>
  </si>
  <si>
    <t>בזן אגח י</t>
  </si>
  <si>
    <t>דה זראסאי אגח ג</t>
  </si>
  <si>
    <t>1744984</t>
  </si>
  <si>
    <t>דמרי אגח ז*</t>
  </si>
  <si>
    <t>511399388</t>
  </si>
  <si>
    <t>דמרי אגח ט*</t>
  </si>
  <si>
    <t>ממן אגח ב</t>
  </si>
  <si>
    <t>520036435</t>
  </si>
  <si>
    <t>ספנסר אגח ג</t>
  </si>
  <si>
    <t>1838863</t>
  </si>
  <si>
    <t>פז נפט ד*</t>
  </si>
  <si>
    <t>פז נפט אגח ח*</t>
  </si>
  <si>
    <t>פרטנר אגח ו*</t>
  </si>
  <si>
    <t>520044314</t>
  </si>
  <si>
    <t>פרטנר אגח ז*</t>
  </si>
  <si>
    <t>שפיר הנדס אגח א*</t>
  </si>
  <si>
    <t>514892801</t>
  </si>
  <si>
    <t>מתכת ומוצרי בניה</t>
  </si>
  <si>
    <t>שפיר הנדס אגח ב*</t>
  </si>
  <si>
    <t>אזורים אגח 13*</t>
  </si>
  <si>
    <t>520025990</t>
  </si>
  <si>
    <t>אזורים אגח 14*</t>
  </si>
  <si>
    <t>איידיאייהנ הת ה</t>
  </si>
  <si>
    <t>514486042</t>
  </si>
  <si>
    <t>אנלייט אנר אג ג*</t>
  </si>
  <si>
    <t>520041146</t>
  </si>
  <si>
    <t>אנלייט אנר אגחו*</t>
  </si>
  <si>
    <t>אנרג'יקס אג ב*</t>
  </si>
  <si>
    <t>513901371</t>
  </si>
  <si>
    <t>אנרג'יקס אגח א*</t>
  </si>
  <si>
    <t>אפריקה מג אגח ה*</t>
  </si>
  <si>
    <t>520034760</t>
  </si>
  <si>
    <t>אשטרום קבוצה אגח ג</t>
  </si>
  <si>
    <t>סלקום אגח ט*</t>
  </si>
  <si>
    <t>סלקום אגח יא*</t>
  </si>
  <si>
    <t>סלקום אגח יב*</t>
  </si>
  <si>
    <t>סלקום אגח יג*</t>
  </si>
  <si>
    <t>פתאל אירו אגח א</t>
  </si>
  <si>
    <t>515328250</t>
  </si>
  <si>
    <t>פתאל אירו אגח ג</t>
  </si>
  <si>
    <t>פתאל אירו אגח ד</t>
  </si>
  <si>
    <t>קרסו נדלן אגח א*</t>
  </si>
  <si>
    <t>510488190</t>
  </si>
  <si>
    <t>אקרו אגח א</t>
  </si>
  <si>
    <t>511996803</t>
  </si>
  <si>
    <t>פתאל החז אגח ב*</t>
  </si>
  <si>
    <t>פתאל החז אגח ג*</t>
  </si>
  <si>
    <t>פתאל החזק אג 1*</t>
  </si>
  <si>
    <t>קרדן נדלן אגח ה</t>
  </si>
  <si>
    <t>520041005</t>
  </si>
  <si>
    <t>דלשה קפיטל אגחב</t>
  </si>
  <si>
    <t>1888119</t>
  </si>
  <si>
    <t>Baa1.il</t>
  </si>
  <si>
    <t>אול יר אגח ג</t>
  </si>
  <si>
    <t>1841580</t>
  </si>
  <si>
    <t>אול יר אגח ה</t>
  </si>
  <si>
    <t>אלומיי אגח ג</t>
  </si>
  <si>
    <t>520039868</t>
  </si>
  <si>
    <t>אלומיי קפיטל אגח ה</t>
  </si>
  <si>
    <t>אנלייט אנר אגחה*</t>
  </si>
  <si>
    <t>ריט אזורים אג ב*</t>
  </si>
  <si>
    <t>516117181</t>
  </si>
  <si>
    <t>אלביט מע' אגח ג</t>
  </si>
  <si>
    <t>520043027</t>
  </si>
  <si>
    <t>אלביט מע' אגח ד</t>
  </si>
  <si>
    <t>ישראמקו אגח א*</t>
  </si>
  <si>
    <t>ישראמקו אגח ב*</t>
  </si>
  <si>
    <t>בזן אגח ו</t>
  </si>
  <si>
    <t>בזן אגח ט</t>
  </si>
  <si>
    <t>תמר פטרו אגח א*</t>
  </si>
  <si>
    <t>515334662</t>
  </si>
  <si>
    <t>תמר פטרו אגח ב*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</si>
  <si>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</si>
  <si>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</si>
  <si>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</si>
  <si>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</si>
  <si>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</si>
  <si>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</si>
  <si>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</si>
  <si>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</si>
  <si>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</si>
  <si>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</si>
  <si>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</si>
  <si>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</si>
  <si>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</si>
  <si>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</si>
  <si>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</si>
  <si>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</si>
  <si>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</si>
  <si>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520000522</t>
  </si>
  <si>
    <t>TEVA 4.375 2030</t>
  </si>
  <si>
    <t>XS2406607171</t>
  </si>
  <si>
    <t>520013954</t>
  </si>
  <si>
    <t>פארמה</t>
  </si>
  <si>
    <t>BB-</t>
  </si>
  <si>
    <t>TEVA 7.375 09/29</t>
  </si>
  <si>
    <t>XS2592804434</t>
  </si>
  <si>
    <t>TEVA 8.125 09/31</t>
  </si>
  <si>
    <t>US88167AAR23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</si>
  <si>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</si>
  <si>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</si>
  <si>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</si>
  <si>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</si>
  <si>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</si>
  <si>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</si>
  <si>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</si>
  <si>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</si>
  <si>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</si>
  <si>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</si>
  <si>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</si>
  <si>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</si>
  <si>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</si>
  <si>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</si>
  <si>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</si>
  <si>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</si>
  <si>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</si>
  <si>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</si>
  <si>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IAGLN 4.25 11/32</t>
  </si>
  <si>
    <t>US11044MAA45</t>
  </si>
  <si>
    <t>Transportation</t>
  </si>
  <si>
    <t>SHBASS 4.625 08/32</t>
  </si>
  <si>
    <t>XS2523511165</t>
  </si>
  <si>
    <t>ALVGR 3.2 PERP</t>
  </si>
  <si>
    <t>US018820AB64</t>
  </si>
  <si>
    <t>Baa1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</si>
  <si>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</si>
  <si>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</si>
  <si>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</si>
  <si>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</si>
  <si>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</si>
  <si>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</si>
  <si>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</si>
  <si>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</si>
  <si>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</si>
  <si>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</si>
  <si>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</si>
  <si>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</si>
  <si>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</si>
  <si>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</si>
  <si>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HPQ 5.5 01/33</t>
  </si>
  <si>
    <t>US40434LAN55</t>
  </si>
  <si>
    <t>Technology Hardware &amp; Equipment</t>
  </si>
  <si>
    <t>INTNED 4.125 08/33</t>
  </si>
  <si>
    <t>XS2524746687</t>
  </si>
  <si>
    <t>PRU 6 09/52</t>
  </si>
  <si>
    <t>US744320BK76</t>
  </si>
  <si>
    <t>STLA 6.375 09/32</t>
  </si>
  <si>
    <t>USU85861AE97</t>
  </si>
  <si>
    <t>Automobiles &amp; Components</t>
  </si>
  <si>
    <t>TD 8.125 10/82</t>
  </si>
  <si>
    <t>US89117F8Z56</t>
  </si>
  <si>
    <t>ACAFP 7.25 PERP</t>
  </si>
  <si>
    <t>FR001400F067</t>
  </si>
  <si>
    <t>BCRED 2.625 12/26</t>
  </si>
  <si>
    <t>US09261HAD98</t>
  </si>
  <si>
    <t>Diversified Financials</t>
  </si>
  <si>
    <t>BCRED 7.05 09/25</t>
  </si>
  <si>
    <t>US09261HAY36</t>
  </si>
  <si>
    <t>BOOZ ALLEN HAMILTON INC 07/29</t>
  </si>
  <si>
    <t>US09951LAB99</t>
  </si>
  <si>
    <t>Commercial &amp; Professional Services</t>
  </si>
  <si>
    <t>ENBCN 5.5 07/77</t>
  </si>
  <si>
    <t>US29250NAS45</t>
  </si>
  <si>
    <t>ENERGY</t>
  </si>
  <si>
    <t>ENBCN 6 01/27 01/77</t>
  </si>
  <si>
    <t>US29250NAN57</t>
  </si>
  <si>
    <t>ENELIM 6.625 PERP</t>
  </si>
  <si>
    <t>XS2576550243</t>
  </si>
  <si>
    <t>UTILITIES</t>
  </si>
  <si>
    <t>EXPE 3.25 02/30</t>
  </si>
  <si>
    <t>US30212PAR64</t>
  </si>
  <si>
    <t>Hotels Restaurants &amp; Leisure</t>
  </si>
  <si>
    <t>FS KKR CAPITAL 4.25 2/25 01/25</t>
  </si>
  <si>
    <t>US30313RAA77</t>
  </si>
  <si>
    <t>FSK 3.125 10/28</t>
  </si>
  <si>
    <t>US302635AK33</t>
  </si>
  <si>
    <t>IBSEM 4.875 PERP</t>
  </si>
  <si>
    <t>XS2580221658</t>
  </si>
  <si>
    <t>J 5.9 03/33</t>
  </si>
  <si>
    <t>US469814AA50</t>
  </si>
  <si>
    <t>KD 3.15 10/31</t>
  </si>
  <si>
    <t>US50155QAL41</t>
  </si>
  <si>
    <t>Software &amp; Services</t>
  </si>
  <si>
    <t>MQGAU 6.798 01/33</t>
  </si>
  <si>
    <t>USQ568A9SS79</t>
  </si>
  <si>
    <t>Baa3</t>
  </si>
  <si>
    <t>MSI 5.6 06/32</t>
  </si>
  <si>
    <t>US620076BW88</t>
  </si>
  <si>
    <t>MTZ 4.5 08/28</t>
  </si>
  <si>
    <t>US576323AP42</t>
  </si>
  <si>
    <t>NGLS 4 01/32</t>
  </si>
  <si>
    <t>US87612BBU52</t>
  </si>
  <si>
    <t>NGLS 6.875 01/29</t>
  </si>
  <si>
    <t>US87612BBN10</t>
  </si>
  <si>
    <t>ORCINC 4.7 02/27</t>
  </si>
  <si>
    <t>US69120VAF85</t>
  </si>
  <si>
    <t>Other</t>
  </si>
  <si>
    <t>OWL ROCK 3.4 7/26</t>
  </si>
  <si>
    <t>US69121KAE47</t>
  </si>
  <si>
    <t>OWL ROCK 3.75 07/25</t>
  </si>
  <si>
    <t>US69121KAC80</t>
  </si>
  <si>
    <t>SEB 6.875 PERP</t>
  </si>
  <si>
    <t>XS2479344561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</si>
  <si>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</si>
  <si>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</si>
  <si>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</si>
  <si>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</si>
  <si>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</si>
  <si>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</si>
  <si>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</si>
  <si>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TRPCN 5.3 03/77</t>
  </si>
  <si>
    <t>US89356BAC28</t>
  </si>
  <si>
    <t>VW 4.625 PERP 06/28</t>
  </si>
  <si>
    <t>XS1799939027</t>
  </si>
  <si>
    <t>WBD 4.279 03/32</t>
  </si>
  <si>
    <t>US55903VAL71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</si>
  <si>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</si>
  <si>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</si>
  <si>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</si>
  <si>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</si>
  <si>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</si>
  <si>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</si>
  <si>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</si>
  <si>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</si>
  <si>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</si>
  <si>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BNP 6.875 PERP</t>
  </si>
  <si>
    <t>FR001400BBL2</t>
  </si>
  <si>
    <t>Ba1</t>
  </si>
  <si>
    <t>BNP 7.75 PERP</t>
  </si>
  <si>
    <t>USF1067PAC08</t>
  </si>
  <si>
    <t>CDWC 3.25 02/29</t>
  </si>
  <si>
    <t>US12513GBF54</t>
  </si>
  <si>
    <t>CQP 3.25 01/32</t>
  </si>
  <si>
    <t>US16411QAN16</t>
  </si>
  <si>
    <t>CQP 4.5 10/29</t>
  </si>
  <si>
    <t>US16411QAG64</t>
  </si>
  <si>
    <t>CREDIT SUISSE 6.5 08/23</t>
  </si>
  <si>
    <t>XS0957135212</t>
  </si>
  <si>
    <t>INTNED 7.5 PERP</t>
  </si>
  <si>
    <t>XS2585240984</t>
  </si>
  <si>
    <t>MATTEL 3.75 04/29</t>
  </si>
  <si>
    <t>US577081BF84</t>
  </si>
  <si>
    <t>Consumer Durables &amp; Apparel</t>
  </si>
  <si>
    <t>MSCI 3.625 09/30 03/28</t>
  </si>
  <si>
    <t>US55354GAK67</t>
  </si>
  <si>
    <t>NWG 7.416 06/33</t>
  </si>
  <si>
    <t>XS2563349765</t>
  </si>
  <si>
    <t>NWSA 5.125 02/32</t>
  </si>
  <si>
    <t>US65249BAB53</t>
  </si>
  <si>
    <t>RRX 6.4 4/2033</t>
  </si>
  <si>
    <t>US758750AF08</t>
  </si>
  <si>
    <t>SWEDA 7.625 PERP</t>
  </si>
  <si>
    <t>XS2580715147</t>
  </si>
  <si>
    <t>VODAFONE 4.125 06/81</t>
  </si>
  <si>
    <t>US92857WBW91</t>
  </si>
  <si>
    <t>VODAFONE 6.25 10/78 10/24</t>
  </si>
  <si>
    <t>XS1888180640</t>
  </si>
  <si>
    <t>ZFFNGR 5.75 08/26</t>
  </si>
  <si>
    <t>XS2582404724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</si>
  <si>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</si>
  <si>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</si>
  <si>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</si>
  <si>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</si>
  <si>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</si>
  <si>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</si>
  <si>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</si>
  <si>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</si>
  <si>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F 6.1 08/32</t>
  </si>
  <si>
    <t>US345370DB39</t>
  </si>
  <si>
    <t>MATERIALS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</si>
  <si>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</si>
  <si>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</si>
  <si>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</si>
  <si>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</si>
  <si>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</si>
  <si>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</si>
  <si>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</si>
  <si>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</si>
  <si>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SEAGATE 4.091 06/29</t>
  </si>
  <si>
    <t>US81180WBC47</t>
  </si>
  <si>
    <t>SOCGEN 7.875 PERP</t>
  </si>
  <si>
    <t>FR001400F877</t>
  </si>
  <si>
    <t>TELEFO 6.135 PER</t>
  </si>
  <si>
    <t>XS2582389156</t>
  </si>
  <si>
    <t>TELEFO 7.125 PERP</t>
  </si>
  <si>
    <t>XS2462605671</t>
  </si>
  <si>
    <t>ASGN 4.625 15/05/2028</t>
  </si>
  <si>
    <t>US00191UAA07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</si>
  <si>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</si>
  <si>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</si>
  <si>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</si>
  <si>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</si>
  <si>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</si>
  <si>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</si>
  <si>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</si>
  <si>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</si>
  <si>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</si>
  <si>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SIRIUS XM RADIO 4 07/28</t>
  </si>
  <si>
    <t>US82967NBJ63</t>
  </si>
  <si>
    <t>UAL 4.375 04/26</t>
  </si>
  <si>
    <t>US90932LAG23</t>
  </si>
  <si>
    <t>ATRFIN 2.625 09/27</t>
  </si>
  <si>
    <t>XS2294495838</t>
  </si>
  <si>
    <t>B1</t>
  </si>
  <si>
    <t>BACR 8.875</t>
  </si>
  <si>
    <t>XS2492482828</t>
  </si>
  <si>
    <t>B+</t>
  </si>
  <si>
    <t>CCO HOLDINGS 4.5 08/30 02/28</t>
  </si>
  <si>
    <t>US1248EPCE15</t>
  </si>
  <si>
    <t>CCO HOLDINGS 4.75 03/30 09/24</t>
  </si>
  <si>
    <t>US1248EPCD32</t>
  </si>
  <si>
    <t>EDF 6 PREP 01/26</t>
  </si>
  <si>
    <t>FR0011401728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</si>
  <si>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</si>
  <si>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</si>
  <si>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</si>
  <si>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</si>
  <si>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</si>
  <si>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</si>
  <si>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</si>
  <si>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הראל סל תל בונד תשואות</t>
  </si>
  <si>
    <t>1150622</t>
  </si>
  <si>
    <t>511776783</t>
  </si>
  <si>
    <t>אג"ח</t>
  </si>
  <si>
    <t>הראל סל תלבונד 60</t>
  </si>
  <si>
    <t>1150473</t>
  </si>
  <si>
    <t>פסגות ETF תל בונד 60</t>
  </si>
  <si>
    <t>1148006</t>
  </si>
  <si>
    <t>513765339</t>
  </si>
  <si>
    <t>פסגות ETF תלבונד שקלי</t>
  </si>
  <si>
    <t>1148261</t>
  </si>
  <si>
    <t>תכלית סל תל בונד תשואות</t>
  </si>
  <si>
    <t>1145259</t>
  </si>
  <si>
    <t>513534974</t>
  </si>
  <si>
    <t>תכלית סל תלבונד 60</t>
  </si>
  <si>
    <t>1145101</t>
  </si>
  <si>
    <t>תכלית סל תלבונד שקלי</t>
  </si>
  <si>
    <t>1145184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</si>
  <si>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</si>
  <si>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</si>
  <si>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</si>
  <si>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</si>
  <si>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</si>
  <si>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</si>
  <si>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</si>
  <si>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</si>
  <si>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</si>
  <si>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</si>
  <si>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</si>
  <si>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</si>
  <si>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</si>
  <si>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</si>
  <si>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</si>
  <si>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</si>
  <si>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</si>
  <si>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</si>
  <si>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מבטיח תשואה 01.02.2028</t>
  </si>
  <si>
    <t>מבטיח תשואה 01.03.2028</t>
  </si>
  <si>
    <t>ערד   4.8%   סדרה  8751  2024</t>
  </si>
  <si>
    <t>8287518</t>
  </si>
  <si>
    <t>ערד   4.8%   סדרה  8752   2024</t>
  </si>
  <si>
    <t>8287526</t>
  </si>
  <si>
    <t>ערד   8754    4%</t>
  </si>
  <si>
    <t>98287542</t>
  </si>
  <si>
    <t>ערד 2024 סדרה 8761</t>
  </si>
  <si>
    <t>8287617</t>
  </si>
  <si>
    <t>ערד 2025 סדרה 8765</t>
  </si>
  <si>
    <t>8287658</t>
  </si>
  <si>
    <t>ערד 2025 סדרה 8769</t>
  </si>
  <si>
    <t>8287690</t>
  </si>
  <si>
    <t>ערד 2025 סדרה 8771</t>
  </si>
  <si>
    <t>8287716</t>
  </si>
  <si>
    <t>ערד 8742</t>
  </si>
  <si>
    <t>8287427</t>
  </si>
  <si>
    <t>ערד 8745</t>
  </si>
  <si>
    <t>8287450</t>
  </si>
  <si>
    <t>ערד 8746</t>
  </si>
  <si>
    <t>8287468</t>
  </si>
  <si>
    <t>ערד 8786_1/2027</t>
  </si>
  <si>
    <t>71116487</t>
  </si>
  <si>
    <t>ערד 8790 2027 4.8%</t>
  </si>
  <si>
    <t>ערד 8792</t>
  </si>
  <si>
    <t>8287928</t>
  </si>
  <si>
    <t>ערד 8793</t>
  </si>
  <si>
    <t>87930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</si>
  <si>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</si>
  <si>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</si>
  <si>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</si>
  <si>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</si>
  <si>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</si>
  <si>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</si>
  <si>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</si>
  <si>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</si>
  <si>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</si>
  <si>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</si>
  <si>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</si>
  <si>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</si>
  <si>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</si>
  <si>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</si>
  <si>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</si>
  <si>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</si>
  <si>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</si>
  <si>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</si>
  <si>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</si>
  <si>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</si>
  <si>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</si>
  <si>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88061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</si>
  <si>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</si>
  <si>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</si>
  <si>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</si>
  <si>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</si>
  <si>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</si>
  <si>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</si>
  <si>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</si>
  <si>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</si>
  <si>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</si>
  <si>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</si>
  <si>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</si>
  <si>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</si>
  <si>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</si>
  <si>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</si>
  <si>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</si>
  <si>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</si>
  <si>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</si>
  <si>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</si>
  <si>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</si>
  <si>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</si>
  <si>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</si>
  <si>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</si>
  <si>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</si>
  <si>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</si>
  <si>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</si>
  <si>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</si>
  <si>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</si>
  <si>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</si>
  <si>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</si>
  <si>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</si>
  <si>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</si>
  <si>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</si>
  <si>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</si>
  <si>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</si>
  <si>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</si>
  <si>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</si>
  <si>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8826</t>
  </si>
  <si>
    <t>9882700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</si>
  <si>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</si>
  <si>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</si>
  <si>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</si>
  <si>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</si>
  <si>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</si>
  <si>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</si>
  <si>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</si>
  <si>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</si>
  <si>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</si>
  <si>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</si>
  <si>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</si>
  <si>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</si>
  <si>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</si>
  <si>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</si>
  <si>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</si>
  <si>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</si>
  <si>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</si>
  <si>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</si>
  <si>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</si>
  <si>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</si>
  <si>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</si>
  <si>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</si>
  <si>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</si>
  <si>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</si>
  <si>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</si>
  <si>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</si>
  <si>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</si>
  <si>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</si>
  <si>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</si>
  <si>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</si>
  <si>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</si>
  <si>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</si>
  <si>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</si>
  <si>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</si>
  <si>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</si>
  <si>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</si>
  <si>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</si>
  <si>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</si>
  <si>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</si>
  <si>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</si>
  <si>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8852</t>
  </si>
  <si>
    <t>8852000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</si>
  <si>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</si>
  <si>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</si>
  <si>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</si>
  <si>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</si>
  <si>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</si>
  <si>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</si>
  <si>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</si>
  <si>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</si>
  <si>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</si>
  <si>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</si>
  <si>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</si>
  <si>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</si>
  <si>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</si>
  <si>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</si>
  <si>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</si>
  <si>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</si>
  <si>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</si>
  <si>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</si>
  <si>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</si>
  <si>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</si>
  <si>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</si>
  <si>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</si>
  <si>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</si>
  <si>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</si>
  <si>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</si>
  <si>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</si>
  <si>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</si>
  <si>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</si>
  <si>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8868</t>
  </si>
  <si>
    <t>88680000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</si>
  <si>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</si>
  <si>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</si>
  <si>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</si>
  <si>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</si>
  <si>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</si>
  <si>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</si>
  <si>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</si>
  <si>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</si>
  <si>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</si>
  <si>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</si>
  <si>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8875</t>
  </si>
  <si>
    <t>88750000</t>
  </si>
  <si>
    <t>ערד 8876</t>
  </si>
  <si>
    <t>88760000</t>
  </si>
  <si>
    <t>ערד 8877</t>
  </si>
  <si>
    <t>88770000</t>
  </si>
  <si>
    <t>ערד 8878</t>
  </si>
  <si>
    <t>88780000</t>
  </si>
  <si>
    <t>ערד 8879</t>
  </si>
  <si>
    <t>88790000</t>
  </si>
  <si>
    <t>ערד 8880</t>
  </si>
  <si>
    <t>88800000</t>
  </si>
  <si>
    <t>ערד 8881</t>
  </si>
  <si>
    <t>88810000</t>
  </si>
  <si>
    <t>ערד 8882</t>
  </si>
  <si>
    <t>88820000</t>
  </si>
  <si>
    <t>ערד 8883</t>
  </si>
  <si>
    <t>88830000</t>
  </si>
  <si>
    <t>ערד 8884</t>
  </si>
  <si>
    <t>88840000</t>
  </si>
  <si>
    <t>ערד 8888</t>
  </si>
  <si>
    <t>88880000</t>
  </si>
  <si>
    <t>ערד 8889</t>
  </si>
  <si>
    <t>88890000</t>
  </si>
  <si>
    <t>ערד 8892</t>
  </si>
  <si>
    <t>88920000</t>
  </si>
  <si>
    <t>ערד 8893</t>
  </si>
  <si>
    <t>88930000</t>
  </si>
  <si>
    <t>ערד 8894</t>
  </si>
  <si>
    <t>88940000</t>
  </si>
  <si>
    <t>ערד 8895</t>
  </si>
  <si>
    <t>88950000</t>
  </si>
  <si>
    <t>ערד 8896</t>
  </si>
  <si>
    <t>88960000</t>
  </si>
  <si>
    <t>ערד 8897</t>
  </si>
  <si>
    <t>88970000</t>
  </si>
  <si>
    <t>ערד 8898</t>
  </si>
  <si>
    <t>88980000</t>
  </si>
  <si>
    <t>ערד 8899</t>
  </si>
  <si>
    <t>88990000</t>
  </si>
  <si>
    <t>ערד 8900</t>
  </si>
  <si>
    <t>89000000</t>
  </si>
  <si>
    <t>ערד 8901</t>
  </si>
  <si>
    <t>89010000</t>
  </si>
  <si>
    <t>ערד 8903</t>
  </si>
  <si>
    <t>89030000</t>
  </si>
  <si>
    <t>ערד 8904</t>
  </si>
  <si>
    <t>89040000</t>
  </si>
  <si>
    <t>ערד 8905</t>
  </si>
  <si>
    <t>89050000</t>
  </si>
  <si>
    <t>ערד 8908</t>
  </si>
  <si>
    <t>89080000</t>
  </si>
  <si>
    <t>ערד סדרה 2024  8758  4.8%</t>
  </si>
  <si>
    <t>8287583</t>
  </si>
  <si>
    <t>ערד סדרה 2024  8759  4.8%</t>
  </si>
  <si>
    <t>8287591</t>
  </si>
  <si>
    <t>ערד סדרה 2024  8760  4.8%</t>
  </si>
  <si>
    <t>8287609</t>
  </si>
  <si>
    <t>ערד סדרה 8743  4.8%  2023</t>
  </si>
  <si>
    <t>8287435</t>
  </si>
  <si>
    <t>ערד סדרה 8744  4.8%  2023</t>
  </si>
  <si>
    <t>8287443</t>
  </si>
  <si>
    <t>ערד סדרה 8753 2024 4.8%</t>
  </si>
  <si>
    <t>8287534</t>
  </si>
  <si>
    <t>ערד סדרה 8755 2024 4.8%</t>
  </si>
  <si>
    <t>8287559</t>
  </si>
  <si>
    <t>ערד סדרה 8756 2024 4.8%</t>
  </si>
  <si>
    <t>8287567</t>
  </si>
  <si>
    <t>ערד סדרה 8757 2024 4.8%</t>
  </si>
  <si>
    <t>8287575</t>
  </si>
  <si>
    <t>ערד סדרה 8762 %4.8 2025</t>
  </si>
  <si>
    <t>8287625</t>
  </si>
  <si>
    <t>ערד סדרה 8763 %4.8 2025</t>
  </si>
  <si>
    <t>8287633</t>
  </si>
  <si>
    <t>ערד סדרה 8764 %4.8 2025</t>
  </si>
  <si>
    <t>8287641</t>
  </si>
  <si>
    <t>ערד סדרה 8766 2025 4.8%</t>
  </si>
  <si>
    <t>8287666</t>
  </si>
  <si>
    <t>ערד סדרה 8768 2025 4.8%</t>
  </si>
  <si>
    <t>8287682</t>
  </si>
  <si>
    <t>ערד סדרה 8770   2025   4.8%</t>
  </si>
  <si>
    <t>8287708</t>
  </si>
  <si>
    <t>ערד סדרה 8772 4.8% 2025</t>
  </si>
  <si>
    <t>8287724</t>
  </si>
  <si>
    <t>ערד סדרה 8773 4.8% 2025</t>
  </si>
  <si>
    <t>8287732</t>
  </si>
  <si>
    <t>ערד סדרה 8774 2026 4.8%</t>
  </si>
  <si>
    <t>8287740</t>
  </si>
  <si>
    <t>ערד סדרה 8775 2026 4.8%</t>
  </si>
  <si>
    <t>8287757</t>
  </si>
  <si>
    <t>ערד סדרה 8776 2026 4.8%</t>
  </si>
  <si>
    <t>8287765</t>
  </si>
  <si>
    <t>ערד סדרה 8777 2026 4.8%</t>
  </si>
  <si>
    <t>8287773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</si>
  <si>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</si>
  <si>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</si>
  <si>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</si>
  <si>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</si>
  <si>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</si>
  <si>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</si>
  <si>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</si>
  <si>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</si>
  <si>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</si>
  <si>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</si>
  <si>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</si>
  <si>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87890</t>
  </si>
  <si>
    <t>ערד סדרה 8810 2029 4.8%</t>
  </si>
  <si>
    <t>71121438</t>
  </si>
  <si>
    <t>ערד8911</t>
  </si>
  <si>
    <t>89110000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</si>
  <si>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</si>
  <si>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</si>
  <si>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</si>
  <si>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</si>
  <si>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</si>
  <si>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</si>
  <si>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</si>
  <si>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</si>
  <si>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</si>
  <si>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</si>
  <si>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</si>
  <si>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</si>
  <si>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</si>
  <si>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</si>
  <si>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</si>
  <si>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</si>
  <si>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</si>
  <si>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</si>
  <si>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</si>
  <si>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</si>
  <si>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</si>
  <si>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</si>
  <si>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</si>
  <si>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</si>
  <si>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</si>
  <si>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</si>
  <si>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</si>
  <si>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880326081</t>
  </si>
  <si>
    <t>גב ים נגב אגח א</t>
  </si>
  <si>
    <t>1151141</t>
  </si>
  <si>
    <t>514189596</t>
  </si>
  <si>
    <t>נתיבים אגח א</t>
  </si>
  <si>
    <t>1090281</t>
  </si>
  <si>
    <t>513502229</t>
  </si>
  <si>
    <t>CRSLNX 4.555 06/51</t>
  </si>
  <si>
    <t>Baa2</t>
  </si>
  <si>
    <t>TRANSED PARTNERS 3.951 09/50 12/37</t>
  </si>
  <si>
    <t>DBRS</t>
  </si>
  <si>
    <t>סה"כ קרנות השקעה</t>
  </si>
  <si>
    <t>סה"כ קרנות השקעה בחו"ל</t>
  </si>
  <si>
    <t>Ambition HOLDINGS OFFSHORE LP</t>
  </si>
  <si>
    <t>Cheyne Real Estate Credit Holdings VII</t>
  </si>
  <si>
    <t>DIRECT LENDING FUND IV (EUR) SLP</t>
  </si>
  <si>
    <t>Kartesia Senior Opportunities II</t>
  </si>
  <si>
    <t>KASS Unlevered II S.a r.l</t>
  </si>
  <si>
    <t>KCO VI</t>
  </si>
  <si>
    <t>PORCUPINE HOLDINGS (OFFSHORE) LP</t>
  </si>
  <si>
    <t>₪ / מט"ח</t>
  </si>
  <si>
    <t>+ILS/-USD 3.3 12-06-23 (10) -570</t>
  </si>
  <si>
    <t>10000720</t>
  </si>
  <si>
    <t>+ILS/-USD 3.3115 11-10-23 (20) -435</t>
  </si>
  <si>
    <t>10000110</t>
  </si>
  <si>
    <t>+ILS/-USD 3.326 12-06-23 (10) -578</t>
  </si>
  <si>
    <t>10000716</t>
  </si>
  <si>
    <t>+ILS/-USD 3.327 12-06-23 (12) -579</t>
  </si>
  <si>
    <t>10000718</t>
  </si>
  <si>
    <t>+ILS/-USD 3.3453 25-05-23 (20) -397</t>
  </si>
  <si>
    <t>10000787</t>
  </si>
  <si>
    <t>+ILS/-USD 3.346 25-05-23 (10) -395</t>
  </si>
  <si>
    <t>10000171</t>
  </si>
  <si>
    <t>+ILS/-USD 3.348 25-05-23 (11) -395</t>
  </si>
  <si>
    <t>10000785</t>
  </si>
  <si>
    <t>+ILS/-USD 3.3554 15-05-23 (20) -546</t>
  </si>
  <si>
    <t>10000765</t>
  </si>
  <si>
    <t>+ILS/-USD 3.3561 16-05-23 (20) -193</t>
  </si>
  <si>
    <t>10000823</t>
  </si>
  <si>
    <t>+ILS/-USD 3.3587 15-05-23 (10) -193</t>
  </si>
  <si>
    <t>10000821</t>
  </si>
  <si>
    <t>+ILS/-USD 3.3601 06-06-23 (11) -559</t>
  </si>
  <si>
    <t>10000704</t>
  </si>
  <si>
    <t>+ILS/-USD 3.362 06-06-23 (20) -568</t>
  </si>
  <si>
    <t>10000706</t>
  </si>
  <si>
    <t>+ILS/-USD 3.3673 03-04-23 (10) -102</t>
  </si>
  <si>
    <t>10000827</t>
  </si>
  <si>
    <t>+ILS/-USD 3.37 10-05-23 (20) -570</t>
  </si>
  <si>
    <t>10000761</t>
  </si>
  <si>
    <t>+ILS/-USD 3.3701 23-05-23 (10) -499</t>
  </si>
  <si>
    <t>10000160</t>
  </si>
  <si>
    <t>+ILS/-USD 3.3718 10-05-23 (11) -562</t>
  </si>
  <si>
    <t>10000759</t>
  </si>
  <si>
    <t>+ILS/-USD 3.374 19-10-23 (10) -420</t>
  </si>
  <si>
    <t>10000837</t>
  </si>
  <si>
    <t>+ILS/-USD 3.375 10-05-23 (12) -560</t>
  </si>
  <si>
    <t>10000763</t>
  </si>
  <si>
    <t>+ILS/-USD 3.393 18-10-23 (12) -456</t>
  </si>
  <si>
    <t>10000833</t>
  </si>
  <si>
    <t>+ILS/-USD 3.3933 18-10-23 (10) -457</t>
  </si>
  <si>
    <t>10000831</t>
  </si>
  <si>
    <t>+ILS/-USD 3.3954 19-10-23 (20) -446</t>
  </si>
  <si>
    <t>10000839</t>
  </si>
  <si>
    <t>+ILS/-USD 3.3967 16-05-23 (94) -533</t>
  </si>
  <si>
    <t>10000767</t>
  </si>
  <si>
    <t>+ILS/-USD 3.397 24-05-23 (10) -449</t>
  </si>
  <si>
    <t>10000162</t>
  </si>
  <si>
    <t>+ILS/-USD 3.406 08-05-23 (10) -190</t>
  </si>
  <si>
    <t>10000184</t>
  </si>
  <si>
    <t>+ILS/-USD 3.4138 04-04-23 (10) -482</t>
  </si>
  <si>
    <t>10000136</t>
  </si>
  <si>
    <t>+ILS/-USD 3.417 04-04-23 (12) -485</t>
  </si>
  <si>
    <t>10000728</t>
  </si>
  <si>
    <t>+ILS/-USD 3.419 18-05-23 (20) -570</t>
  </si>
  <si>
    <t>10000108</t>
  </si>
  <si>
    <t>+ILS/-USD 3.42 17-05-23 (11) -540</t>
  </si>
  <si>
    <t>10000771</t>
  </si>
  <si>
    <t>+ILS/-USD 3.423 17-05-23 (10) -550</t>
  </si>
  <si>
    <t>10000106</t>
  </si>
  <si>
    <t>10000769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</si>
  <si>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</si>
  <si>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</si>
  <si>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</si>
  <si>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</si>
  <si>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</si>
  <si>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</si>
  <si>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10000845</t>
  </si>
  <si>
    <t>+ILS/-USD 3.4262 25-10-23 (93) -448</t>
  </si>
  <si>
    <t>10000847</t>
  </si>
  <si>
    <t>+ILS/-USD 3.432 24-10-23 (10) -448</t>
  </si>
  <si>
    <t>10000197</t>
  </si>
  <si>
    <t>10000841</t>
  </si>
  <si>
    <t>+ILS/-USD 3.4614 02-05-23 (10) -586</t>
  </si>
  <si>
    <t>10000140</t>
  </si>
  <si>
    <t>+ILS/-USD 3.469 20-04-23 (10) -535</t>
  </si>
  <si>
    <t>10000104</t>
  </si>
  <si>
    <t>10000746</t>
  </si>
  <si>
    <t>10000147</t>
  </si>
  <si>
    <t>+ILS/-USD 3.4727 20-04-23 (12) -533</t>
  </si>
  <si>
    <t>10000744</t>
  </si>
  <si>
    <t>+ILS/-USD 3.48 03-05-23 (20) -593</t>
  </si>
  <si>
    <t>10000734</t>
  </si>
  <si>
    <t>+ILS/-USD 3.4802 24-04-23 (20) -538</t>
  </si>
  <si>
    <t>10000750</t>
  </si>
  <si>
    <t>+ILS/-USD 3.4829 24-04-23 (12) -541</t>
  </si>
  <si>
    <t>10000748</t>
  </si>
  <si>
    <t>+ILS/-USD 3.486 13-06-23 (11) -706</t>
  </si>
  <si>
    <t>10000740</t>
  </si>
  <si>
    <t>+ILS/-USD 3.488 26-10-23 (12) -481</t>
  </si>
  <si>
    <t>10000864</t>
  </si>
  <si>
    <t>+ILS/-USD 3.49 26-10-23 (20) -480</t>
  </si>
  <si>
    <t>10000862</t>
  </si>
  <si>
    <t>+ILS/-USD 3.5047 25-04-23 (10) -233</t>
  </si>
  <si>
    <t>10000425</t>
  </si>
  <si>
    <t>+ILS/-USD 3.55 15-11-23 (12) -462</t>
  </si>
  <si>
    <t>10000887</t>
  </si>
  <si>
    <t>+ILS/-USD 3.5657 14-11-23 (10) -473</t>
  </si>
  <si>
    <t>10000213</t>
  </si>
  <si>
    <t>+ILS/-USD 3.5662 08-11-23 (10) -438</t>
  </si>
  <si>
    <t>10000209</t>
  </si>
  <si>
    <t>+ILS/-USD 3.5689 06-09-23 (20) -311</t>
  </si>
  <si>
    <t>10000889</t>
  </si>
  <si>
    <t>+ILS/-USD 3.5717 06-11-23 (11) -483</t>
  </si>
  <si>
    <t>10000869</t>
  </si>
  <si>
    <t>+ILS/-USD 3.5759 14-11-23 (11) -441</t>
  </si>
  <si>
    <t>10000883</t>
  </si>
  <si>
    <t>+ILS/-USD 3.58 10-10-23 (20) -365</t>
  </si>
  <si>
    <t>10000885</t>
  </si>
  <si>
    <t>+ILS/-USD 3.595 26-10-23 (11) -420</t>
  </si>
  <si>
    <t>10000875</t>
  </si>
  <si>
    <t>+ILS/-USD 3.596 26-10-23 (20) -420</t>
  </si>
  <si>
    <t>10000877</t>
  </si>
  <si>
    <t>+ILS/-USD 3.602 06-09-23 (10) -340</t>
  </si>
  <si>
    <t>10000216</t>
  </si>
  <si>
    <t>+ILS/-USD 3.602 06-09-23 (20) -355</t>
  </si>
  <si>
    <t>10000895</t>
  </si>
  <si>
    <t>+ILS/-USD 3.603 08-11-23 (10) -430</t>
  </si>
  <si>
    <t>10000211</t>
  </si>
  <si>
    <t>+ILS/-USD 3.6125 07-11-23 (12) -450</t>
  </si>
  <si>
    <t>10000871</t>
  </si>
  <si>
    <t>+ILS/-USD 3.6125 13-11-23 (12) -445</t>
  </si>
  <si>
    <t>10000879</t>
  </si>
  <si>
    <t>+ILS/-USD 3.617 13-11-23 (20) -446</t>
  </si>
  <si>
    <t>10000881</t>
  </si>
  <si>
    <t>+ILS/-USD 3.617 16-11-23 (10) -390</t>
  </si>
  <si>
    <t>10000910</t>
  </si>
  <si>
    <t>10000218</t>
  </si>
  <si>
    <t>+USD/-ILS 3.4 25-05-23 (10) -160</t>
  </si>
  <si>
    <t>10000195</t>
  </si>
  <si>
    <t>+USD/-ILS 3.404 02-05-23 (10) -167</t>
  </si>
  <si>
    <t>10000192</t>
  </si>
  <si>
    <t>+USD/-ILS 3.4307 25-04-23 (10) -118</t>
  </si>
  <si>
    <t>10000426</t>
  </si>
  <si>
    <t>+USD/-ILS 3.4714 25-04-23 (10) -101</t>
  </si>
  <si>
    <t>10000427</t>
  </si>
  <si>
    <t>+USD/-ILS 3.58 17-05-23 (10) -90</t>
  </si>
  <si>
    <t>10000115</t>
  </si>
  <si>
    <t>+USD/-ILS 3.586 24-05-23 (10) -57</t>
  </si>
  <si>
    <t>10000221</t>
  </si>
  <si>
    <t>+USD/-ILS 3.6142 17-05-23 (10) -133</t>
  </si>
  <si>
    <t>10000113</t>
  </si>
  <si>
    <t>+USD/-ILS 3.6298 03-04-23 (10) -32</t>
  </si>
  <si>
    <t>10000893</t>
  </si>
  <si>
    <t>+USD/-ILS 3.636 25-04-23 (10) -88</t>
  </si>
  <si>
    <t>10000433</t>
  </si>
  <si>
    <t>+USD/-ILS 3.657 15-05-23 (10) -112</t>
  </si>
  <si>
    <t>10000897</t>
  </si>
  <si>
    <t>+USD/-ILS 3.6578 12-06-23 (10) -152</t>
  </si>
  <si>
    <t>10000902</t>
  </si>
  <si>
    <t>+USD/-ILS 3.66905 20-04-23 (10) -39.5</t>
  </si>
  <si>
    <t>10000904</t>
  </si>
  <si>
    <t>+EUR/-USD 1.0618 17-04-23 (10) +22</t>
  </si>
  <si>
    <t>10000899</t>
  </si>
  <si>
    <t>+EUR/-USD 1.06502 07-08-23 (10) +91.2</t>
  </si>
  <si>
    <t>10000436</t>
  </si>
  <si>
    <t>+GBP/-USD 1.205 18-04-23 (10) +15</t>
  </si>
  <si>
    <t>10000867</t>
  </si>
  <si>
    <t>+USD/-AUD 0.7006 24-07-23 (10) +39</t>
  </si>
  <si>
    <t>10000431</t>
  </si>
  <si>
    <t>+USD/-EUR 1.0054 27-04-23 (11) +159</t>
  </si>
  <si>
    <t>10000712</t>
  </si>
  <si>
    <t>+USD/-EUR 1.0057 27-04-23 (20) +160</t>
  </si>
  <si>
    <t>10000714</t>
  </si>
  <si>
    <t>+USD/-EUR 1.0117 17-04-23 (10) +147</t>
  </si>
  <si>
    <t>10000700</t>
  </si>
  <si>
    <t>+USD/-EUR 1.03072 05-04-23 (20) +207.2</t>
  </si>
  <si>
    <t>10000658</t>
  </si>
  <si>
    <t>+USD/-EUR 1.0346 17-04-23 (20) +204</t>
  </si>
  <si>
    <t>10000683</t>
  </si>
  <si>
    <t>+USD/-EUR 1.0454 11-05-23 (10) +131</t>
  </si>
  <si>
    <t>10000773</t>
  </si>
  <si>
    <t>+USD/-EUR 1.0484 11-05-23 (10) +124</t>
  </si>
  <si>
    <t>10000779</t>
  </si>
  <si>
    <t>+USD/-EUR 1.05455 11-05-23 (10) +136.5</t>
  </si>
  <si>
    <t>10000157</t>
  </si>
  <si>
    <t>+USD/-EUR 1.06517 07-08-23 (10) +86.7</t>
  </si>
  <si>
    <t>10000435</t>
  </si>
  <si>
    <t>+USD/-EUR 1.0669 17-04-23 (10) +99</t>
  </si>
  <si>
    <t>10000792</t>
  </si>
  <si>
    <t>+USD/-EUR 1.06964 05-06-23 (10) +131.4</t>
  </si>
  <si>
    <t>10000794</t>
  </si>
  <si>
    <t>+USD/-EUR 1.07155 24-07-23 (10) +82.5</t>
  </si>
  <si>
    <t>10000873</t>
  </si>
  <si>
    <t>+USD/-EUR 1.07568 26-06-23 (10) +79.8</t>
  </si>
  <si>
    <t>10000852</t>
  </si>
  <si>
    <t>10000203</t>
  </si>
  <si>
    <t>+USD/-EUR 1.0805 14-08-23 (20) +83</t>
  </si>
  <si>
    <t>10000908</t>
  </si>
  <si>
    <t>+USD/-EUR 1.0808 14-08-23 (10) +83</t>
  </si>
  <si>
    <t>10000906</t>
  </si>
  <si>
    <t>+USD/-EUR 1.08282 17-04-23 (10) +68.2</t>
  </si>
  <si>
    <t>10000809</t>
  </si>
  <si>
    <t>+USD/-EUR 1.0938 11-05-23 (10) +78</t>
  </si>
  <si>
    <t>10000813</t>
  </si>
  <si>
    <t>+USD/-GBP 1.21697 10-07-23 (10) +39.7</t>
  </si>
  <si>
    <t>10000849</t>
  </si>
  <si>
    <t>10000429</t>
  </si>
  <si>
    <t>+USD/-GBP 1.22197 18-04-23 (10) +43.7</t>
  </si>
  <si>
    <t>10000789</t>
  </si>
  <si>
    <t>+USD/-GBP 1.228 18-04-23 (10) +25</t>
  </si>
  <si>
    <t>10000811</t>
  </si>
  <si>
    <t>IBOXHY INDEX</t>
  </si>
  <si>
    <t>10000724</t>
  </si>
  <si>
    <t>10000900</t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</si>
  <si>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</si>
  <si>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</si>
  <si>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</si>
  <si>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</si>
  <si>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</si>
  <si>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</si>
  <si>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</si>
  <si>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</si>
  <si>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</si>
  <si>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</si>
  <si>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34810000</t>
  </si>
  <si>
    <t>30110000</t>
  </si>
  <si>
    <t>34110000</t>
  </si>
  <si>
    <t>בנק מזרחי טפחות בע"מ</t>
  </si>
  <si>
    <t>30120000</t>
  </si>
  <si>
    <t>יו בנק</t>
  </si>
  <si>
    <t>30026000</t>
  </si>
  <si>
    <t>30211000</t>
  </si>
  <si>
    <t>30311000</t>
  </si>
  <si>
    <t>32012000</t>
  </si>
  <si>
    <t>30312000</t>
  </si>
  <si>
    <t>30212000</t>
  </si>
  <si>
    <t>34510000</t>
  </si>
  <si>
    <t>32010000</t>
  </si>
  <si>
    <t>33810000</t>
  </si>
  <si>
    <t>34610000</t>
  </si>
  <si>
    <t>30210000</t>
  </si>
  <si>
    <t>34710000</t>
  </si>
  <si>
    <t>30910000</t>
  </si>
  <si>
    <t>34010000</t>
  </si>
  <si>
    <t>31410000</t>
  </si>
  <si>
    <t>30810000</t>
  </si>
  <si>
    <t>32020000</t>
  </si>
  <si>
    <t>33820000</t>
  </si>
  <si>
    <t>34020000</t>
  </si>
  <si>
    <t>30326000</t>
  </si>
  <si>
    <t>דירוג פנימי</t>
  </si>
  <si>
    <t>לא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</si>
  <si>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</si>
  <si>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</si>
  <si>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</si>
  <si>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</si>
  <si>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</si>
  <si>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</si>
  <si>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</si>
  <si>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</si>
  <si>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</si>
  <si>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90145563</t>
  </si>
  <si>
    <t>14760843</t>
  </si>
  <si>
    <t>AA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</si>
  <si>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</si>
  <si>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</si>
  <si>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</si>
  <si>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</si>
  <si>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</si>
  <si>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</si>
  <si>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</si>
  <si>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</si>
  <si>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</si>
  <si>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</si>
  <si>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</si>
  <si>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</si>
  <si>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</si>
  <si>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</si>
  <si>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</si>
  <si>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</si>
  <si>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</si>
  <si>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</si>
  <si>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</si>
  <si>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</si>
  <si>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</si>
  <si>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</si>
  <si>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</si>
  <si>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</si>
  <si>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</si>
  <si>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</si>
  <si>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</si>
  <si>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</si>
  <si>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</si>
  <si>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</si>
  <si>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</si>
  <si>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</si>
  <si>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</si>
  <si>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</si>
  <si>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</si>
  <si>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</si>
  <si>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</si>
  <si>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</si>
  <si>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</si>
  <si>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</si>
  <si>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</si>
  <si>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</si>
  <si>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</si>
  <si>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</si>
  <si>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</si>
  <si>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</si>
  <si>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</si>
  <si>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</si>
  <si>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</si>
  <si>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</si>
  <si>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</si>
  <si>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</si>
  <si>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</si>
  <si>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</si>
  <si>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</si>
  <si>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</si>
  <si>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</si>
  <si>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</si>
  <si>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</si>
  <si>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</si>
  <si>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</si>
  <si>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</si>
  <si>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</si>
  <si>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</si>
  <si>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</si>
  <si>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</si>
  <si>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</si>
  <si>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</si>
  <si>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</si>
  <si>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</si>
  <si>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</si>
  <si>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</si>
  <si>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</si>
  <si>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</si>
  <si>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</si>
  <si>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</si>
  <si>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</si>
  <si>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</si>
  <si>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</si>
  <si>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</si>
  <si>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</si>
  <si>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</si>
  <si>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</si>
  <si>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</si>
  <si>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</si>
  <si>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</si>
  <si>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</si>
  <si>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</si>
  <si>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</si>
  <si>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</si>
  <si>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</si>
  <si>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</si>
  <si>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</si>
  <si>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</si>
  <si>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</si>
  <si>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</si>
  <si>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</si>
  <si>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</si>
  <si>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</si>
  <si>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</si>
  <si>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</si>
  <si>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</si>
  <si>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</si>
  <si>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</si>
  <si>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</si>
  <si>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</si>
  <si>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</si>
  <si>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</si>
  <si>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</si>
  <si>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</si>
  <si>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545876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</si>
  <si>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</si>
  <si>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</si>
  <si>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</si>
  <si>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</si>
  <si>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</si>
  <si>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</si>
  <si>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</si>
  <si>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</si>
  <si>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</si>
  <si>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</si>
  <si>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</si>
  <si>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</si>
  <si>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</si>
  <si>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</si>
  <si>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84666734</t>
  </si>
  <si>
    <t>455954</t>
  </si>
  <si>
    <t>90000104</t>
  </si>
  <si>
    <t>84666735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</si>
  <si>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</si>
  <si>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</si>
  <si>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</si>
  <si>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</si>
  <si>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</si>
  <si>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</si>
  <si>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</si>
  <si>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</si>
  <si>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95350604</t>
  </si>
  <si>
    <t>95350603</t>
  </si>
  <si>
    <t>95350605</t>
  </si>
  <si>
    <t>95350602</t>
  </si>
  <si>
    <t>95350601</t>
  </si>
  <si>
    <t>90141407</t>
  </si>
  <si>
    <t>90839511</t>
  </si>
  <si>
    <t>Baa2.il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</si>
  <si>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</si>
  <si>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</si>
  <si>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</si>
  <si>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</si>
  <si>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</si>
  <si>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</si>
  <si>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</si>
  <si>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</si>
  <si>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</si>
  <si>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</si>
  <si>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</si>
  <si>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</si>
  <si>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</si>
  <si>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</si>
  <si>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</si>
  <si>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</si>
  <si>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</si>
  <si>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90000001</t>
  </si>
  <si>
    <t>90000002</t>
  </si>
  <si>
    <t>66240</t>
  </si>
  <si>
    <t>508309</t>
  </si>
  <si>
    <t>464740</t>
  </si>
  <si>
    <t>469140</t>
  </si>
  <si>
    <t>475042</t>
  </si>
  <si>
    <t>95004024</t>
  </si>
  <si>
    <t>סה"כ תעודות חוב מסחריות</t>
  </si>
  <si>
    <t>סה"כ כתבי אופציה</t>
  </si>
  <si>
    <t>סה"כ אופציות</t>
  </si>
  <si>
    <t>סה"כ מוצרים מובנים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</si>
  <si>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</si>
  <si>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</si>
  <si>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</si>
  <si>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</si>
  <si>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</si>
  <si>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</si>
  <si>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</si>
  <si>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</si>
  <si>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אפיק מובטח תשואה</t>
  </si>
  <si>
    <t>סה"כ בישראל</t>
  </si>
  <si>
    <t>סה"כ בחו"ל</t>
  </si>
  <si>
    <t>ICG Senior Debt Partners Fund 5-A (EUR) SCSp</t>
  </si>
  <si>
    <t>Kartesia Credit Opportunities VI SCS</t>
  </si>
  <si>
    <t>Kartesia Senior Opportunities II SCS SICAV-RAIF</t>
  </si>
  <si>
    <t>KASS Unlevered II S,a.r.l</t>
  </si>
  <si>
    <t>Klirmark Opportunity Fund IV</t>
  </si>
  <si>
    <t>מובטחות משכנתא - גורם 01</t>
  </si>
  <si>
    <t>בבטחונות אחרים - גורם 80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</si>
  <si>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</si>
  <si>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</si>
  <si>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</si>
  <si>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</si>
  <si>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</si>
  <si>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</si>
  <si>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</si>
  <si>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</si>
  <si>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</si>
  <si>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</si>
  <si>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</si>
  <si>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</si>
  <si>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</si>
  <si>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</si>
  <si>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</si>
  <si>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</si>
  <si>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</si>
  <si>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</si>
  <si>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</si>
  <si>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</si>
  <si>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</si>
  <si>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</si>
  <si>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</si>
  <si>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</si>
  <si>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</si>
  <si>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</si>
  <si>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</si>
  <si>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</si>
  <si>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</si>
  <si>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</si>
  <si>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</si>
  <si>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</si>
  <si>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41</t>
  </si>
  <si>
    <t>בבטחונות אחרים - גורם 155</t>
  </si>
  <si>
    <t>בבטחונות אחרים - גורם 129</t>
  </si>
  <si>
    <t>בבטחונות אחרים - גורם 154</t>
  </si>
  <si>
    <t>בבטחונות אחרים - גורם 89</t>
  </si>
  <si>
    <t>בבטחונות אחרים - גורם 167</t>
  </si>
  <si>
    <t>בבטחונות אחרים - גורם 130</t>
  </si>
  <si>
    <t>בבטחונות אחרים - גורם 78</t>
  </si>
  <si>
    <t>בבטחונות אחרים - גורם 77</t>
  </si>
  <si>
    <t>בבטחונות אחרים - גורם 70</t>
  </si>
  <si>
    <t>בבטחונות אחרים - גורם 43</t>
  </si>
  <si>
    <t>בבטחונות אחרים - גורם 183</t>
  </si>
  <si>
    <t>בבטחונות אחרים - גורם 17</t>
  </si>
  <si>
    <t>בבטחונות אחרים - גורם 178</t>
  </si>
  <si>
    <t>בבטחונות אחרים - גורם 115*</t>
  </si>
  <si>
    <t>בבטחונות אחרים - גורם 148</t>
  </si>
  <si>
    <t>בבטחונות אחרים - גורם 131</t>
  </si>
  <si>
    <t>בבטחונות אחרים - גורם 102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</si>
  <si>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</si>
  <si>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</si>
  <si>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</si>
  <si>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</si>
  <si>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182</t>
  </si>
  <si>
    <t>בבטחונות אחרים - גורם 186</t>
  </si>
  <si>
    <t>בבטחונות אחרים - גורם 181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</si>
  <si>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</si>
  <si>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</si>
  <si>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</si>
  <si>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</si>
  <si>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173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</si>
  <si>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</si>
  <si>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</si>
  <si>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</si>
  <si>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</si>
  <si>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</si>
  <si>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</si>
  <si>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</si>
  <si>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</si>
  <si>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</si>
  <si>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161</t>
  </si>
  <si>
    <t>בבטחונות אחרים - גורם 160</t>
  </si>
  <si>
    <t>בבטחונות אחרים - גורם 146</t>
  </si>
  <si>
    <t>בבטחונות אחרים - גורם 157</t>
  </si>
  <si>
    <t>גורם 171</t>
  </si>
  <si>
    <t>גורם 155</t>
  </si>
  <si>
    <t>גורם 43</t>
  </si>
  <si>
    <t>גורם 183</t>
  </si>
  <si>
    <t>גורם 37</t>
  </si>
  <si>
    <t>גורם 158</t>
  </si>
  <si>
    <t>גורם 105</t>
  </si>
  <si>
    <t>גורם 172</t>
  </si>
  <si>
    <t>גורם 35</t>
  </si>
  <si>
    <t>גורם 104</t>
  </si>
  <si>
    <t>גורם 167</t>
  </si>
  <si>
    <t>גורם 168</t>
  </si>
  <si>
    <t>גורם 184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</si>
  <si>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</si>
  <si>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</si>
  <si>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</si>
  <si>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</si>
  <si>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</si>
  <si>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</si>
  <si>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</si>
  <si>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142</t>
  </si>
  <si>
    <t>גורם 128</t>
  </si>
  <si>
    <t>גורם 177</t>
  </si>
  <si>
    <t>גורם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</si>
</sst>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  <scheme val="minor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55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6" fontId="25" fillId="0" borderId="23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14" fontId="26" fillId="0" borderId="0" xfId="0" applyNumberFormat="1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 indent="1"/>
    </xf>
    <xf numFmtId="0" fontId="25" fillId="0" borderId="24" xfId="0" applyFont="1" applyFill="1" applyBorder="1" applyAlignment="1">
      <alignment horizontal="right" indent="2"/>
    </xf>
    <xf numFmtId="0" fontId="26" fillId="0" borderId="24" xfId="0" applyFont="1" applyFill="1" applyBorder="1" applyAlignment="1">
      <alignment horizontal="right" indent="3"/>
    </xf>
    <xf numFmtId="0" fontId="26" fillId="0" borderId="24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2"/>
    </xf>
    <xf numFmtId="0" fontId="26" fillId="0" borderId="26" xfId="0" applyNumberFormat="1" applyFont="1" applyFill="1" applyBorder="1" applyAlignment="1">
      <alignment horizontal="right"/>
    </xf>
    <xf numFmtId="2" fontId="26" fillId="0" borderId="26" xfId="0" applyNumberFormat="1" applyFont="1" applyFill="1" applyBorder="1" applyAlignment="1">
      <alignment horizontal="right"/>
    </xf>
    <xf numFmtId="10" fontId="26" fillId="0" borderId="26" xfId="0" applyNumberFormat="1" applyFont="1" applyFill="1" applyBorder="1" applyAlignment="1">
      <alignment horizontal="right"/>
    </xf>
    <xf numFmtId="4" fontId="26" fillId="0" borderId="26" xfId="0" applyNumberFormat="1" applyFont="1" applyFill="1" applyBorder="1" applyAlignment="1">
      <alignment horizontal="right"/>
    </xf>
    <xf numFmtId="43" fontId="26" fillId="0" borderId="0" xfId="13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3"/>
    </xf>
    <xf numFmtId="10" fontId="25" fillId="0" borderId="0" xfId="14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43" fontId="5" fillId="0" borderId="27" xfId="13" applyFont="1" applyFill="1" applyBorder="1" applyAlignment="1">
      <alignment horizontal="right"/>
    </xf>
    <xf numFmtId="10" fontId="5" fillId="0" borderId="27" xfId="14" applyNumberFormat="1" applyFont="1" applyFill="1" applyBorder="1" applyAlignment="1">
      <alignment horizontal="center"/>
    </xf>
    <xf numFmtId="2" fontId="5" fillId="0" borderId="27" xfId="7" applyNumberFormat="1" applyFont="1" applyFill="1" applyBorder="1" applyAlignment="1">
      <alignment horizontal="right"/>
    </xf>
    <xf numFmtId="167" fontId="5" fillId="0" borderId="27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8" fillId="0" borderId="0" xfId="0" applyFont="1" applyFill="1"/>
    <xf numFmtId="2" fontId="28" fillId="0" borderId="0" xfId="0" applyNumberFormat="1" applyFont="1" applyFill="1"/>
    <xf numFmtId="10" fontId="28" fillId="0" borderId="0" xfId="14" applyNumberFormat="1" applyFont="1" applyFill="1"/>
    <xf numFmtId="0" fontId="27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10" fontId="26" fillId="0" borderId="0" xfId="14" applyNumberFormat="1" applyFont="1" applyFill="1" applyBorder="1" applyAlignment="1">
      <alignment horizontal="right"/>
    </xf>
    <xf numFmtId="10" fontId="26" fillId="0" borderId="0" xfId="16" applyNumberFormat="1" applyFont="1" applyFill="1" applyAlignment="1">
      <alignment horizontal="right"/>
    </xf>
    <xf numFmtId="49" fontId="26" fillId="0" borderId="0" xfId="16" applyNumberFormat="1" applyFont="1" applyFill="1" applyAlignment="1">
      <alignment horizontal="right"/>
    </xf>
    <xf numFmtId="43" fontId="28" fillId="0" borderId="0" xfId="13" applyFont="1" applyFill="1"/>
    <xf numFmtId="0" fontId="29" fillId="0" borderId="0" xfId="0" applyFont="1" applyFill="1" applyAlignment="1">
      <alignment horizontal="right"/>
    </xf>
    <xf numFmtId="10" fontId="29" fillId="0" borderId="0" xfId="0" applyNumberFormat="1" applyFont="1" applyFill="1" applyAlignment="1">
      <alignment horizontal="right"/>
    </xf>
    <xf numFmtId="43" fontId="29" fillId="0" borderId="0" xfId="13" applyFont="1" applyFill="1" applyBorder="1" applyAlignment="1">
      <alignment horizontal="right"/>
    </xf>
    <xf numFmtId="0" fontId="31" fillId="0" borderId="0" xfId="0" applyFont="1" applyFill="1" applyAlignment="1">
      <alignment horizontal="right"/>
    </xf>
    <xf numFmtId="10" fontId="31" fillId="0" borderId="0" xfId="0" applyNumberFormat="1" applyFont="1" applyFill="1" applyAlignment="1">
      <alignment horizontal="right"/>
    </xf>
    <xf numFmtId="10" fontId="30" fillId="0" borderId="0" xfId="14" applyNumberFormat="1" applyFont="1" applyFill="1"/>
    <xf numFmtId="0" fontId="26" fillId="0" borderId="0" xfId="0" applyFont="1" applyAlignment="1">
      <alignment horizontal="right" indent="3"/>
    </xf>
    <xf numFmtId="14" fontId="26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1"/>
    </xf>
    <xf numFmtId="14" fontId="25" fillId="0" borderId="0" xfId="0" applyNumberFormat="1" applyFont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7">
    <cellStyle name="Comma" xfId="13" builtinId="3"/>
    <cellStyle name="Comma 2" xfId="1" xr:uid="{00000000-0005-0000-0000-000001000000}"/>
    <cellStyle name="Comma 3" xfId="15" xr:uid="{00000000-0005-0000-0000-000002000000}"/>
    <cellStyle name="Currency [0] _1" xfId="2" xr:uid="{00000000-0005-0000-0000-000003000000}"/>
    <cellStyle name="Hyperlink 2" xfId="3" xr:uid="{00000000-0005-0000-0000-000004000000}"/>
    <cellStyle name="Normal" xfId="0" builtinId="0"/>
    <cellStyle name="Normal 11" xfId="4" xr:uid="{00000000-0005-0000-0000-000006000000}"/>
    <cellStyle name="Normal 2" xfId="5" xr:uid="{00000000-0005-0000-0000-000007000000}"/>
    <cellStyle name="Normal 2 2" xfId="16" xr:uid="{00000000-0005-0000-0000-000008000000}"/>
    <cellStyle name="Normal 3" xfId="6" xr:uid="{00000000-0005-0000-0000-000009000000}"/>
    <cellStyle name="Normal 4" xfId="12" xr:uid="{00000000-0005-0000-0000-00000A000000}"/>
    <cellStyle name="Normal_2007-16618" xfId="7" xr:uid="{00000000-0005-0000-0000-00000B000000}"/>
    <cellStyle name="Percent" xfId="14" builtinId="5"/>
    <cellStyle name="Percent 2" xfId="8" xr:uid="{00000000-0005-0000-0000-00000D000000}"/>
    <cellStyle name="Text" xfId="9" xr:uid="{00000000-0005-0000-0000-00000E000000}"/>
    <cellStyle name="Total" xfId="10" xr:uid="{00000000-0005-0000-0000-00000F000000}"/>
    <cellStyle name="היפר-קישור" xfId="11" builtinId="8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H11" sqref="H11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135</v>
      </c>
      <c r="C1" s="67" t="s" vm="1">
        <v>207</v>
      </c>
    </row>
    <row r="2" spans="1:4">
      <c r="B2" s="46" t="s">
        <v>134</v>
      </c>
      <c r="C2" s="67" t="s">
        <v>208</v>
      </c>
    </row>
    <row r="3" spans="1:4">
      <c r="B3" s="46" t="s">
        <v>136</v>
      </c>
      <c r="C3" s="67" t="s">
        <v>209</v>
      </c>
    </row>
    <row r="4" spans="1:4">
      <c r="B4" s="46" t="s">
        <v>137</v>
      </c>
      <c r="C4" s="67">
        <v>2144</v>
      </c>
    </row>
    <row r="6" spans="1:4" ht="26.25" customHeight="1">
      <c r="B6" s="140" t="s">
        <v>145</v>
      </c>
      <c r="C6" s="141"/>
      <c r="D6" s="142"/>
    </row>
    <row r="7" spans="1:4" s="9" customFormat="1">
      <c r="B7" s="21"/>
      <c r="C7" s="22" t="s">
        <v>104</v>
      </c>
      <c r="D7" s="23" t="s">
        <v>102</v>
      </c>
    </row>
    <row r="8" spans="1:4" s="9" customFormat="1">
      <c r="B8" s="21"/>
      <c r="C8" s="24" t="s">
        <v>188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144</v>
      </c>
      <c r="C10" s="109">
        <f>C11+C12+C23+C33+C34+C35+C36+C37</f>
        <v>260964.84562967604</v>
      </c>
      <c r="D10" s="110">
        <f>C10/$C$42</f>
        <v>1</v>
      </c>
    </row>
    <row r="11" spans="1:4">
      <c r="A11" s="42" t="s">
        <v>115</v>
      </c>
      <c r="B11" s="27" t="s">
        <v>146</v>
      </c>
      <c r="C11" s="109">
        <f>מזומנים!J10</f>
        <v>9323.9045520060008</v>
      </c>
      <c r="D11" s="110">
        <f t="shared" ref="D11:D42" si="0">C11/$C$42</f>
        <v>3.5728584551335131E-2</v>
      </c>
    </row>
    <row r="12" spans="1:4">
      <c r="B12" s="27" t="s">
        <v>147</v>
      </c>
      <c r="C12" s="109">
        <f>SUM(C13:C22)</f>
        <v>153234.19378005704</v>
      </c>
      <c r="D12" s="110">
        <f t="shared" si="0"/>
        <v>0.58718327907470369</v>
      </c>
    </row>
    <row r="13" spans="1:4">
      <c r="A13" s="44" t="s">
        <v>115</v>
      </c>
      <c r="B13" s="28" t="s">
        <v>65</v>
      </c>
      <c r="C13" s="109" vm="2">
        <v>78484.776034080016</v>
      </c>
      <c r="D13" s="110">
        <f t="shared" si="0"/>
        <v>0.30074846228696406</v>
      </c>
    </row>
    <row r="14" spans="1:4">
      <c r="A14" s="44" t="s">
        <v>115</v>
      </c>
      <c r="B14" s="28" t="s">
        <v>66</v>
      </c>
      <c r="C14" s="109">
        <v>0</v>
      </c>
      <c r="D14" s="110">
        <f t="shared" si="0"/>
        <v>0</v>
      </c>
    </row>
    <row r="15" spans="1:4">
      <c r="A15" s="44" t="s">
        <v>115</v>
      </c>
      <c r="B15" s="28" t="s">
        <v>67</v>
      </c>
      <c r="C15" s="109">
        <f>'אג"ח קונצרני'!R11</f>
        <v>69649.599493415022</v>
      </c>
      <c r="D15" s="110">
        <f t="shared" si="0"/>
        <v>0.26689265109773352</v>
      </c>
    </row>
    <row r="16" spans="1:4">
      <c r="A16" s="44" t="s">
        <v>115</v>
      </c>
      <c r="B16" s="28" t="s">
        <v>68</v>
      </c>
      <c r="C16" s="109">
        <v>0</v>
      </c>
      <c r="D16" s="110">
        <f t="shared" si="0"/>
        <v>0</v>
      </c>
    </row>
    <row r="17" spans="1:4">
      <c r="A17" s="44" t="s">
        <v>115</v>
      </c>
      <c r="B17" s="28" t="s">
        <v>201</v>
      </c>
      <c r="C17" s="109" vm="3">
        <v>2598.5357643570001</v>
      </c>
      <c r="D17" s="110">
        <f t="shared" si="0"/>
        <v>9.9574169006827456E-3</v>
      </c>
    </row>
    <row r="18" spans="1:4">
      <c r="A18" s="44" t="s">
        <v>115</v>
      </c>
      <c r="B18" s="28" t="s">
        <v>69</v>
      </c>
      <c r="C18" s="109" vm="4">
        <v>2501.2824882049999</v>
      </c>
      <c r="D18" s="110">
        <f t="shared" si="0"/>
        <v>9.5847487893233798E-3</v>
      </c>
    </row>
    <row r="19" spans="1:4">
      <c r="A19" s="44" t="s">
        <v>115</v>
      </c>
      <c r="B19" s="28" t="s">
        <v>70</v>
      </c>
      <c r="C19" s="109">
        <v>0</v>
      </c>
      <c r="D19" s="110">
        <f t="shared" si="0"/>
        <v>0</v>
      </c>
    </row>
    <row r="20" spans="1:4">
      <c r="A20" s="44" t="s">
        <v>115</v>
      </c>
      <c r="B20" s="28" t="s">
        <v>71</v>
      </c>
      <c r="C20" s="109">
        <v>0</v>
      </c>
      <c r="D20" s="110">
        <f t="shared" si="0"/>
        <v>0</v>
      </c>
    </row>
    <row r="21" spans="1:4">
      <c r="A21" s="44" t="s">
        <v>115</v>
      </c>
      <c r="B21" s="28" t="s">
        <v>72</v>
      </c>
      <c r="C21" s="109">
        <v>0</v>
      </c>
      <c r="D21" s="110">
        <f t="shared" si="0"/>
        <v>0</v>
      </c>
    </row>
    <row r="22" spans="1:4">
      <c r="A22" s="44" t="s">
        <v>115</v>
      </c>
      <c r="B22" s="28" t="s">
        <v>73</v>
      </c>
      <c r="C22" s="109">
        <v>0</v>
      </c>
      <c r="D22" s="110">
        <f t="shared" si="0"/>
        <v>0</v>
      </c>
    </row>
    <row r="23" spans="1:4">
      <c r="B23" s="27" t="s">
        <v>148</v>
      </c>
      <c r="C23" s="109">
        <f>SUM(C24:C32)</f>
        <v>73193.76243326001</v>
      </c>
      <c r="D23" s="110">
        <f t="shared" si="0"/>
        <v>0.28047364868878211</v>
      </c>
    </row>
    <row r="24" spans="1:4">
      <c r="A24" s="44" t="s">
        <v>115</v>
      </c>
      <c r="B24" s="28" t="s">
        <v>74</v>
      </c>
      <c r="C24" s="109" vm="5">
        <v>70863.343186844999</v>
      </c>
      <c r="D24" s="110">
        <f t="shared" si="0"/>
        <v>0.27154363652261465</v>
      </c>
    </row>
    <row r="25" spans="1:4">
      <c r="A25" s="44" t="s">
        <v>115</v>
      </c>
      <c r="B25" s="28" t="s">
        <v>75</v>
      </c>
      <c r="C25" s="109">
        <v>0</v>
      </c>
      <c r="D25" s="110">
        <f t="shared" si="0"/>
        <v>0</v>
      </c>
    </row>
    <row r="26" spans="1:4">
      <c r="A26" s="44" t="s">
        <v>115</v>
      </c>
      <c r="B26" s="28" t="s">
        <v>67</v>
      </c>
      <c r="C26" s="109" vm="6">
        <v>2515.4253352380001</v>
      </c>
      <c r="D26" s="110">
        <f t="shared" si="0"/>
        <v>9.6389432422155884E-3</v>
      </c>
    </row>
    <row r="27" spans="1:4">
      <c r="A27" s="44" t="s">
        <v>115</v>
      </c>
      <c r="B27" s="28" t="s">
        <v>76</v>
      </c>
      <c r="C27" s="109">
        <v>0</v>
      </c>
      <c r="D27" s="110">
        <f t="shared" si="0"/>
        <v>0</v>
      </c>
    </row>
    <row r="28" spans="1:4">
      <c r="A28" s="44" t="s">
        <v>115</v>
      </c>
      <c r="B28" s="28" t="s">
        <v>77</v>
      </c>
      <c r="C28" s="109" vm="7">
        <v>446.28560405399998</v>
      </c>
      <c r="D28" s="110">
        <f t="shared" si="0"/>
        <v>1.7101368691141818E-3</v>
      </c>
    </row>
    <row r="29" spans="1:4">
      <c r="A29" s="44" t="s">
        <v>115</v>
      </c>
      <c r="B29" s="28" t="s">
        <v>78</v>
      </c>
      <c r="C29" s="109">
        <v>0</v>
      </c>
      <c r="D29" s="110">
        <f t="shared" si="0"/>
        <v>0</v>
      </c>
    </row>
    <row r="30" spans="1:4">
      <c r="A30" s="44" t="s">
        <v>115</v>
      </c>
      <c r="B30" s="28" t="s">
        <v>171</v>
      </c>
      <c r="C30" s="109">
        <v>0</v>
      </c>
      <c r="D30" s="110">
        <f t="shared" si="0"/>
        <v>0</v>
      </c>
    </row>
    <row r="31" spans="1:4">
      <c r="A31" s="44" t="s">
        <v>115</v>
      </c>
      <c r="B31" s="28" t="s">
        <v>99</v>
      </c>
      <c r="C31" s="109" vm="8">
        <v>-631.29169287699995</v>
      </c>
      <c r="D31" s="110">
        <f t="shared" si="0"/>
        <v>-2.4190679451623872E-3</v>
      </c>
    </row>
    <row r="32" spans="1:4">
      <c r="A32" s="44" t="s">
        <v>115</v>
      </c>
      <c r="B32" s="28" t="s">
        <v>79</v>
      </c>
      <c r="C32" s="109">
        <v>0</v>
      </c>
      <c r="D32" s="110">
        <f t="shared" si="0"/>
        <v>0</v>
      </c>
    </row>
    <row r="33" spans="1:4">
      <c r="A33" s="44" t="s">
        <v>115</v>
      </c>
      <c r="B33" s="27" t="s">
        <v>149</v>
      </c>
      <c r="C33" s="109" vm="9">
        <v>25247.887649278997</v>
      </c>
      <c r="D33" s="110">
        <f t="shared" si="0"/>
        <v>9.674823284476862E-2</v>
      </c>
    </row>
    <row r="34" spans="1:4">
      <c r="A34" s="44" t="s">
        <v>115</v>
      </c>
      <c r="B34" s="27" t="s">
        <v>150</v>
      </c>
      <c r="C34" s="109">
        <v>0</v>
      </c>
      <c r="D34" s="110">
        <f t="shared" si="0"/>
        <v>0</v>
      </c>
    </row>
    <row r="35" spans="1:4">
      <c r="A35" s="44" t="s">
        <v>115</v>
      </c>
      <c r="B35" s="27" t="s">
        <v>151</v>
      </c>
      <c r="C35" s="109">
        <v>0</v>
      </c>
      <c r="D35" s="110">
        <f t="shared" si="0"/>
        <v>0</v>
      </c>
    </row>
    <row r="36" spans="1:4">
      <c r="A36" s="44" t="s">
        <v>115</v>
      </c>
      <c r="B36" s="45" t="s">
        <v>152</v>
      </c>
      <c r="C36" s="109">
        <v>0</v>
      </c>
      <c r="D36" s="110">
        <f t="shared" si="0"/>
        <v>0</v>
      </c>
    </row>
    <row r="37" spans="1:4">
      <c r="A37" s="44" t="s">
        <v>115</v>
      </c>
      <c r="B37" s="27" t="s">
        <v>153</v>
      </c>
      <c r="C37" s="109">
        <f>'השקעות אחרות '!I10</f>
        <v>-34.902784926000002</v>
      </c>
      <c r="D37" s="110">
        <f t="shared" si="0"/>
        <v>-1.3374515958953736E-4</v>
      </c>
    </row>
    <row r="38" spans="1:4">
      <c r="A38" s="44"/>
      <c r="B38" s="55" t="s">
        <v>155</v>
      </c>
      <c r="C38" s="109">
        <f>SUM(C39:C41)</f>
        <v>0</v>
      </c>
      <c r="D38" s="110">
        <f t="shared" si="0"/>
        <v>0</v>
      </c>
    </row>
    <row r="39" spans="1:4">
      <c r="A39" s="44" t="s">
        <v>115</v>
      </c>
      <c r="B39" s="56" t="s">
        <v>156</v>
      </c>
      <c r="C39" s="109">
        <v>0</v>
      </c>
      <c r="D39" s="110">
        <f t="shared" si="0"/>
        <v>0</v>
      </c>
    </row>
    <row r="40" spans="1:4">
      <c r="A40" s="44" t="s">
        <v>115</v>
      </c>
      <c r="B40" s="56" t="s">
        <v>186</v>
      </c>
      <c r="C40" s="109">
        <v>0</v>
      </c>
      <c r="D40" s="110">
        <f t="shared" si="0"/>
        <v>0</v>
      </c>
    </row>
    <row r="41" spans="1:4">
      <c r="A41" s="44" t="s">
        <v>115</v>
      </c>
      <c r="B41" s="56" t="s">
        <v>157</v>
      </c>
      <c r="C41" s="109">
        <v>0</v>
      </c>
      <c r="D41" s="110">
        <f t="shared" si="0"/>
        <v>0</v>
      </c>
    </row>
    <row r="42" spans="1:4">
      <c r="B42" s="56" t="s">
        <v>80</v>
      </c>
      <c r="C42" s="109">
        <f>C38+C10</f>
        <v>260964.84562967604</v>
      </c>
      <c r="D42" s="110">
        <f t="shared" si="0"/>
        <v>1</v>
      </c>
    </row>
    <row r="43" spans="1:4">
      <c r="A43" s="44" t="s">
        <v>115</v>
      </c>
      <c r="B43" s="56" t="s">
        <v>154</v>
      </c>
      <c r="C43" s="109">
        <f>'יתרת התחייבות להשקעה'!C10</f>
        <v>4681.3408735463217</v>
      </c>
      <c r="D43" s="110"/>
    </row>
    <row r="44" spans="1:4">
      <c r="B44" s="5" t="s">
        <v>103</v>
      </c>
    </row>
    <row r="45" spans="1:4">
      <c r="C45" s="62" t="s">
        <v>142</v>
      </c>
      <c r="D45" s="34" t="s">
        <v>98</v>
      </c>
    </row>
    <row r="46" spans="1:4">
      <c r="C46" s="63" t="s">
        <v>0</v>
      </c>
      <c r="D46" s="23" t="s">
        <v>1</v>
      </c>
    </row>
    <row r="47" spans="1:4">
      <c r="C47" s="111" t="s">
        <v>125</v>
      </c>
      <c r="D47" s="112" vm="10">
        <v>2.4159000000000002</v>
      </c>
    </row>
    <row r="48" spans="1:4">
      <c r="C48" s="111" t="s">
        <v>132</v>
      </c>
      <c r="D48" s="112">
        <v>0.71320062343401669</v>
      </c>
    </row>
    <row r="49" spans="2:4">
      <c r="C49" s="111" t="s">
        <v>129</v>
      </c>
      <c r="D49" s="112" vm="11">
        <v>2.6667000000000001</v>
      </c>
    </row>
    <row r="50" spans="2:4">
      <c r="B50" s="11"/>
      <c r="C50" s="111" t="s">
        <v>1497</v>
      </c>
      <c r="D50" s="112" vm="12">
        <v>3.9455</v>
      </c>
    </row>
    <row r="51" spans="2:4">
      <c r="C51" s="111" t="s">
        <v>123</v>
      </c>
      <c r="D51" s="112" vm="13">
        <v>3.9321999999999999</v>
      </c>
    </row>
    <row r="52" spans="2:4">
      <c r="C52" s="111" t="s">
        <v>124</v>
      </c>
      <c r="D52" s="112" vm="14">
        <v>4.4672000000000001</v>
      </c>
    </row>
    <row r="53" spans="2:4">
      <c r="C53" s="111" t="s">
        <v>126</v>
      </c>
      <c r="D53" s="112">
        <v>0.46051542057860612</v>
      </c>
    </row>
    <row r="54" spans="2:4">
      <c r="C54" s="111" t="s">
        <v>130</v>
      </c>
      <c r="D54" s="112">
        <v>2.7067999999999998E-2</v>
      </c>
    </row>
    <row r="55" spans="2:4">
      <c r="C55" s="111" t="s">
        <v>131</v>
      </c>
      <c r="D55" s="112">
        <v>0.20053698423440919</v>
      </c>
    </row>
    <row r="56" spans="2:4">
      <c r="C56" s="111" t="s">
        <v>128</v>
      </c>
      <c r="D56" s="112" vm="15">
        <v>0.52790000000000004</v>
      </c>
    </row>
    <row r="57" spans="2:4">
      <c r="C57" s="111" t="s">
        <v>1498</v>
      </c>
      <c r="D57" s="112">
        <v>2.260821</v>
      </c>
    </row>
    <row r="58" spans="2:4">
      <c r="C58" s="111" t="s">
        <v>127</v>
      </c>
      <c r="D58" s="112" vm="16">
        <v>0.34910000000000002</v>
      </c>
    </row>
    <row r="59" spans="2:4">
      <c r="C59" s="111" t="s">
        <v>121</v>
      </c>
      <c r="D59" s="112" vm="17">
        <v>3.6150000000000002</v>
      </c>
    </row>
    <row r="60" spans="2:4">
      <c r="C60" s="111" t="s">
        <v>133</v>
      </c>
      <c r="D60" s="112" vm="18">
        <v>0.2029</v>
      </c>
    </row>
    <row r="61" spans="2:4">
      <c r="C61" s="111" t="s">
        <v>1499</v>
      </c>
      <c r="D61" s="112" vm="19">
        <v>0.34649999999999997</v>
      </c>
    </row>
    <row r="62" spans="2:4">
      <c r="C62" s="111" t="s">
        <v>1500</v>
      </c>
      <c r="D62" s="112">
        <v>4.6569268405166807E-2</v>
      </c>
    </row>
    <row r="63" spans="2:4">
      <c r="C63" s="111" t="s">
        <v>1501</v>
      </c>
      <c r="D63" s="112">
        <v>0.52591762806057873</v>
      </c>
    </row>
    <row r="64" spans="2:4">
      <c r="C64" s="111" t="s">
        <v>122</v>
      </c>
      <c r="D64" s="112">
        <v>1</v>
      </c>
    </row>
    <row r="65" spans="3:4">
      <c r="C65" s="113"/>
      <c r="D65" s="113"/>
    </row>
    <row r="66" spans="3:4">
      <c r="C66" s="113"/>
      <c r="D66" s="113"/>
    </row>
    <row r="67" spans="3:4">
      <c r="C67" s="114"/>
      <c r="D67" s="114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3">
      <c r="B1" s="46" t="s">
        <v>135</v>
      </c>
      <c r="C1" s="67" t="s" vm="1">
        <v>207</v>
      </c>
    </row>
    <row r="2" spans="2:13">
      <c r="B2" s="46" t="s">
        <v>134</v>
      </c>
      <c r="C2" s="67" t="s">
        <v>208</v>
      </c>
    </row>
    <row r="3" spans="2:13">
      <c r="B3" s="46" t="s">
        <v>136</v>
      </c>
      <c r="C3" s="67" t="s">
        <v>209</v>
      </c>
    </row>
    <row r="4" spans="2:13">
      <c r="B4" s="46" t="s">
        <v>137</v>
      </c>
      <c r="C4" s="67">
        <v>2144</v>
      </c>
    </row>
    <row r="6" spans="2:13" ht="26.25" customHeight="1">
      <c r="B6" s="143" t="s">
        <v>159</v>
      </c>
      <c r="C6" s="144"/>
      <c r="D6" s="144"/>
      <c r="E6" s="144"/>
      <c r="F6" s="144"/>
      <c r="G6" s="144"/>
      <c r="H6" s="144"/>
      <c r="I6" s="144"/>
      <c r="J6" s="144"/>
      <c r="K6" s="144"/>
      <c r="L6" s="145"/>
    </row>
    <row r="7" spans="2:13" ht="26.25" customHeight="1">
      <c r="B7" s="143" t="s">
        <v>88</v>
      </c>
      <c r="C7" s="144"/>
      <c r="D7" s="144"/>
      <c r="E7" s="144"/>
      <c r="F7" s="144"/>
      <c r="G7" s="144"/>
      <c r="H7" s="144"/>
      <c r="I7" s="144"/>
      <c r="J7" s="144"/>
      <c r="K7" s="144"/>
      <c r="L7" s="145"/>
      <c r="M7" s="3"/>
    </row>
    <row r="8" spans="2:13" s="3" customFormat="1" ht="78.75">
      <c r="B8" s="21" t="s">
        <v>109</v>
      </c>
      <c r="C8" s="29" t="s">
        <v>43</v>
      </c>
      <c r="D8" s="29" t="s">
        <v>112</v>
      </c>
      <c r="E8" s="29" t="s">
        <v>61</v>
      </c>
      <c r="F8" s="29" t="s">
        <v>96</v>
      </c>
      <c r="G8" s="29" t="s">
        <v>185</v>
      </c>
      <c r="H8" s="29" t="s">
        <v>184</v>
      </c>
      <c r="I8" s="29" t="s">
        <v>57</v>
      </c>
      <c r="J8" s="29" t="s">
        <v>54</v>
      </c>
      <c r="K8" s="29" t="s">
        <v>138</v>
      </c>
      <c r="L8" s="30" t="s">
        <v>140</v>
      </c>
    </row>
    <row r="9" spans="2:13" s="3" customFormat="1">
      <c r="B9" s="14"/>
      <c r="C9" s="29"/>
      <c r="D9" s="29"/>
      <c r="E9" s="29"/>
      <c r="F9" s="29"/>
      <c r="G9" s="15" t="s">
        <v>192</v>
      </c>
      <c r="H9" s="15"/>
      <c r="I9" s="15" t="s">
        <v>188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120" t="s">
        <v>1719</v>
      </c>
      <c r="C11" s="88"/>
      <c r="D11" s="88"/>
      <c r="E11" s="88"/>
      <c r="F11" s="88"/>
      <c r="G11" s="88"/>
      <c r="H11" s="88"/>
      <c r="I11" s="121">
        <v>0</v>
      </c>
      <c r="J11" s="88"/>
      <c r="K11" s="122">
        <v>0</v>
      </c>
      <c r="L11" s="122">
        <v>0</v>
      </c>
    </row>
    <row r="12" spans="2:13">
      <c r="B12" s="123" t="s">
        <v>200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13">
      <c r="B13" s="123" t="s">
        <v>105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13">
      <c r="B14" s="123" t="s">
        <v>183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13">
      <c r="B15" s="123" t="s">
        <v>191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13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15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</row>
    <row r="112" spans="2:12">
      <c r="B112" s="115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</row>
    <row r="113" spans="2:12">
      <c r="B113" s="115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</row>
    <row r="114" spans="2:12">
      <c r="B114" s="115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</row>
    <row r="115" spans="2:12">
      <c r="B115" s="115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</row>
    <row r="116" spans="2:12">
      <c r="B116" s="115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</row>
    <row r="117" spans="2:12">
      <c r="B117" s="115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</row>
    <row r="118" spans="2:12">
      <c r="B118" s="115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</row>
    <row r="119" spans="2:12">
      <c r="B119" s="115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</row>
    <row r="120" spans="2:12">
      <c r="B120" s="115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</row>
    <row r="121" spans="2:12">
      <c r="B121" s="115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</row>
    <row r="122" spans="2:12">
      <c r="B122" s="115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</row>
    <row r="123" spans="2:12">
      <c r="B123" s="115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</row>
    <row r="124" spans="2:12">
      <c r="B124" s="115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</row>
    <row r="125" spans="2:12">
      <c r="B125" s="115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</row>
    <row r="126" spans="2:12">
      <c r="B126" s="115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</row>
    <row r="127" spans="2:12">
      <c r="B127" s="115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</row>
    <row r="128" spans="2:12">
      <c r="B128" s="115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</row>
    <row r="129" spans="2:12">
      <c r="B129" s="115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</row>
    <row r="130" spans="2:12">
      <c r="B130" s="115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</row>
    <row r="131" spans="2:12">
      <c r="B131" s="115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</row>
    <row r="132" spans="2:12">
      <c r="B132" s="115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</row>
    <row r="133" spans="2:12">
      <c r="B133" s="115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</row>
    <row r="134" spans="2:12">
      <c r="B134" s="115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</row>
    <row r="135" spans="2:12">
      <c r="B135" s="115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</row>
    <row r="136" spans="2:12">
      <c r="B136" s="115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</row>
    <row r="137" spans="2:12">
      <c r="B137" s="115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</row>
    <row r="138" spans="2:12">
      <c r="B138" s="115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</row>
    <row r="139" spans="2:12">
      <c r="B139" s="115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</row>
    <row r="140" spans="2:12">
      <c r="B140" s="115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</row>
    <row r="141" spans="2:12">
      <c r="B141" s="115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</row>
    <row r="142" spans="2:12">
      <c r="B142" s="115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</row>
    <row r="143" spans="2:12">
      <c r="B143" s="115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</row>
    <row r="144" spans="2:12">
      <c r="B144" s="115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</row>
    <row r="145" spans="2:12">
      <c r="B145" s="115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</row>
    <row r="146" spans="2:12">
      <c r="B146" s="115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</row>
    <row r="147" spans="2:12">
      <c r="B147" s="115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</row>
    <row r="148" spans="2:12">
      <c r="B148" s="115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</row>
    <row r="149" spans="2:12">
      <c r="B149" s="115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</row>
    <row r="150" spans="2:12">
      <c r="B150" s="115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</row>
    <row r="151" spans="2:12">
      <c r="B151" s="115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</row>
    <row r="152" spans="2:12">
      <c r="B152" s="115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</row>
    <row r="153" spans="2:12">
      <c r="B153" s="115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</row>
    <row r="154" spans="2:12">
      <c r="B154" s="115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</row>
    <row r="155" spans="2:12">
      <c r="B155" s="115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</row>
    <row r="156" spans="2:12">
      <c r="B156" s="115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</row>
    <row r="157" spans="2:12">
      <c r="B157" s="115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</row>
    <row r="158" spans="2:12">
      <c r="B158" s="115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</row>
    <row r="159" spans="2:12">
      <c r="B159" s="115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</row>
    <row r="160" spans="2:12">
      <c r="B160" s="115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</row>
    <row r="161" spans="2:12">
      <c r="B161" s="115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</row>
    <row r="162" spans="2:12">
      <c r="B162" s="115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</row>
    <row r="163" spans="2:12">
      <c r="B163" s="115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</row>
    <row r="164" spans="2:12">
      <c r="B164" s="115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</row>
    <row r="165" spans="2:12">
      <c r="B165" s="115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</row>
    <row r="166" spans="2:12">
      <c r="B166" s="115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</row>
    <row r="167" spans="2:12">
      <c r="B167" s="115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</row>
    <row r="168" spans="2:12">
      <c r="B168" s="115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</row>
    <row r="169" spans="2:12">
      <c r="B169" s="115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</row>
    <row r="170" spans="2:12">
      <c r="B170" s="115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</row>
    <row r="171" spans="2:12">
      <c r="B171" s="115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</row>
    <row r="172" spans="2:12">
      <c r="B172" s="115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</row>
    <row r="173" spans="2:12">
      <c r="B173" s="115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</row>
    <row r="174" spans="2:12">
      <c r="B174" s="115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</row>
    <row r="175" spans="2:12">
      <c r="B175" s="115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</row>
    <row r="176" spans="2:12">
      <c r="B176" s="115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</row>
    <row r="177" spans="2:12">
      <c r="B177" s="115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</row>
    <row r="178" spans="2:12">
      <c r="B178" s="115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</row>
    <row r="179" spans="2:12">
      <c r="B179" s="115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</row>
    <row r="180" spans="2:12">
      <c r="B180" s="115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</row>
    <row r="181" spans="2:12">
      <c r="B181" s="115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</row>
    <row r="182" spans="2:12">
      <c r="B182" s="115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</row>
    <row r="183" spans="2:12">
      <c r="B183" s="115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</row>
    <row r="184" spans="2:12">
      <c r="B184" s="115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</row>
    <row r="185" spans="2:12">
      <c r="B185" s="115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</row>
    <row r="186" spans="2:12">
      <c r="B186" s="115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</row>
    <row r="187" spans="2:12">
      <c r="B187" s="115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</row>
    <row r="188" spans="2:12">
      <c r="B188" s="115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</row>
    <row r="189" spans="2:12">
      <c r="B189" s="115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</row>
    <row r="190" spans="2:12">
      <c r="B190" s="115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</row>
    <row r="191" spans="2:12">
      <c r="B191" s="115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</row>
    <row r="192" spans="2:12">
      <c r="B192" s="115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</row>
    <row r="193" spans="2:12">
      <c r="B193" s="115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</row>
    <row r="194" spans="2:12">
      <c r="B194" s="115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</row>
    <row r="195" spans="2:12">
      <c r="B195" s="115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</row>
    <row r="196" spans="2:12">
      <c r="B196" s="115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</row>
    <row r="197" spans="2:12">
      <c r="B197" s="115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</row>
    <row r="198" spans="2:12">
      <c r="B198" s="115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</row>
    <row r="199" spans="2:12">
      <c r="B199" s="115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</row>
    <row r="200" spans="2:12">
      <c r="B200" s="115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</row>
    <row r="201" spans="2:12">
      <c r="B201" s="115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</row>
    <row r="202" spans="2:12">
      <c r="B202" s="115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</row>
    <row r="203" spans="2:12">
      <c r="B203" s="115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</row>
    <row r="204" spans="2:12">
      <c r="B204" s="115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</row>
    <row r="205" spans="2:12">
      <c r="B205" s="115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</row>
    <row r="206" spans="2:12">
      <c r="B206" s="115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</row>
    <row r="207" spans="2:12">
      <c r="B207" s="115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</row>
    <row r="208" spans="2:12">
      <c r="B208" s="115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</row>
    <row r="209" spans="2:12">
      <c r="B209" s="115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</row>
    <row r="210" spans="2:12">
      <c r="B210" s="115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</row>
    <row r="211" spans="2:12">
      <c r="B211" s="115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</row>
    <row r="212" spans="2:12">
      <c r="B212" s="115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</row>
    <row r="213" spans="2:12">
      <c r="B213" s="115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</row>
    <row r="214" spans="2:12">
      <c r="B214" s="115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</row>
    <row r="215" spans="2:12">
      <c r="B215" s="115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</row>
    <row r="216" spans="2:12">
      <c r="B216" s="115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</row>
    <row r="217" spans="2:12">
      <c r="B217" s="115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</row>
    <row r="218" spans="2:12">
      <c r="B218" s="115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</row>
    <row r="219" spans="2:12">
      <c r="B219" s="115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</row>
    <row r="220" spans="2:12">
      <c r="B220" s="115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</row>
    <row r="221" spans="2:12">
      <c r="B221" s="115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</row>
    <row r="222" spans="2:12">
      <c r="B222" s="115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</row>
    <row r="223" spans="2:12">
      <c r="B223" s="115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</row>
    <row r="224" spans="2:12">
      <c r="B224" s="115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</row>
    <row r="225" spans="2:12">
      <c r="B225" s="115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</row>
    <row r="226" spans="2:12">
      <c r="B226" s="115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</row>
    <row r="227" spans="2:12">
      <c r="B227" s="115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</row>
    <row r="228" spans="2:12">
      <c r="B228" s="115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</row>
    <row r="229" spans="2:12">
      <c r="B229" s="115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</row>
    <row r="230" spans="2:12">
      <c r="B230" s="115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</row>
    <row r="231" spans="2:12">
      <c r="B231" s="115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</row>
    <row r="232" spans="2:12">
      <c r="B232" s="115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</row>
    <row r="233" spans="2:12">
      <c r="B233" s="115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</row>
    <row r="234" spans="2:12">
      <c r="B234" s="115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</row>
    <row r="235" spans="2:12">
      <c r="B235" s="115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</row>
    <row r="236" spans="2:12">
      <c r="B236" s="115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</row>
    <row r="237" spans="2:12">
      <c r="B237" s="115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</row>
    <row r="238" spans="2:12">
      <c r="B238" s="115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</row>
    <row r="239" spans="2:12">
      <c r="B239" s="115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</row>
    <row r="240" spans="2:12">
      <c r="B240" s="115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</row>
    <row r="241" spans="2:12">
      <c r="B241" s="115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</row>
    <row r="242" spans="2:12">
      <c r="B242" s="115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</row>
    <row r="243" spans="2:12">
      <c r="B243" s="115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</row>
    <row r="244" spans="2:12">
      <c r="B244" s="115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</row>
    <row r="245" spans="2:12">
      <c r="B245" s="115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</row>
    <row r="246" spans="2:12">
      <c r="B246" s="115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</row>
    <row r="247" spans="2:12">
      <c r="B247" s="115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</row>
    <row r="248" spans="2:12">
      <c r="B248" s="115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</row>
    <row r="249" spans="2:12">
      <c r="B249" s="115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</row>
    <row r="250" spans="2:12">
      <c r="B250" s="115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</row>
    <row r="251" spans="2:12">
      <c r="B251" s="115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</row>
    <row r="252" spans="2:12">
      <c r="B252" s="115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</row>
    <row r="253" spans="2:12">
      <c r="B253" s="115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</row>
    <row r="254" spans="2:12">
      <c r="B254" s="115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</row>
    <row r="255" spans="2:12">
      <c r="B255" s="115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</row>
    <row r="256" spans="2:12">
      <c r="B256" s="115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</row>
    <row r="257" spans="2:12">
      <c r="B257" s="115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</row>
    <row r="258" spans="2:12">
      <c r="B258" s="115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</row>
    <row r="259" spans="2:12">
      <c r="B259" s="115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</row>
    <row r="260" spans="2:12">
      <c r="B260" s="115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</row>
    <row r="261" spans="2:12">
      <c r="B261" s="115"/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</row>
    <row r="262" spans="2:12">
      <c r="B262" s="115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</row>
    <row r="263" spans="2:12">
      <c r="B263" s="115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</row>
    <row r="264" spans="2:12">
      <c r="B264" s="115"/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</row>
    <row r="265" spans="2:12">
      <c r="B265" s="115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</row>
    <row r="266" spans="2:12">
      <c r="B266" s="115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</row>
    <row r="267" spans="2:12">
      <c r="B267" s="115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</row>
    <row r="268" spans="2:12">
      <c r="B268" s="115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</row>
    <row r="269" spans="2:12">
      <c r="B269" s="115"/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</row>
    <row r="270" spans="2:12">
      <c r="B270" s="115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</row>
    <row r="271" spans="2:12">
      <c r="B271" s="115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</row>
    <row r="272" spans="2:12">
      <c r="B272" s="115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</row>
    <row r="273" spans="2:12">
      <c r="B273" s="115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</row>
    <row r="274" spans="2:12">
      <c r="B274" s="115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</row>
    <row r="275" spans="2:12">
      <c r="B275" s="115"/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</row>
    <row r="276" spans="2:12">
      <c r="B276" s="115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</row>
    <row r="277" spans="2:12">
      <c r="B277" s="115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</row>
    <row r="278" spans="2:12">
      <c r="B278" s="115"/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</row>
    <row r="279" spans="2:12">
      <c r="B279" s="115"/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</row>
    <row r="280" spans="2:12">
      <c r="B280" s="115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</row>
    <row r="281" spans="2:12">
      <c r="B281" s="115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</row>
    <row r="282" spans="2:12">
      <c r="B282" s="115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</row>
    <row r="283" spans="2:12">
      <c r="B283" s="115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</row>
    <row r="284" spans="2:12">
      <c r="B284" s="115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</row>
    <row r="285" spans="2:12">
      <c r="B285" s="115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</row>
    <row r="286" spans="2:12">
      <c r="B286" s="115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</row>
    <row r="287" spans="2:12">
      <c r="B287" s="115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</row>
    <row r="288" spans="2:12">
      <c r="B288" s="115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</row>
    <row r="289" spans="2:12">
      <c r="B289" s="115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</row>
    <row r="290" spans="2:12">
      <c r="B290" s="115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</row>
    <row r="291" spans="2:12">
      <c r="B291" s="115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</row>
    <row r="292" spans="2:12">
      <c r="B292" s="115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</row>
    <row r="293" spans="2:12">
      <c r="B293" s="115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</row>
    <row r="294" spans="2:12">
      <c r="B294" s="115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</row>
    <row r="295" spans="2:12">
      <c r="B295" s="115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</row>
    <row r="296" spans="2:12">
      <c r="B296" s="115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</row>
    <row r="297" spans="2:12">
      <c r="B297" s="115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</row>
    <row r="298" spans="2:12">
      <c r="B298" s="115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</row>
    <row r="299" spans="2:12">
      <c r="B299" s="115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</row>
    <row r="300" spans="2:12">
      <c r="B300" s="115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</row>
    <row r="301" spans="2:12">
      <c r="B301" s="115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</row>
    <row r="302" spans="2:12">
      <c r="B302" s="115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</row>
    <row r="303" spans="2:12">
      <c r="B303" s="115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</row>
    <row r="304" spans="2:12">
      <c r="B304" s="115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</row>
    <row r="305" spans="2:12">
      <c r="B305" s="115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</row>
    <row r="306" spans="2:12">
      <c r="B306" s="115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</row>
    <row r="307" spans="2:12">
      <c r="B307" s="115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</row>
    <row r="308" spans="2:12">
      <c r="B308" s="115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</row>
    <row r="309" spans="2:12">
      <c r="B309" s="115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</row>
    <row r="310" spans="2:12">
      <c r="B310" s="115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</row>
    <row r="311" spans="2:12">
      <c r="B311" s="115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</row>
    <row r="312" spans="2:12">
      <c r="B312" s="115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</row>
    <row r="313" spans="2:12">
      <c r="B313" s="115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</row>
    <row r="314" spans="2:12">
      <c r="B314" s="115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</row>
    <row r="315" spans="2:12">
      <c r="B315" s="115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</row>
    <row r="316" spans="2:12">
      <c r="B316" s="115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</row>
    <row r="317" spans="2:12">
      <c r="B317" s="115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</row>
    <row r="318" spans="2:12">
      <c r="B318" s="115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</row>
    <row r="319" spans="2:12">
      <c r="B319" s="115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</row>
    <row r="320" spans="2:12">
      <c r="B320" s="115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</row>
    <row r="321" spans="2:12">
      <c r="B321" s="115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</row>
    <row r="322" spans="2:12">
      <c r="B322" s="115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</row>
    <row r="323" spans="2:12">
      <c r="B323" s="115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</row>
    <row r="324" spans="2:12">
      <c r="B324" s="115"/>
      <c r="C324" s="116"/>
      <c r="D324" s="116"/>
      <c r="E324" s="116"/>
      <c r="F324" s="116"/>
      <c r="G324" s="116"/>
      <c r="H324" s="116"/>
      <c r="I324" s="116"/>
      <c r="J324" s="116"/>
      <c r="K324" s="116"/>
      <c r="L324" s="116"/>
    </row>
    <row r="325" spans="2:12">
      <c r="B325" s="115"/>
      <c r="C325" s="116"/>
      <c r="D325" s="116"/>
      <c r="E325" s="116"/>
      <c r="F325" s="116"/>
      <c r="G325" s="116"/>
      <c r="H325" s="116"/>
      <c r="I325" s="116"/>
      <c r="J325" s="116"/>
      <c r="K325" s="116"/>
      <c r="L325" s="116"/>
    </row>
    <row r="326" spans="2:12">
      <c r="B326" s="115"/>
      <c r="C326" s="116"/>
      <c r="D326" s="116"/>
      <c r="E326" s="116"/>
      <c r="F326" s="116"/>
      <c r="G326" s="116"/>
      <c r="H326" s="116"/>
      <c r="I326" s="116"/>
      <c r="J326" s="116"/>
      <c r="K326" s="116"/>
      <c r="L326" s="116"/>
    </row>
    <row r="327" spans="2:12">
      <c r="B327" s="115"/>
      <c r="C327" s="116"/>
      <c r="D327" s="116"/>
      <c r="E327" s="116"/>
      <c r="F327" s="116"/>
      <c r="G327" s="116"/>
      <c r="H327" s="116"/>
      <c r="I327" s="116"/>
      <c r="J327" s="116"/>
      <c r="K327" s="116"/>
      <c r="L327" s="116"/>
    </row>
    <row r="328" spans="2:12">
      <c r="B328" s="115"/>
      <c r="C328" s="116"/>
      <c r="D328" s="116"/>
      <c r="E328" s="116"/>
      <c r="F328" s="116"/>
      <c r="G328" s="116"/>
      <c r="H328" s="116"/>
      <c r="I328" s="116"/>
      <c r="J328" s="116"/>
      <c r="K328" s="116"/>
      <c r="L328" s="116"/>
    </row>
    <row r="329" spans="2:12">
      <c r="B329" s="115"/>
      <c r="C329" s="116"/>
      <c r="D329" s="116"/>
      <c r="E329" s="116"/>
      <c r="F329" s="116"/>
      <c r="G329" s="116"/>
      <c r="H329" s="116"/>
      <c r="I329" s="116"/>
      <c r="J329" s="116"/>
      <c r="K329" s="116"/>
      <c r="L329" s="116"/>
    </row>
    <row r="330" spans="2:12">
      <c r="B330" s="115"/>
      <c r="C330" s="116"/>
      <c r="D330" s="116"/>
      <c r="E330" s="116"/>
      <c r="F330" s="116"/>
      <c r="G330" s="116"/>
      <c r="H330" s="116"/>
      <c r="I330" s="116"/>
      <c r="J330" s="116"/>
      <c r="K330" s="116"/>
      <c r="L330" s="116"/>
    </row>
    <row r="331" spans="2:12">
      <c r="B331" s="115"/>
      <c r="C331" s="116"/>
      <c r="D331" s="116"/>
      <c r="E331" s="116"/>
      <c r="F331" s="116"/>
      <c r="G331" s="116"/>
      <c r="H331" s="116"/>
      <c r="I331" s="116"/>
      <c r="J331" s="116"/>
      <c r="K331" s="116"/>
      <c r="L331" s="116"/>
    </row>
    <row r="332" spans="2:12">
      <c r="B332" s="115"/>
      <c r="C332" s="116"/>
      <c r="D332" s="116"/>
      <c r="E332" s="116"/>
      <c r="F332" s="116"/>
      <c r="G332" s="116"/>
      <c r="H332" s="116"/>
      <c r="I332" s="116"/>
      <c r="J332" s="116"/>
      <c r="K332" s="116"/>
      <c r="L332" s="116"/>
    </row>
    <row r="333" spans="2:12">
      <c r="B333" s="115"/>
      <c r="C333" s="116"/>
      <c r="D333" s="116"/>
      <c r="E333" s="116"/>
      <c r="F333" s="116"/>
      <c r="G333" s="116"/>
      <c r="H333" s="116"/>
      <c r="I333" s="116"/>
      <c r="J333" s="116"/>
      <c r="K333" s="116"/>
      <c r="L333" s="116"/>
    </row>
    <row r="334" spans="2:12">
      <c r="B334" s="115"/>
      <c r="C334" s="116"/>
      <c r="D334" s="116"/>
      <c r="E334" s="116"/>
      <c r="F334" s="116"/>
      <c r="G334" s="116"/>
      <c r="H334" s="116"/>
      <c r="I334" s="116"/>
      <c r="J334" s="116"/>
      <c r="K334" s="116"/>
      <c r="L334" s="116"/>
    </row>
    <row r="335" spans="2:12">
      <c r="B335" s="115"/>
      <c r="C335" s="116"/>
      <c r="D335" s="116"/>
      <c r="E335" s="116"/>
      <c r="F335" s="116"/>
      <c r="G335" s="116"/>
      <c r="H335" s="116"/>
      <c r="I335" s="116"/>
      <c r="J335" s="116"/>
      <c r="K335" s="116"/>
      <c r="L335" s="116"/>
    </row>
    <row r="336" spans="2:12">
      <c r="B336" s="115"/>
      <c r="C336" s="116"/>
      <c r="D336" s="116"/>
      <c r="E336" s="116"/>
      <c r="F336" s="116"/>
      <c r="G336" s="116"/>
      <c r="H336" s="116"/>
      <c r="I336" s="116"/>
      <c r="J336" s="116"/>
      <c r="K336" s="116"/>
      <c r="L336" s="116"/>
    </row>
    <row r="337" spans="2:12">
      <c r="B337" s="115"/>
      <c r="C337" s="116"/>
      <c r="D337" s="116"/>
      <c r="E337" s="116"/>
      <c r="F337" s="116"/>
      <c r="G337" s="116"/>
      <c r="H337" s="116"/>
      <c r="I337" s="116"/>
      <c r="J337" s="116"/>
      <c r="K337" s="116"/>
      <c r="L337" s="116"/>
    </row>
    <row r="338" spans="2:12">
      <c r="B338" s="115"/>
      <c r="C338" s="116"/>
      <c r="D338" s="116"/>
      <c r="E338" s="116"/>
      <c r="F338" s="116"/>
      <c r="G338" s="116"/>
      <c r="H338" s="116"/>
      <c r="I338" s="116"/>
      <c r="J338" s="116"/>
      <c r="K338" s="116"/>
      <c r="L338" s="116"/>
    </row>
    <row r="339" spans="2:12">
      <c r="B339" s="115"/>
      <c r="C339" s="116"/>
      <c r="D339" s="116"/>
      <c r="E339" s="116"/>
      <c r="F339" s="116"/>
      <c r="G339" s="116"/>
      <c r="H339" s="116"/>
      <c r="I339" s="116"/>
      <c r="J339" s="116"/>
      <c r="K339" s="116"/>
      <c r="L339" s="116"/>
    </row>
    <row r="340" spans="2:12">
      <c r="B340" s="115"/>
      <c r="C340" s="116"/>
      <c r="D340" s="116"/>
      <c r="E340" s="116"/>
      <c r="F340" s="116"/>
      <c r="G340" s="116"/>
      <c r="H340" s="116"/>
      <c r="I340" s="116"/>
      <c r="J340" s="116"/>
      <c r="K340" s="116"/>
      <c r="L340" s="116"/>
    </row>
    <row r="341" spans="2:12">
      <c r="B341" s="115"/>
      <c r="C341" s="116"/>
      <c r="D341" s="116"/>
      <c r="E341" s="116"/>
      <c r="F341" s="116"/>
      <c r="G341" s="116"/>
      <c r="H341" s="116"/>
      <c r="I341" s="116"/>
      <c r="J341" s="116"/>
      <c r="K341" s="116"/>
      <c r="L341" s="116"/>
    </row>
    <row r="342" spans="2:12">
      <c r="B342" s="115"/>
      <c r="C342" s="116"/>
      <c r="D342" s="116"/>
      <c r="E342" s="116"/>
      <c r="F342" s="116"/>
      <c r="G342" s="116"/>
      <c r="H342" s="116"/>
      <c r="I342" s="116"/>
      <c r="J342" s="116"/>
      <c r="K342" s="116"/>
      <c r="L342" s="116"/>
    </row>
    <row r="343" spans="2:12">
      <c r="B343" s="115"/>
      <c r="C343" s="116"/>
      <c r="D343" s="116"/>
      <c r="E343" s="116"/>
      <c r="F343" s="116"/>
      <c r="G343" s="116"/>
      <c r="H343" s="116"/>
      <c r="I343" s="116"/>
      <c r="J343" s="116"/>
      <c r="K343" s="116"/>
      <c r="L343" s="116"/>
    </row>
    <row r="344" spans="2:12">
      <c r="B344" s="115"/>
      <c r="C344" s="116"/>
      <c r="D344" s="116"/>
      <c r="E344" s="116"/>
      <c r="F344" s="116"/>
      <c r="G344" s="116"/>
      <c r="H344" s="116"/>
      <c r="I344" s="116"/>
      <c r="J344" s="116"/>
      <c r="K344" s="116"/>
      <c r="L344" s="116"/>
    </row>
    <row r="345" spans="2:12">
      <c r="B345" s="115"/>
      <c r="C345" s="116"/>
      <c r="D345" s="116"/>
      <c r="E345" s="116"/>
      <c r="F345" s="116"/>
      <c r="G345" s="116"/>
      <c r="H345" s="116"/>
      <c r="I345" s="116"/>
      <c r="J345" s="116"/>
      <c r="K345" s="116"/>
      <c r="L345" s="116"/>
    </row>
    <row r="346" spans="2:12">
      <c r="B346" s="115"/>
      <c r="C346" s="116"/>
      <c r="D346" s="116"/>
      <c r="E346" s="116"/>
      <c r="F346" s="116"/>
      <c r="G346" s="116"/>
      <c r="H346" s="116"/>
      <c r="I346" s="116"/>
      <c r="J346" s="116"/>
      <c r="K346" s="116"/>
      <c r="L346" s="116"/>
    </row>
    <row r="347" spans="2:12">
      <c r="B347" s="115"/>
      <c r="C347" s="116"/>
      <c r="D347" s="116"/>
      <c r="E347" s="116"/>
      <c r="F347" s="116"/>
      <c r="G347" s="116"/>
      <c r="H347" s="116"/>
      <c r="I347" s="116"/>
      <c r="J347" s="116"/>
      <c r="K347" s="116"/>
      <c r="L347" s="116"/>
    </row>
    <row r="348" spans="2:12">
      <c r="B348" s="115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</row>
    <row r="349" spans="2:12">
      <c r="B349" s="115"/>
      <c r="C349" s="116"/>
      <c r="D349" s="116"/>
      <c r="E349" s="116"/>
      <c r="F349" s="116"/>
      <c r="G349" s="116"/>
      <c r="H349" s="116"/>
      <c r="I349" s="116"/>
      <c r="J349" s="116"/>
      <c r="K349" s="116"/>
      <c r="L349" s="116"/>
    </row>
    <row r="350" spans="2:12">
      <c r="B350" s="115"/>
      <c r="C350" s="116"/>
      <c r="D350" s="116"/>
      <c r="E350" s="116"/>
      <c r="F350" s="116"/>
      <c r="G350" s="116"/>
      <c r="H350" s="116"/>
      <c r="I350" s="116"/>
      <c r="J350" s="116"/>
      <c r="K350" s="116"/>
      <c r="L350" s="116"/>
    </row>
    <row r="351" spans="2:12">
      <c r="B351" s="115"/>
      <c r="C351" s="116"/>
      <c r="D351" s="116"/>
      <c r="E351" s="116"/>
      <c r="F351" s="116"/>
      <c r="G351" s="116"/>
      <c r="H351" s="116"/>
      <c r="I351" s="116"/>
      <c r="J351" s="116"/>
      <c r="K351" s="116"/>
      <c r="L351" s="116"/>
    </row>
    <row r="352" spans="2:12">
      <c r="B352" s="115"/>
      <c r="C352" s="116"/>
      <c r="D352" s="116"/>
      <c r="E352" s="116"/>
      <c r="F352" s="116"/>
      <c r="G352" s="116"/>
      <c r="H352" s="116"/>
      <c r="I352" s="116"/>
      <c r="J352" s="116"/>
      <c r="K352" s="116"/>
      <c r="L352" s="116"/>
    </row>
    <row r="353" spans="2:12">
      <c r="B353" s="115"/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</row>
    <row r="354" spans="2:12">
      <c r="B354" s="115"/>
      <c r="C354" s="116"/>
      <c r="D354" s="116"/>
      <c r="E354" s="116"/>
      <c r="F354" s="116"/>
      <c r="G354" s="116"/>
      <c r="H354" s="116"/>
      <c r="I354" s="116"/>
      <c r="J354" s="116"/>
      <c r="K354" s="116"/>
      <c r="L354" s="116"/>
    </row>
    <row r="355" spans="2:12">
      <c r="B355" s="115"/>
      <c r="C355" s="116"/>
      <c r="D355" s="116"/>
      <c r="E355" s="116"/>
      <c r="F355" s="116"/>
      <c r="G355" s="116"/>
      <c r="H355" s="116"/>
      <c r="I355" s="116"/>
      <c r="J355" s="116"/>
      <c r="K355" s="116"/>
      <c r="L355" s="116"/>
    </row>
    <row r="356" spans="2:12">
      <c r="B356" s="115"/>
      <c r="C356" s="116"/>
      <c r="D356" s="116"/>
      <c r="E356" s="116"/>
      <c r="F356" s="116"/>
      <c r="G356" s="116"/>
      <c r="H356" s="116"/>
      <c r="I356" s="116"/>
      <c r="J356" s="116"/>
      <c r="K356" s="116"/>
      <c r="L356" s="116"/>
    </row>
    <row r="357" spans="2:12">
      <c r="B357" s="115"/>
      <c r="C357" s="116"/>
      <c r="D357" s="116"/>
      <c r="E357" s="116"/>
      <c r="F357" s="116"/>
      <c r="G357" s="116"/>
      <c r="H357" s="116"/>
      <c r="I357" s="116"/>
      <c r="J357" s="116"/>
      <c r="K357" s="116"/>
      <c r="L357" s="116"/>
    </row>
    <row r="358" spans="2:12">
      <c r="B358" s="115"/>
      <c r="C358" s="116"/>
      <c r="D358" s="116"/>
      <c r="E358" s="116"/>
      <c r="F358" s="116"/>
      <c r="G358" s="116"/>
      <c r="H358" s="116"/>
      <c r="I358" s="116"/>
      <c r="J358" s="116"/>
      <c r="K358" s="116"/>
      <c r="L358" s="116"/>
    </row>
    <row r="359" spans="2:12">
      <c r="B359" s="115"/>
      <c r="C359" s="116"/>
      <c r="D359" s="116"/>
      <c r="E359" s="116"/>
      <c r="F359" s="116"/>
      <c r="G359" s="116"/>
      <c r="H359" s="116"/>
      <c r="I359" s="116"/>
      <c r="J359" s="116"/>
      <c r="K359" s="116"/>
      <c r="L359" s="116"/>
    </row>
    <row r="360" spans="2:12">
      <c r="B360" s="115"/>
      <c r="C360" s="116"/>
      <c r="D360" s="116"/>
      <c r="E360" s="116"/>
      <c r="F360" s="116"/>
      <c r="G360" s="116"/>
      <c r="H360" s="116"/>
      <c r="I360" s="116"/>
      <c r="J360" s="116"/>
      <c r="K360" s="116"/>
      <c r="L360" s="116"/>
    </row>
    <row r="361" spans="2:12">
      <c r="B361" s="115"/>
      <c r="C361" s="116"/>
      <c r="D361" s="116"/>
      <c r="E361" s="116"/>
      <c r="F361" s="116"/>
      <c r="G361" s="116"/>
      <c r="H361" s="116"/>
      <c r="I361" s="116"/>
      <c r="J361" s="116"/>
      <c r="K361" s="116"/>
      <c r="L361" s="116"/>
    </row>
    <row r="362" spans="2:12">
      <c r="B362" s="115"/>
      <c r="C362" s="116"/>
      <c r="D362" s="116"/>
      <c r="E362" s="116"/>
      <c r="F362" s="116"/>
      <c r="G362" s="116"/>
      <c r="H362" s="116"/>
      <c r="I362" s="116"/>
      <c r="J362" s="116"/>
      <c r="K362" s="116"/>
      <c r="L362" s="116"/>
    </row>
    <row r="363" spans="2:12">
      <c r="B363" s="115"/>
      <c r="C363" s="116"/>
      <c r="D363" s="116"/>
      <c r="E363" s="116"/>
      <c r="F363" s="116"/>
      <c r="G363" s="116"/>
      <c r="H363" s="116"/>
      <c r="I363" s="116"/>
      <c r="J363" s="116"/>
      <c r="K363" s="116"/>
      <c r="L363" s="116"/>
    </row>
    <row r="364" spans="2:12">
      <c r="B364" s="115"/>
      <c r="C364" s="116"/>
      <c r="D364" s="116"/>
      <c r="E364" s="116"/>
      <c r="F364" s="116"/>
      <c r="G364" s="116"/>
      <c r="H364" s="116"/>
      <c r="I364" s="116"/>
      <c r="J364" s="116"/>
      <c r="K364" s="116"/>
      <c r="L364" s="116"/>
    </row>
    <row r="365" spans="2:12">
      <c r="B365" s="115"/>
      <c r="C365" s="116"/>
      <c r="D365" s="116"/>
      <c r="E365" s="116"/>
      <c r="F365" s="116"/>
      <c r="G365" s="116"/>
      <c r="H365" s="116"/>
      <c r="I365" s="116"/>
      <c r="J365" s="116"/>
      <c r="K365" s="116"/>
      <c r="L365" s="116"/>
    </row>
    <row r="366" spans="2:12">
      <c r="B366" s="115"/>
      <c r="C366" s="116"/>
      <c r="D366" s="116"/>
      <c r="E366" s="116"/>
      <c r="F366" s="116"/>
      <c r="G366" s="116"/>
      <c r="H366" s="116"/>
      <c r="I366" s="116"/>
      <c r="J366" s="116"/>
      <c r="K366" s="116"/>
      <c r="L366" s="116"/>
    </row>
    <row r="367" spans="2:12">
      <c r="B367" s="115"/>
      <c r="C367" s="116"/>
      <c r="D367" s="116"/>
      <c r="E367" s="116"/>
      <c r="F367" s="116"/>
      <c r="G367" s="116"/>
      <c r="H367" s="116"/>
      <c r="I367" s="116"/>
      <c r="J367" s="116"/>
      <c r="K367" s="116"/>
      <c r="L367" s="116"/>
    </row>
    <row r="368" spans="2:12">
      <c r="B368" s="115"/>
      <c r="C368" s="116"/>
      <c r="D368" s="116"/>
      <c r="E368" s="116"/>
      <c r="F368" s="116"/>
      <c r="G368" s="116"/>
      <c r="H368" s="116"/>
      <c r="I368" s="116"/>
      <c r="J368" s="116"/>
      <c r="K368" s="116"/>
      <c r="L368" s="116"/>
    </row>
    <row r="369" spans="2:12">
      <c r="B369" s="115"/>
      <c r="C369" s="116"/>
      <c r="D369" s="116"/>
      <c r="E369" s="116"/>
      <c r="F369" s="116"/>
      <c r="G369" s="116"/>
      <c r="H369" s="116"/>
      <c r="I369" s="116"/>
      <c r="J369" s="116"/>
      <c r="K369" s="116"/>
      <c r="L369" s="116"/>
    </row>
    <row r="370" spans="2:12">
      <c r="B370" s="115"/>
      <c r="C370" s="116"/>
      <c r="D370" s="116"/>
      <c r="E370" s="116"/>
      <c r="F370" s="116"/>
      <c r="G370" s="116"/>
      <c r="H370" s="116"/>
      <c r="I370" s="116"/>
      <c r="J370" s="116"/>
      <c r="K370" s="116"/>
      <c r="L370" s="116"/>
    </row>
    <row r="371" spans="2:12">
      <c r="B371" s="115"/>
      <c r="C371" s="116"/>
      <c r="D371" s="116"/>
      <c r="E371" s="116"/>
      <c r="F371" s="116"/>
      <c r="G371" s="116"/>
      <c r="H371" s="116"/>
      <c r="I371" s="116"/>
      <c r="J371" s="116"/>
      <c r="K371" s="116"/>
      <c r="L371" s="116"/>
    </row>
    <row r="372" spans="2:12">
      <c r="B372" s="115"/>
      <c r="C372" s="116"/>
      <c r="D372" s="116"/>
      <c r="E372" s="116"/>
      <c r="F372" s="116"/>
      <c r="G372" s="116"/>
      <c r="H372" s="116"/>
      <c r="I372" s="116"/>
      <c r="J372" s="116"/>
      <c r="K372" s="116"/>
      <c r="L372" s="116"/>
    </row>
    <row r="373" spans="2:12">
      <c r="B373" s="115"/>
      <c r="C373" s="116"/>
      <c r="D373" s="116"/>
      <c r="E373" s="116"/>
      <c r="F373" s="116"/>
      <c r="G373" s="116"/>
      <c r="H373" s="116"/>
      <c r="I373" s="116"/>
      <c r="J373" s="116"/>
      <c r="K373" s="116"/>
      <c r="L373" s="116"/>
    </row>
    <row r="374" spans="2:12">
      <c r="B374" s="115"/>
      <c r="C374" s="116"/>
      <c r="D374" s="116"/>
      <c r="E374" s="116"/>
      <c r="F374" s="116"/>
      <c r="G374" s="116"/>
      <c r="H374" s="116"/>
      <c r="I374" s="116"/>
      <c r="J374" s="116"/>
      <c r="K374" s="116"/>
      <c r="L374" s="116"/>
    </row>
    <row r="375" spans="2:12">
      <c r="B375" s="115"/>
      <c r="C375" s="116"/>
      <c r="D375" s="116"/>
      <c r="E375" s="116"/>
      <c r="F375" s="116"/>
      <c r="G375" s="116"/>
      <c r="H375" s="116"/>
      <c r="I375" s="116"/>
      <c r="J375" s="116"/>
      <c r="K375" s="116"/>
      <c r="L375" s="116"/>
    </row>
    <row r="376" spans="2:12">
      <c r="B376" s="115"/>
      <c r="C376" s="116"/>
      <c r="D376" s="116"/>
      <c r="E376" s="116"/>
      <c r="F376" s="116"/>
      <c r="G376" s="116"/>
      <c r="H376" s="116"/>
      <c r="I376" s="116"/>
      <c r="J376" s="116"/>
      <c r="K376" s="116"/>
      <c r="L376" s="116"/>
    </row>
    <row r="377" spans="2:12">
      <c r="B377" s="115"/>
      <c r="C377" s="116"/>
      <c r="D377" s="116"/>
      <c r="E377" s="116"/>
      <c r="F377" s="116"/>
      <c r="G377" s="116"/>
      <c r="H377" s="116"/>
      <c r="I377" s="116"/>
      <c r="J377" s="116"/>
      <c r="K377" s="116"/>
      <c r="L377" s="116"/>
    </row>
    <row r="378" spans="2:12">
      <c r="B378" s="115"/>
      <c r="C378" s="116"/>
      <c r="D378" s="116"/>
      <c r="E378" s="116"/>
      <c r="F378" s="116"/>
      <c r="G378" s="116"/>
      <c r="H378" s="116"/>
      <c r="I378" s="116"/>
      <c r="J378" s="116"/>
      <c r="K378" s="116"/>
      <c r="L378" s="116"/>
    </row>
    <row r="379" spans="2:12">
      <c r="B379" s="115"/>
      <c r="C379" s="116"/>
      <c r="D379" s="116"/>
      <c r="E379" s="116"/>
      <c r="F379" s="116"/>
      <c r="G379" s="116"/>
      <c r="H379" s="116"/>
      <c r="I379" s="116"/>
      <c r="J379" s="116"/>
      <c r="K379" s="116"/>
      <c r="L379" s="116"/>
    </row>
    <row r="380" spans="2:12">
      <c r="B380" s="115"/>
      <c r="C380" s="116"/>
      <c r="D380" s="116"/>
      <c r="E380" s="116"/>
      <c r="F380" s="116"/>
      <c r="G380" s="116"/>
      <c r="H380" s="116"/>
      <c r="I380" s="116"/>
      <c r="J380" s="116"/>
      <c r="K380" s="116"/>
      <c r="L380" s="116"/>
    </row>
    <row r="381" spans="2:12">
      <c r="B381" s="115"/>
      <c r="C381" s="116"/>
      <c r="D381" s="116"/>
      <c r="E381" s="116"/>
      <c r="F381" s="116"/>
      <c r="G381" s="116"/>
      <c r="H381" s="116"/>
      <c r="I381" s="116"/>
      <c r="J381" s="116"/>
      <c r="K381" s="116"/>
      <c r="L381" s="116"/>
    </row>
    <row r="382" spans="2:12">
      <c r="B382" s="115"/>
      <c r="C382" s="116"/>
      <c r="D382" s="116"/>
      <c r="E382" s="116"/>
      <c r="F382" s="116"/>
      <c r="G382" s="116"/>
      <c r="H382" s="116"/>
      <c r="I382" s="116"/>
      <c r="J382" s="116"/>
      <c r="K382" s="116"/>
      <c r="L382" s="116"/>
    </row>
    <row r="383" spans="2:12">
      <c r="B383" s="115"/>
      <c r="C383" s="116"/>
      <c r="D383" s="116"/>
      <c r="E383" s="116"/>
      <c r="F383" s="116"/>
      <c r="G383" s="116"/>
      <c r="H383" s="116"/>
      <c r="I383" s="116"/>
      <c r="J383" s="116"/>
      <c r="K383" s="116"/>
      <c r="L383" s="116"/>
    </row>
    <row r="384" spans="2:12">
      <c r="B384" s="115"/>
      <c r="C384" s="116"/>
      <c r="D384" s="116"/>
      <c r="E384" s="116"/>
      <c r="F384" s="116"/>
      <c r="G384" s="116"/>
      <c r="H384" s="116"/>
      <c r="I384" s="116"/>
      <c r="J384" s="116"/>
      <c r="K384" s="116"/>
      <c r="L384" s="116"/>
    </row>
    <row r="385" spans="2:12">
      <c r="B385" s="115"/>
      <c r="C385" s="116"/>
      <c r="D385" s="116"/>
      <c r="E385" s="116"/>
      <c r="F385" s="116"/>
      <c r="G385" s="116"/>
      <c r="H385" s="116"/>
      <c r="I385" s="116"/>
      <c r="J385" s="116"/>
      <c r="K385" s="116"/>
      <c r="L385" s="116"/>
    </row>
    <row r="386" spans="2:12">
      <c r="B386" s="115"/>
      <c r="C386" s="116"/>
      <c r="D386" s="116"/>
      <c r="E386" s="116"/>
      <c r="F386" s="116"/>
      <c r="G386" s="116"/>
      <c r="H386" s="116"/>
      <c r="I386" s="116"/>
      <c r="J386" s="116"/>
      <c r="K386" s="116"/>
      <c r="L386" s="116"/>
    </row>
    <row r="387" spans="2:12">
      <c r="B387" s="115"/>
      <c r="C387" s="116"/>
      <c r="D387" s="116"/>
      <c r="E387" s="116"/>
      <c r="F387" s="116"/>
      <c r="G387" s="116"/>
      <c r="H387" s="116"/>
      <c r="I387" s="116"/>
      <c r="J387" s="116"/>
      <c r="K387" s="116"/>
      <c r="L387" s="116"/>
    </row>
    <row r="388" spans="2:12">
      <c r="B388" s="115"/>
      <c r="C388" s="116"/>
      <c r="D388" s="116"/>
      <c r="E388" s="116"/>
      <c r="F388" s="116"/>
      <c r="G388" s="116"/>
      <c r="H388" s="116"/>
      <c r="I388" s="116"/>
      <c r="J388" s="116"/>
      <c r="K388" s="116"/>
      <c r="L388" s="116"/>
    </row>
    <row r="389" spans="2:12">
      <c r="B389" s="115"/>
      <c r="C389" s="116"/>
      <c r="D389" s="116"/>
      <c r="E389" s="116"/>
      <c r="F389" s="116"/>
      <c r="G389" s="116"/>
      <c r="H389" s="116"/>
      <c r="I389" s="116"/>
      <c r="J389" s="116"/>
      <c r="K389" s="116"/>
      <c r="L389" s="116"/>
    </row>
    <row r="390" spans="2:12">
      <c r="B390" s="115"/>
      <c r="C390" s="116"/>
      <c r="D390" s="116"/>
      <c r="E390" s="116"/>
      <c r="F390" s="116"/>
      <c r="G390" s="116"/>
      <c r="H390" s="116"/>
      <c r="I390" s="116"/>
      <c r="J390" s="116"/>
      <c r="K390" s="116"/>
      <c r="L390" s="116"/>
    </row>
    <row r="391" spans="2:12">
      <c r="B391" s="115"/>
      <c r="C391" s="116"/>
      <c r="D391" s="116"/>
      <c r="E391" s="116"/>
      <c r="F391" s="116"/>
      <c r="G391" s="116"/>
      <c r="H391" s="116"/>
      <c r="I391" s="116"/>
      <c r="J391" s="116"/>
      <c r="K391" s="116"/>
      <c r="L391" s="116"/>
    </row>
    <row r="392" spans="2:12">
      <c r="B392" s="115"/>
      <c r="C392" s="116"/>
      <c r="D392" s="116"/>
      <c r="E392" s="116"/>
      <c r="F392" s="116"/>
      <c r="G392" s="116"/>
      <c r="H392" s="116"/>
      <c r="I392" s="116"/>
      <c r="J392" s="116"/>
      <c r="K392" s="116"/>
      <c r="L392" s="116"/>
    </row>
    <row r="393" spans="2:12">
      <c r="B393" s="115"/>
      <c r="C393" s="116"/>
      <c r="D393" s="116"/>
      <c r="E393" s="116"/>
      <c r="F393" s="116"/>
      <c r="G393" s="116"/>
      <c r="H393" s="116"/>
      <c r="I393" s="116"/>
      <c r="J393" s="116"/>
      <c r="K393" s="116"/>
      <c r="L393" s="116"/>
    </row>
    <row r="394" spans="2:12">
      <c r="B394" s="115"/>
      <c r="C394" s="116"/>
      <c r="D394" s="116"/>
      <c r="E394" s="116"/>
      <c r="F394" s="116"/>
      <c r="G394" s="116"/>
      <c r="H394" s="116"/>
      <c r="I394" s="116"/>
      <c r="J394" s="116"/>
      <c r="K394" s="116"/>
      <c r="L394" s="116"/>
    </row>
    <row r="395" spans="2:12">
      <c r="B395" s="115"/>
      <c r="C395" s="116"/>
      <c r="D395" s="116"/>
      <c r="E395" s="116"/>
      <c r="F395" s="116"/>
      <c r="G395" s="116"/>
      <c r="H395" s="116"/>
      <c r="I395" s="116"/>
      <c r="J395" s="116"/>
      <c r="K395" s="116"/>
      <c r="L395" s="116"/>
    </row>
    <row r="396" spans="2:12">
      <c r="B396" s="115"/>
      <c r="C396" s="116"/>
      <c r="D396" s="116"/>
      <c r="E396" s="116"/>
      <c r="F396" s="116"/>
      <c r="G396" s="116"/>
      <c r="H396" s="116"/>
      <c r="I396" s="116"/>
      <c r="J396" s="116"/>
      <c r="K396" s="116"/>
      <c r="L396" s="116"/>
    </row>
    <row r="397" spans="2:12">
      <c r="B397" s="115"/>
      <c r="C397" s="116"/>
      <c r="D397" s="116"/>
      <c r="E397" s="116"/>
      <c r="F397" s="116"/>
      <c r="G397" s="116"/>
      <c r="H397" s="116"/>
      <c r="I397" s="116"/>
      <c r="J397" s="116"/>
      <c r="K397" s="116"/>
      <c r="L397" s="116"/>
    </row>
    <row r="398" spans="2:12">
      <c r="B398" s="115"/>
      <c r="C398" s="116"/>
      <c r="D398" s="116"/>
      <c r="E398" s="116"/>
      <c r="F398" s="116"/>
      <c r="G398" s="116"/>
      <c r="H398" s="116"/>
      <c r="I398" s="116"/>
      <c r="J398" s="116"/>
      <c r="K398" s="116"/>
      <c r="L398" s="116"/>
    </row>
    <row r="399" spans="2:12">
      <c r="B399" s="115"/>
      <c r="C399" s="116"/>
      <c r="D399" s="116"/>
      <c r="E399" s="116"/>
      <c r="F399" s="116"/>
      <c r="G399" s="116"/>
      <c r="H399" s="116"/>
      <c r="I399" s="116"/>
      <c r="J399" s="116"/>
      <c r="K399" s="116"/>
      <c r="L399" s="116"/>
    </row>
    <row r="400" spans="2:12">
      <c r="B400" s="115"/>
      <c r="C400" s="116"/>
      <c r="D400" s="116"/>
      <c r="E400" s="116"/>
      <c r="F400" s="116"/>
      <c r="G400" s="116"/>
      <c r="H400" s="116"/>
      <c r="I400" s="116"/>
      <c r="J400" s="116"/>
      <c r="K400" s="116"/>
      <c r="L400" s="116"/>
    </row>
    <row r="401" spans="2:12">
      <c r="B401" s="115"/>
      <c r="C401" s="116"/>
      <c r="D401" s="116"/>
      <c r="E401" s="116"/>
      <c r="F401" s="116"/>
      <c r="G401" s="116"/>
      <c r="H401" s="116"/>
      <c r="I401" s="116"/>
      <c r="J401" s="116"/>
      <c r="K401" s="116"/>
      <c r="L401" s="116"/>
    </row>
    <row r="402" spans="2:12">
      <c r="B402" s="115"/>
      <c r="C402" s="116"/>
      <c r="D402" s="116"/>
      <c r="E402" s="116"/>
      <c r="F402" s="116"/>
      <c r="G402" s="116"/>
      <c r="H402" s="116"/>
      <c r="I402" s="116"/>
      <c r="J402" s="116"/>
      <c r="K402" s="116"/>
      <c r="L402" s="116"/>
    </row>
    <row r="403" spans="2:12">
      <c r="B403" s="115"/>
      <c r="C403" s="116"/>
      <c r="D403" s="116"/>
      <c r="E403" s="116"/>
      <c r="F403" s="116"/>
      <c r="G403" s="116"/>
      <c r="H403" s="116"/>
      <c r="I403" s="116"/>
      <c r="J403" s="116"/>
      <c r="K403" s="116"/>
      <c r="L403" s="116"/>
    </row>
    <row r="404" spans="2:12">
      <c r="B404" s="115"/>
      <c r="C404" s="116"/>
      <c r="D404" s="116"/>
      <c r="E404" s="116"/>
      <c r="F404" s="116"/>
      <c r="G404" s="116"/>
      <c r="H404" s="116"/>
      <c r="I404" s="116"/>
      <c r="J404" s="116"/>
      <c r="K404" s="116"/>
      <c r="L404" s="116"/>
    </row>
    <row r="405" spans="2:12">
      <c r="B405" s="115"/>
      <c r="C405" s="116"/>
      <c r="D405" s="116"/>
      <c r="E405" s="116"/>
      <c r="F405" s="116"/>
      <c r="G405" s="116"/>
      <c r="H405" s="116"/>
      <c r="I405" s="116"/>
      <c r="J405" s="116"/>
      <c r="K405" s="116"/>
      <c r="L405" s="116"/>
    </row>
    <row r="406" spans="2:12">
      <c r="B406" s="115"/>
      <c r="C406" s="116"/>
      <c r="D406" s="116"/>
      <c r="E406" s="116"/>
      <c r="F406" s="116"/>
      <c r="G406" s="116"/>
      <c r="H406" s="116"/>
      <c r="I406" s="116"/>
      <c r="J406" s="116"/>
      <c r="K406" s="116"/>
      <c r="L406" s="116"/>
    </row>
    <row r="407" spans="2:12">
      <c r="B407" s="115"/>
      <c r="C407" s="116"/>
      <c r="D407" s="116"/>
      <c r="E407" s="116"/>
      <c r="F407" s="116"/>
      <c r="G407" s="116"/>
      <c r="H407" s="116"/>
      <c r="I407" s="116"/>
      <c r="J407" s="116"/>
      <c r="K407" s="116"/>
      <c r="L407" s="116"/>
    </row>
    <row r="408" spans="2:12">
      <c r="B408" s="115"/>
      <c r="C408" s="116"/>
      <c r="D408" s="116"/>
      <c r="E408" s="116"/>
      <c r="F408" s="116"/>
      <c r="G408" s="116"/>
      <c r="H408" s="116"/>
      <c r="I408" s="116"/>
      <c r="J408" s="116"/>
      <c r="K408" s="116"/>
      <c r="L408" s="116"/>
    </row>
    <row r="409" spans="2:12">
      <c r="B409" s="115"/>
      <c r="C409" s="116"/>
      <c r="D409" s="116"/>
      <c r="E409" s="116"/>
      <c r="F409" s="116"/>
      <c r="G409" s="116"/>
      <c r="H409" s="116"/>
      <c r="I409" s="116"/>
      <c r="J409" s="116"/>
      <c r="K409" s="116"/>
      <c r="L409" s="116"/>
    </row>
    <row r="410" spans="2:12">
      <c r="B410" s="115"/>
      <c r="C410" s="116"/>
      <c r="D410" s="116"/>
      <c r="E410" s="116"/>
      <c r="F410" s="116"/>
      <c r="G410" s="116"/>
      <c r="H410" s="116"/>
      <c r="I410" s="116"/>
      <c r="J410" s="116"/>
      <c r="K410" s="116"/>
      <c r="L410" s="116"/>
    </row>
    <row r="411" spans="2:12">
      <c r="B411" s="115"/>
      <c r="C411" s="116"/>
      <c r="D411" s="116"/>
      <c r="E411" s="116"/>
      <c r="F411" s="116"/>
      <c r="G411" s="116"/>
      <c r="H411" s="116"/>
      <c r="I411" s="116"/>
      <c r="J411" s="116"/>
      <c r="K411" s="116"/>
      <c r="L411" s="116"/>
    </row>
    <row r="412" spans="2:12">
      <c r="B412" s="115"/>
      <c r="C412" s="116"/>
      <c r="D412" s="116"/>
      <c r="E412" s="116"/>
      <c r="F412" s="116"/>
      <c r="G412" s="116"/>
      <c r="H412" s="116"/>
      <c r="I412" s="116"/>
      <c r="J412" s="116"/>
      <c r="K412" s="116"/>
      <c r="L412" s="116"/>
    </row>
    <row r="413" spans="2:12">
      <c r="B413" s="115"/>
      <c r="C413" s="116"/>
      <c r="D413" s="116"/>
      <c r="E413" s="116"/>
      <c r="F413" s="116"/>
      <c r="G413" s="116"/>
      <c r="H413" s="116"/>
      <c r="I413" s="116"/>
      <c r="J413" s="116"/>
      <c r="K413" s="116"/>
      <c r="L413" s="116"/>
    </row>
    <row r="414" spans="2:12">
      <c r="B414" s="115"/>
      <c r="C414" s="116"/>
      <c r="D414" s="116"/>
      <c r="E414" s="116"/>
      <c r="F414" s="116"/>
      <c r="G414" s="116"/>
      <c r="H414" s="116"/>
      <c r="I414" s="116"/>
      <c r="J414" s="116"/>
      <c r="K414" s="116"/>
      <c r="L414" s="116"/>
    </row>
    <row r="415" spans="2:12">
      <c r="B415" s="115"/>
      <c r="C415" s="116"/>
      <c r="D415" s="116"/>
      <c r="E415" s="116"/>
      <c r="F415" s="116"/>
      <c r="G415" s="116"/>
      <c r="H415" s="116"/>
      <c r="I415" s="116"/>
      <c r="J415" s="116"/>
      <c r="K415" s="116"/>
      <c r="L415" s="116"/>
    </row>
    <row r="416" spans="2:12">
      <c r="B416" s="115"/>
      <c r="C416" s="116"/>
      <c r="D416" s="116"/>
      <c r="E416" s="116"/>
      <c r="F416" s="116"/>
      <c r="G416" s="116"/>
      <c r="H416" s="116"/>
      <c r="I416" s="116"/>
      <c r="J416" s="116"/>
      <c r="K416" s="116"/>
      <c r="L416" s="116"/>
    </row>
    <row r="417" spans="2:12">
      <c r="B417" s="115"/>
      <c r="C417" s="116"/>
      <c r="D417" s="116"/>
      <c r="E417" s="116"/>
      <c r="F417" s="116"/>
      <c r="G417" s="116"/>
      <c r="H417" s="116"/>
      <c r="I417" s="116"/>
      <c r="J417" s="116"/>
      <c r="K417" s="116"/>
      <c r="L417" s="116"/>
    </row>
    <row r="418" spans="2:12">
      <c r="B418" s="115"/>
      <c r="C418" s="116"/>
      <c r="D418" s="116"/>
      <c r="E418" s="116"/>
      <c r="F418" s="116"/>
      <c r="G418" s="116"/>
      <c r="H418" s="116"/>
      <c r="I418" s="116"/>
      <c r="J418" s="116"/>
      <c r="K418" s="116"/>
      <c r="L418" s="116"/>
    </row>
    <row r="419" spans="2:12">
      <c r="B419" s="115"/>
      <c r="C419" s="116"/>
      <c r="D419" s="116"/>
      <c r="E419" s="116"/>
      <c r="F419" s="116"/>
      <c r="G419" s="116"/>
      <c r="H419" s="116"/>
      <c r="I419" s="116"/>
      <c r="J419" s="116"/>
      <c r="K419" s="116"/>
      <c r="L419" s="116"/>
    </row>
    <row r="420" spans="2:12">
      <c r="B420" s="115"/>
      <c r="C420" s="116"/>
      <c r="D420" s="116"/>
      <c r="E420" s="116"/>
      <c r="F420" s="116"/>
      <c r="G420" s="116"/>
      <c r="H420" s="116"/>
      <c r="I420" s="116"/>
      <c r="J420" s="116"/>
      <c r="K420" s="116"/>
      <c r="L420" s="116"/>
    </row>
    <row r="421" spans="2:12">
      <c r="B421" s="115"/>
      <c r="C421" s="116"/>
      <c r="D421" s="116"/>
      <c r="E421" s="116"/>
      <c r="F421" s="116"/>
      <c r="G421" s="116"/>
      <c r="H421" s="116"/>
      <c r="I421" s="116"/>
      <c r="J421" s="116"/>
      <c r="K421" s="116"/>
      <c r="L421" s="116"/>
    </row>
    <row r="422" spans="2:12">
      <c r="B422" s="115"/>
      <c r="C422" s="116"/>
      <c r="D422" s="116"/>
      <c r="E422" s="116"/>
      <c r="F422" s="116"/>
      <c r="G422" s="116"/>
      <c r="H422" s="116"/>
      <c r="I422" s="116"/>
      <c r="J422" s="116"/>
      <c r="K422" s="116"/>
      <c r="L422" s="116"/>
    </row>
    <row r="423" spans="2:12">
      <c r="B423" s="115"/>
      <c r="C423" s="116"/>
      <c r="D423" s="116"/>
      <c r="E423" s="116"/>
      <c r="F423" s="116"/>
      <c r="G423" s="116"/>
      <c r="H423" s="116"/>
      <c r="I423" s="116"/>
      <c r="J423" s="116"/>
      <c r="K423" s="116"/>
      <c r="L423" s="116"/>
    </row>
    <row r="424" spans="2:12">
      <c r="B424" s="115"/>
      <c r="C424" s="116"/>
      <c r="D424" s="116"/>
      <c r="E424" s="116"/>
      <c r="F424" s="116"/>
      <c r="G424" s="116"/>
      <c r="H424" s="116"/>
      <c r="I424" s="116"/>
      <c r="J424" s="116"/>
      <c r="K424" s="116"/>
      <c r="L424" s="116"/>
    </row>
    <row r="425" spans="2:12">
      <c r="B425" s="115"/>
      <c r="C425" s="116"/>
      <c r="D425" s="116"/>
      <c r="E425" s="116"/>
      <c r="F425" s="116"/>
      <c r="G425" s="116"/>
      <c r="H425" s="116"/>
      <c r="I425" s="116"/>
      <c r="J425" s="116"/>
      <c r="K425" s="116"/>
      <c r="L425" s="116"/>
    </row>
    <row r="426" spans="2:12">
      <c r="B426" s="115"/>
      <c r="C426" s="116"/>
      <c r="D426" s="116"/>
      <c r="E426" s="116"/>
      <c r="F426" s="116"/>
      <c r="G426" s="116"/>
      <c r="H426" s="116"/>
      <c r="I426" s="116"/>
      <c r="J426" s="116"/>
      <c r="K426" s="116"/>
      <c r="L426" s="116"/>
    </row>
    <row r="427" spans="2:12">
      <c r="B427" s="115"/>
      <c r="C427" s="116"/>
      <c r="D427" s="116"/>
      <c r="E427" s="116"/>
      <c r="F427" s="116"/>
      <c r="G427" s="116"/>
      <c r="H427" s="116"/>
      <c r="I427" s="116"/>
      <c r="J427" s="116"/>
      <c r="K427" s="116"/>
      <c r="L427" s="116"/>
    </row>
    <row r="428" spans="2:12">
      <c r="B428" s="115"/>
      <c r="C428" s="116"/>
      <c r="D428" s="116"/>
      <c r="E428" s="116"/>
      <c r="F428" s="116"/>
      <c r="G428" s="116"/>
      <c r="H428" s="116"/>
      <c r="I428" s="116"/>
      <c r="J428" s="116"/>
      <c r="K428" s="116"/>
      <c r="L428" s="116"/>
    </row>
    <row r="429" spans="2:12">
      <c r="B429" s="115"/>
      <c r="C429" s="116"/>
      <c r="D429" s="116"/>
      <c r="E429" s="116"/>
      <c r="F429" s="116"/>
      <c r="G429" s="116"/>
      <c r="H429" s="116"/>
      <c r="I429" s="116"/>
      <c r="J429" s="116"/>
      <c r="K429" s="116"/>
      <c r="L429" s="116"/>
    </row>
    <row r="430" spans="2:12">
      <c r="B430" s="115"/>
      <c r="C430" s="116"/>
      <c r="D430" s="116"/>
      <c r="E430" s="116"/>
      <c r="F430" s="116"/>
      <c r="G430" s="116"/>
      <c r="H430" s="116"/>
      <c r="I430" s="116"/>
      <c r="J430" s="116"/>
      <c r="K430" s="116"/>
      <c r="L430" s="116"/>
    </row>
    <row r="431" spans="2:12">
      <c r="B431" s="115"/>
      <c r="C431" s="116"/>
      <c r="D431" s="116"/>
      <c r="E431" s="116"/>
      <c r="F431" s="116"/>
      <c r="G431" s="116"/>
      <c r="H431" s="116"/>
      <c r="I431" s="116"/>
      <c r="J431" s="116"/>
      <c r="K431" s="116"/>
      <c r="L431" s="116"/>
    </row>
    <row r="432" spans="2:12">
      <c r="B432" s="115"/>
      <c r="C432" s="116"/>
      <c r="D432" s="116"/>
      <c r="E432" s="116"/>
      <c r="F432" s="116"/>
      <c r="G432" s="116"/>
      <c r="H432" s="116"/>
      <c r="I432" s="116"/>
      <c r="J432" s="116"/>
      <c r="K432" s="116"/>
      <c r="L432" s="116"/>
    </row>
    <row r="433" spans="2:12">
      <c r="B433" s="115"/>
      <c r="C433" s="116"/>
      <c r="D433" s="116"/>
      <c r="E433" s="116"/>
      <c r="F433" s="116"/>
      <c r="G433" s="116"/>
      <c r="H433" s="116"/>
      <c r="I433" s="116"/>
      <c r="J433" s="116"/>
      <c r="K433" s="116"/>
      <c r="L433" s="116"/>
    </row>
    <row r="434" spans="2:12">
      <c r="B434" s="115"/>
      <c r="C434" s="116"/>
      <c r="D434" s="116"/>
      <c r="E434" s="116"/>
      <c r="F434" s="116"/>
      <c r="G434" s="116"/>
      <c r="H434" s="116"/>
      <c r="I434" s="116"/>
      <c r="J434" s="116"/>
      <c r="K434" s="116"/>
      <c r="L434" s="116"/>
    </row>
    <row r="435" spans="2:12">
      <c r="B435" s="115"/>
      <c r="C435" s="116"/>
      <c r="D435" s="116"/>
      <c r="E435" s="116"/>
      <c r="F435" s="116"/>
      <c r="G435" s="116"/>
      <c r="H435" s="116"/>
      <c r="I435" s="116"/>
      <c r="J435" s="116"/>
      <c r="K435" s="116"/>
      <c r="L435" s="116"/>
    </row>
    <row r="436" spans="2:12">
      <c r="B436" s="115"/>
      <c r="C436" s="116"/>
      <c r="D436" s="116"/>
      <c r="E436" s="116"/>
      <c r="F436" s="116"/>
      <c r="G436" s="116"/>
      <c r="H436" s="116"/>
      <c r="I436" s="116"/>
      <c r="J436" s="116"/>
      <c r="K436" s="116"/>
      <c r="L436" s="116"/>
    </row>
    <row r="437" spans="2:12">
      <c r="B437" s="115"/>
      <c r="C437" s="116"/>
      <c r="D437" s="116"/>
      <c r="E437" s="116"/>
      <c r="F437" s="116"/>
      <c r="G437" s="116"/>
      <c r="H437" s="116"/>
      <c r="I437" s="116"/>
      <c r="J437" s="116"/>
      <c r="K437" s="116"/>
      <c r="L437" s="116"/>
    </row>
    <row r="438" spans="2:12">
      <c r="B438" s="115"/>
      <c r="C438" s="116"/>
      <c r="D438" s="116"/>
      <c r="E438" s="116"/>
      <c r="F438" s="116"/>
      <c r="G438" s="116"/>
      <c r="H438" s="116"/>
      <c r="I438" s="116"/>
      <c r="J438" s="116"/>
      <c r="K438" s="116"/>
      <c r="L438" s="116"/>
    </row>
    <row r="439" spans="2:12">
      <c r="B439" s="115"/>
      <c r="C439" s="116"/>
      <c r="D439" s="116"/>
      <c r="E439" s="116"/>
      <c r="F439" s="116"/>
      <c r="G439" s="116"/>
      <c r="H439" s="116"/>
      <c r="I439" s="116"/>
      <c r="J439" s="116"/>
      <c r="K439" s="116"/>
      <c r="L439" s="116"/>
    </row>
    <row r="440" spans="2:12">
      <c r="B440" s="115"/>
      <c r="C440" s="116"/>
      <c r="D440" s="116"/>
      <c r="E440" s="116"/>
      <c r="F440" s="116"/>
      <c r="G440" s="116"/>
      <c r="H440" s="116"/>
      <c r="I440" s="116"/>
      <c r="J440" s="116"/>
      <c r="K440" s="116"/>
      <c r="L440" s="116"/>
    </row>
    <row r="441" spans="2:12">
      <c r="B441" s="115"/>
      <c r="C441" s="116"/>
      <c r="D441" s="116"/>
      <c r="E441" s="116"/>
      <c r="F441" s="116"/>
      <c r="G441" s="116"/>
      <c r="H441" s="116"/>
      <c r="I441" s="116"/>
      <c r="J441" s="116"/>
      <c r="K441" s="116"/>
      <c r="L441" s="116"/>
    </row>
    <row r="442" spans="2:12">
      <c r="B442" s="115"/>
      <c r="C442" s="116"/>
      <c r="D442" s="116"/>
      <c r="E442" s="116"/>
      <c r="F442" s="116"/>
      <c r="G442" s="116"/>
      <c r="H442" s="116"/>
      <c r="I442" s="116"/>
      <c r="J442" s="116"/>
      <c r="K442" s="116"/>
      <c r="L442" s="116"/>
    </row>
    <row r="443" spans="2:12">
      <c r="B443" s="115"/>
      <c r="C443" s="116"/>
      <c r="D443" s="116"/>
      <c r="E443" s="116"/>
      <c r="F443" s="116"/>
      <c r="G443" s="116"/>
      <c r="H443" s="116"/>
      <c r="I443" s="116"/>
      <c r="J443" s="116"/>
      <c r="K443" s="116"/>
      <c r="L443" s="116"/>
    </row>
    <row r="444" spans="2:12">
      <c r="B444" s="115"/>
      <c r="C444" s="116"/>
      <c r="D444" s="116"/>
      <c r="E444" s="116"/>
      <c r="F444" s="116"/>
      <c r="G444" s="116"/>
      <c r="H444" s="116"/>
      <c r="I444" s="116"/>
      <c r="J444" s="116"/>
      <c r="K444" s="116"/>
      <c r="L444" s="116"/>
    </row>
    <row r="445" spans="2:12">
      <c r="B445" s="115"/>
      <c r="C445" s="116"/>
      <c r="D445" s="116"/>
      <c r="E445" s="116"/>
      <c r="F445" s="116"/>
      <c r="G445" s="116"/>
      <c r="H445" s="116"/>
      <c r="I445" s="116"/>
      <c r="J445" s="116"/>
      <c r="K445" s="116"/>
      <c r="L445" s="116"/>
    </row>
    <row r="446" spans="2:12">
      <c r="B446" s="115"/>
      <c r="C446" s="116"/>
      <c r="D446" s="116"/>
      <c r="E446" s="116"/>
      <c r="F446" s="116"/>
      <c r="G446" s="116"/>
      <c r="H446" s="116"/>
      <c r="I446" s="116"/>
      <c r="J446" s="116"/>
      <c r="K446" s="116"/>
      <c r="L446" s="116"/>
    </row>
    <row r="447" spans="2:12">
      <c r="B447" s="115"/>
      <c r="C447" s="116"/>
      <c r="D447" s="116"/>
      <c r="E447" s="116"/>
      <c r="F447" s="116"/>
      <c r="G447" s="116"/>
      <c r="H447" s="116"/>
      <c r="I447" s="116"/>
      <c r="J447" s="116"/>
      <c r="K447" s="116"/>
      <c r="L447" s="116"/>
    </row>
    <row r="448" spans="2:12">
      <c r="B448" s="115"/>
      <c r="C448" s="116"/>
      <c r="D448" s="116"/>
      <c r="E448" s="116"/>
      <c r="F448" s="116"/>
      <c r="G448" s="116"/>
      <c r="H448" s="116"/>
      <c r="I448" s="116"/>
      <c r="J448" s="116"/>
      <c r="K448" s="116"/>
      <c r="L448" s="116"/>
    </row>
    <row r="449" spans="2:12">
      <c r="B449" s="115"/>
      <c r="C449" s="116"/>
      <c r="D449" s="116"/>
      <c r="E449" s="116"/>
      <c r="F449" s="116"/>
      <c r="G449" s="116"/>
      <c r="H449" s="116"/>
      <c r="I449" s="116"/>
      <c r="J449" s="116"/>
      <c r="K449" s="116"/>
      <c r="L449" s="116"/>
    </row>
    <row r="450" spans="2:12">
      <c r="B450" s="115"/>
      <c r="C450" s="116"/>
      <c r="D450" s="116"/>
      <c r="E450" s="116"/>
      <c r="F450" s="116"/>
      <c r="G450" s="116"/>
      <c r="H450" s="116"/>
      <c r="I450" s="116"/>
      <c r="J450" s="116"/>
      <c r="K450" s="116"/>
      <c r="L450" s="116"/>
    </row>
    <row r="451" spans="2:12">
      <c r="B451" s="115"/>
      <c r="C451" s="116"/>
      <c r="D451" s="116"/>
      <c r="E451" s="116"/>
      <c r="F451" s="116"/>
      <c r="G451" s="116"/>
      <c r="H451" s="116"/>
      <c r="I451" s="116"/>
      <c r="J451" s="116"/>
      <c r="K451" s="116"/>
      <c r="L451" s="116"/>
    </row>
    <row r="452" spans="2:12">
      <c r="B452" s="115"/>
      <c r="C452" s="116"/>
      <c r="D452" s="116"/>
      <c r="E452" s="116"/>
      <c r="F452" s="116"/>
      <c r="G452" s="116"/>
      <c r="H452" s="116"/>
      <c r="I452" s="116"/>
      <c r="J452" s="116"/>
      <c r="K452" s="116"/>
      <c r="L452" s="116"/>
    </row>
    <row r="453" spans="2:12">
      <c r="B453" s="115"/>
      <c r="C453" s="116"/>
      <c r="D453" s="116"/>
      <c r="E453" s="116"/>
      <c r="F453" s="116"/>
      <c r="G453" s="116"/>
      <c r="H453" s="116"/>
      <c r="I453" s="116"/>
      <c r="J453" s="116"/>
      <c r="K453" s="116"/>
      <c r="L453" s="116"/>
    </row>
    <row r="454" spans="2:12">
      <c r="B454" s="115"/>
      <c r="C454" s="116"/>
      <c r="D454" s="116"/>
      <c r="E454" s="116"/>
      <c r="F454" s="116"/>
      <c r="G454" s="116"/>
      <c r="H454" s="116"/>
      <c r="I454" s="116"/>
      <c r="J454" s="116"/>
      <c r="K454" s="116"/>
      <c r="L454" s="116"/>
    </row>
    <row r="455" spans="2:12">
      <c r="B455" s="115"/>
      <c r="C455" s="116"/>
      <c r="D455" s="116"/>
      <c r="E455" s="116"/>
      <c r="F455" s="116"/>
      <c r="G455" s="116"/>
      <c r="H455" s="116"/>
      <c r="I455" s="116"/>
      <c r="J455" s="116"/>
      <c r="K455" s="116"/>
      <c r="L455" s="116"/>
    </row>
    <row r="456" spans="2:12">
      <c r="B456" s="115"/>
      <c r="C456" s="116"/>
      <c r="D456" s="116"/>
      <c r="E456" s="116"/>
      <c r="F456" s="116"/>
      <c r="G456" s="116"/>
      <c r="H456" s="116"/>
      <c r="I456" s="116"/>
      <c r="J456" s="116"/>
      <c r="K456" s="116"/>
      <c r="L456" s="116"/>
    </row>
    <row r="457" spans="2:12">
      <c r="B457" s="115"/>
      <c r="C457" s="116"/>
      <c r="D457" s="116"/>
      <c r="E457" s="116"/>
      <c r="F457" s="116"/>
      <c r="G457" s="116"/>
      <c r="H457" s="116"/>
      <c r="I457" s="116"/>
      <c r="J457" s="116"/>
      <c r="K457" s="116"/>
      <c r="L457" s="116"/>
    </row>
    <row r="458" spans="2:12">
      <c r="B458" s="115"/>
      <c r="C458" s="116"/>
      <c r="D458" s="116"/>
      <c r="E458" s="116"/>
      <c r="F458" s="116"/>
      <c r="G458" s="116"/>
      <c r="H458" s="116"/>
      <c r="I458" s="116"/>
      <c r="J458" s="116"/>
      <c r="K458" s="116"/>
      <c r="L458" s="116"/>
    </row>
    <row r="459" spans="2:12">
      <c r="B459" s="115"/>
      <c r="C459" s="116"/>
      <c r="D459" s="116"/>
      <c r="E459" s="116"/>
      <c r="F459" s="116"/>
      <c r="G459" s="116"/>
      <c r="H459" s="116"/>
      <c r="I459" s="116"/>
      <c r="J459" s="116"/>
      <c r="K459" s="116"/>
      <c r="L459" s="116"/>
    </row>
    <row r="460" spans="2:12">
      <c r="B460" s="115"/>
      <c r="C460" s="116"/>
      <c r="D460" s="116"/>
      <c r="E460" s="116"/>
      <c r="F460" s="116"/>
      <c r="G460" s="116"/>
      <c r="H460" s="116"/>
      <c r="I460" s="116"/>
      <c r="J460" s="116"/>
      <c r="K460" s="116"/>
      <c r="L460" s="116"/>
    </row>
    <row r="461" spans="2:12">
      <c r="B461" s="115"/>
      <c r="C461" s="116"/>
      <c r="D461" s="116"/>
      <c r="E461" s="116"/>
      <c r="F461" s="116"/>
      <c r="G461" s="116"/>
      <c r="H461" s="116"/>
      <c r="I461" s="116"/>
      <c r="J461" s="116"/>
      <c r="K461" s="116"/>
      <c r="L461" s="116"/>
    </row>
    <row r="462" spans="2:12">
      <c r="B462" s="115"/>
      <c r="C462" s="116"/>
      <c r="D462" s="116"/>
      <c r="E462" s="116"/>
      <c r="F462" s="116"/>
      <c r="G462" s="116"/>
      <c r="H462" s="116"/>
      <c r="I462" s="116"/>
      <c r="J462" s="116"/>
      <c r="K462" s="116"/>
      <c r="L462" s="116"/>
    </row>
    <row r="463" spans="2:12">
      <c r="B463" s="115"/>
      <c r="C463" s="116"/>
      <c r="D463" s="116"/>
      <c r="E463" s="116"/>
      <c r="F463" s="116"/>
      <c r="G463" s="116"/>
      <c r="H463" s="116"/>
      <c r="I463" s="116"/>
      <c r="J463" s="116"/>
      <c r="K463" s="116"/>
      <c r="L463" s="116"/>
    </row>
    <row r="464" spans="2:12">
      <c r="B464" s="115"/>
      <c r="C464" s="116"/>
      <c r="D464" s="116"/>
      <c r="E464" s="116"/>
      <c r="F464" s="116"/>
      <c r="G464" s="116"/>
      <c r="H464" s="116"/>
      <c r="I464" s="116"/>
      <c r="J464" s="116"/>
      <c r="K464" s="116"/>
      <c r="L464" s="116"/>
    </row>
    <row r="465" spans="2:12">
      <c r="B465" s="115"/>
      <c r="C465" s="116"/>
      <c r="D465" s="116"/>
      <c r="E465" s="116"/>
      <c r="F465" s="116"/>
      <c r="G465" s="116"/>
      <c r="H465" s="116"/>
      <c r="I465" s="116"/>
      <c r="J465" s="116"/>
      <c r="K465" s="116"/>
      <c r="L465" s="116"/>
    </row>
    <row r="466" spans="2:12">
      <c r="B466" s="115"/>
      <c r="C466" s="116"/>
      <c r="D466" s="116"/>
      <c r="E466" s="116"/>
      <c r="F466" s="116"/>
      <c r="G466" s="116"/>
      <c r="H466" s="116"/>
      <c r="I466" s="116"/>
      <c r="J466" s="116"/>
      <c r="K466" s="116"/>
      <c r="L466" s="116"/>
    </row>
    <row r="467" spans="2:12">
      <c r="B467" s="115"/>
      <c r="C467" s="116"/>
      <c r="D467" s="116"/>
      <c r="E467" s="116"/>
      <c r="F467" s="116"/>
      <c r="G467" s="116"/>
      <c r="H467" s="116"/>
      <c r="I467" s="116"/>
      <c r="J467" s="116"/>
      <c r="K467" s="116"/>
      <c r="L467" s="116"/>
    </row>
    <row r="468" spans="2:12">
      <c r="B468" s="115"/>
      <c r="C468" s="116"/>
      <c r="D468" s="116"/>
      <c r="E468" s="116"/>
      <c r="F468" s="116"/>
      <c r="G468" s="116"/>
      <c r="H468" s="116"/>
      <c r="I468" s="116"/>
      <c r="J468" s="116"/>
      <c r="K468" s="116"/>
      <c r="L468" s="116"/>
    </row>
    <row r="469" spans="2:12">
      <c r="B469" s="115"/>
      <c r="C469" s="116"/>
      <c r="D469" s="116"/>
      <c r="E469" s="116"/>
      <c r="F469" s="116"/>
      <c r="G469" s="116"/>
      <c r="H469" s="116"/>
      <c r="I469" s="116"/>
      <c r="J469" s="116"/>
      <c r="K469" s="116"/>
      <c r="L469" s="116"/>
    </row>
    <row r="470" spans="2:12">
      <c r="B470" s="115"/>
      <c r="C470" s="116"/>
      <c r="D470" s="116"/>
      <c r="E470" s="116"/>
      <c r="F470" s="116"/>
      <c r="G470" s="116"/>
      <c r="H470" s="116"/>
      <c r="I470" s="116"/>
      <c r="J470" s="116"/>
      <c r="K470" s="116"/>
      <c r="L470" s="116"/>
    </row>
    <row r="471" spans="2:12">
      <c r="B471" s="115"/>
      <c r="C471" s="116"/>
      <c r="D471" s="116"/>
      <c r="E471" s="116"/>
      <c r="F471" s="116"/>
      <c r="G471" s="116"/>
      <c r="H471" s="116"/>
      <c r="I471" s="116"/>
      <c r="J471" s="116"/>
      <c r="K471" s="116"/>
      <c r="L471" s="116"/>
    </row>
    <row r="472" spans="2:12">
      <c r="B472" s="115"/>
      <c r="C472" s="116"/>
      <c r="D472" s="116"/>
      <c r="E472" s="116"/>
      <c r="F472" s="116"/>
      <c r="G472" s="116"/>
      <c r="H472" s="116"/>
      <c r="I472" s="116"/>
      <c r="J472" s="116"/>
      <c r="K472" s="116"/>
      <c r="L472" s="116"/>
    </row>
    <row r="473" spans="2:12">
      <c r="B473" s="115"/>
      <c r="C473" s="116"/>
      <c r="D473" s="116"/>
      <c r="E473" s="116"/>
      <c r="F473" s="116"/>
      <c r="G473" s="116"/>
      <c r="H473" s="116"/>
      <c r="I473" s="116"/>
      <c r="J473" s="116"/>
      <c r="K473" s="116"/>
      <c r="L473" s="116"/>
    </row>
    <row r="474" spans="2:12">
      <c r="B474" s="115"/>
      <c r="C474" s="116"/>
      <c r="D474" s="116"/>
      <c r="E474" s="116"/>
      <c r="F474" s="116"/>
      <c r="G474" s="116"/>
      <c r="H474" s="116"/>
      <c r="I474" s="116"/>
      <c r="J474" s="116"/>
      <c r="K474" s="116"/>
      <c r="L474" s="116"/>
    </row>
    <row r="475" spans="2:12">
      <c r="B475" s="115"/>
      <c r="C475" s="116"/>
      <c r="D475" s="116"/>
      <c r="E475" s="116"/>
      <c r="F475" s="116"/>
      <c r="G475" s="116"/>
      <c r="H475" s="116"/>
      <c r="I475" s="116"/>
      <c r="J475" s="116"/>
      <c r="K475" s="116"/>
      <c r="L475" s="116"/>
    </row>
    <row r="476" spans="2:12">
      <c r="B476" s="115"/>
      <c r="C476" s="116"/>
      <c r="D476" s="116"/>
      <c r="E476" s="116"/>
      <c r="F476" s="116"/>
      <c r="G476" s="116"/>
      <c r="H476" s="116"/>
      <c r="I476" s="116"/>
      <c r="J476" s="116"/>
      <c r="K476" s="116"/>
      <c r="L476" s="116"/>
    </row>
    <row r="477" spans="2:12">
      <c r="B477" s="115"/>
      <c r="C477" s="116"/>
      <c r="D477" s="116"/>
      <c r="E477" s="116"/>
      <c r="F477" s="116"/>
      <c r="G477" s="116"/>
      <c r="H477" s="116"/>
      <c r="I477" s="116"/>
      <c r="J477" s="116"/>
      <c r="K477" s="116"/>
      <c r="L477" s="116"/>
    </row>
    <row r="478" spans="2:12">
      <c r="B478" s="115"/>
      <c r="C478" s="116"/>
      <c r="D478" s="116"/>
      <c r="E478" s="116"/>
      <c r="F478" s="116"/>
      <c r="G478" s="116"/>
      <c r="H478" s="116"/>
      <c r="I478" s="116"/>
      <c r="J478" s="116"/>
      <c r="K478" s="116"/>
      <c r="L478" s="116"/>
    </row>
    <row r="479" spans="2:12">
      <c r="B479" s="115"/>
      <c r="C479" s="116"/>
      <c r="D479" s="116"/>
      <c r="E479" s="116"/>
      <c r="F479" s="116"/>
      <c r="G479" s="116"/>
      <c r="H479" s="116"/>
      <c r="I479" s="116"/>
      <c r="J479" s="116"/>
      <c r="K479" s="116"/>
      <c r="L479" s="116"/>
    </row>
    <row r="480" spans="2:12">
      <c r="B480" s="115"/>
      <c r="C480" s="116"/>
      <c r="D480" s="116"/>
      <c r="E480" s="116"/>
      <c r="F480" s="116"/>
      <c r="G480" s="116"/>
      <c r="H480" s="116"/>
      <c r="I480" s="116"/>
      <c r="J480" s="116"/>
      <c r="K480" s="116"/>
      <c r="L480" s="116"/>
    </row>
    <row r="481" spans="2:12">
      <c r="B481" s="115"/>
      <c r="C481" s="116"/>
      <c r="D481" s="116"/>
      <c r="E481" s="116"/>
      <c r="F481" s="116"/>
      <c r="G481" s="116"/>
      <c r="H481" s="116"/>
      <c r="I481" s="116"/>
      <c r="J481" s="116"/>
      <c r="K481" s="116"/>
      <c r="L481" s="116"/>
    </row>
    <row r="482" spans="2:12">
      <c r="B482" s="115"/>
      <c r="C482" s="116"/>
      <c r="D482" s="116"/>
      <c r="E482" s="116"/>
      <c r="F482" s="116"/>
      <c r="G482" s="116"/>
      <c r="H482" s="116"/>
      <c r="I482" s="116"/>
      <c r="J482" s="116"/>
      <c r="K482" s="116"/>
      <c r="L482" s="116"/>
    </row>
    <row r="483" spans="2:12">
      <c r="B483" s="115"/>
      <c r="C483" s="116"/>
      <c r="D483" s="116"/>
      <c r="E483" s="116"/>
      <c r="F483" s="116"/>
      <c r="G483" s="116"/>
      <c r="H483" s="116"/>
      <c r="I483" s="116"/>
      <c r="J483" s="116"/>
      <c r="K483" s="116"/>
      <c r="L483" s="116"/>
    </row>
    <row r="484" spans="2:12">
      <c r="B484" s="115"/>
      <c r="C484" s="116"/>
      <c r="D484" s="116"/>
      <c r="E484" s="116"/>
      <c r="F484" s="116"/>
      <c r="G484" s="116"/>
      <c r="H484" s="116"/>
      <c r="I484" s="116"/>
      <c r="J484" s="116"/>
      <c r="K484" s="116"/>
      <c r="L484" s="116"/>
    </row>
    <row r="485" spans="2:12">
      <c r="B485" s="115"/>
      <c r="C485" s="116"/>
      <c r="D485" s="116"/>
      <c r="E485" s="116"/>
      <c r="F485" s="116"/>
      <c r="G485" s="116"/>
      <c r="H485" s="116"/>
      <c r="I485" s="116"/>
      <c r="J485" s="116"/>
      <c r="K485" s="116"/>
      <c r="L485" s="116"/>
    </row>
    <row r="486" spans="2:12">
      <c r="B486" s="115"/>
      <c r="C486" s="116"/>
      <c r="D486" s="116"/>
      <c r="E486" s="116"/>
      <c r="F486" s="116"/>
      <c r="G486" s="116"/>
      <c r="H486" s="116"/>
      <c r="I486" s="116"/>
      <c r="J486" s="116"/>
      <c r="K486" s="116"/>
      <c r="L486" s="116"/>
    </row>
    <row r="487" spans="2:12">
      <c r="B487" s="115"/>
      <c r="C487" s="116"/>
      <c r="D487" s="116"/>
      <c r="E487" s="116"/>
      <c r="F487" s="116"/>
      <c r="G487" s="116"/>
      <c r="H487" s="116"/>
      <c r="I487" s="116"/>
      <c r="J487" s="116"/>
      <c r="K487" s="116"/>
      <c r="L487" s="116"/>
    </row>
    <row r="488" spans="2:12">
      <c r="B488" s="115"/>
      <c r="C488" s="116"/>
      <c r="D488" s="116"/>
      <c r="E488" s="116"/>
      <c r="F488" s="116"/>
      <c r="G488" s="116"/>
      <c r="H488" s="116"/>
      <c r="I488" s="116"/>
      <c r="J488" s="116"/>
      <c r="K488" s="116"/>
      <c r="L488" s="116"/>
    </row>
    <row r="489" spans="2:12">
      <c r="B489" s="115"/>
      <c r="C489" s="116"/>
      <c r="D489" s="116"/>
      <c r="E489" s="116"/>
      <c r="F489" s="116"/>
      <c r="G489" s="116"/>
      <c r="H489" s="116"/>
      <c r="I489" s="116"/>
      <c r="J489" s="116"/>
      <c r="K489" s="116"/>
      <c r="L489" s="116"/>
    </row>
    <row r="490" spans="2:12">
      <c r="B490" s="115"/>
      <c r="C490" s="116"/>
      <c r="D490" s="116"/>
      <c r="E490" s="116"/>
      <c r="F490" s="116"/>
      <c r="G490" s="116"/>
      <c r="H490" s="116"/>
      <c r="I490" s="116"/>
      <c r="J490" s="116"/>
      <c r="K490" s="116"/>
      <c r="L490" s="116"/>
    </row>
    <row r="491" spans="2:12">
      <c r="B491" s="115"/>
      <c r="C491" s="116"/>
      <c r="D491" s="116"/>
      <c r="E491" s="116"/>
      <c r="F491" s="116"/>
      <c r="G491" s="116"/>
      <c r="H491" s="116"/>
      <c r="I491" s="116"/>
      <c r="J491" s="116"/>
      <c r="K491" s="116"/>
      <c r="L491" s="116"/>
    </row>
    <row r="492" spans="2:12">
      <c r="B492" s="115"/>
      <c r="C492" s="116"/>
      <c r="D492" s="116"/>
      <c r="E492" s="116"/>
      <c r="F492" s="116"/>
      <c r="G492" s="116"/>
      <c r="H492" s="116"/>
      <c r="I492" s="116"/>
      <c r="J492" s="116"/>
      <c r="K492" s="116"/>
      <c r="L492" s="116"/>
    </row>
    <row r="493" spans="2:12">
      <c r="B493" s="115"/>
      <c r="C493" s="116"/>
      <c r="D493" s="116"/>
      <c r="E493" s="116"/>
      <c r="F493" s="116"/>
      <c r="G493" s="116"/>
      <c r="H493" s="116"/>
      <c r="I493" s="116"/>
      <c r="J493" s="116"/>
      <c r="K493" s="116"/>
      <c r="L493" s="116"/>
    </row>
    <row r="494" spans="2:12">
      <c r="B494" s="115"/>
      <c r="C494" s="116"/>
      <c r="D494" s="116"/>
      <c r="E494" s="116"/>
      <c r="F494" s="116"/>
      <c r="G494" s="116"/>
      <c r="H494" s="116"/>
      <c r="I494" s="116"/>
      <c r="J494" s="116"/>
      <c r="K494" s="116"/>
      <c r="L494" s="116"/>
    </row>
    <row r="495" spans="2:12">
      <c r="B495" s="115"/>
      <c r="C495" s="116"/>
      <c r="D495" s="116"/>
      <c r="E495" s="116"/>
      <c r="F495" s="116"/>
      <c r="G495" s="116"/>
      <c r="H495" s="116"/>
      <c r="I495" s="116"/>
      <c r="J495" s="116"/>
      <c r="K495" s="116"/>
      <c r="L495" s="116"/>
    </row>
    <row r="496" spans="2:12">
      <c r="B496" s="115"/>
      <c r="C496" s="116"/>
      <c r="D496" s="116"/>
      <c r="E496" s="116"/>
      <c r="F496" s="116"/>
      <c r="G496" s="116"/>
      <c r="H496" s="116"/>
      <c r="I496" s="116"/>
      <c r="J496" s="116"/>
      <c r="K496" s="116"/>
      <c r="L496" s="116"/>
    </row>
    <row r="497" spans="2:12">
      <c r="B497" s="115"/>
      <c r="C497" s="116"/>
      <c r="D497" s="116"/>
      <c r="E497" s="116"/>
      <c r="F497" s="116"/>
      <c r="G497" s="116"/>
      <c r="H497" s="116"/>
      <c r="I497" s="116"/>
      <c r="J497" s="116"/>
      <c r="K497" s="116"/>
      <c r="L497" s="116"/>
    </row>
    <row r="498" spans="2:12">
      <c r="B498" s="115"/>
      <c r="C498" s="116"/>
      <c r="D498" s="116"/>
      <c r="E498" s="116"/>
      <c r="F498" s="116"/>
      <c r="G498" s="116"/>
      <c r="H498" s="116"/>
      <c r="I498" s="116"/>
      <c r="J498" s="116"/>
      <c r="K498" s="116"/>
      <c r="L498" s="116"/>
    </row>
    <row r="499" spans="2:12">
      <c r="B499" s="115"/>
      <c r="C499" s="116"/>
      <c r="D499" s="116"/>
      <c r="E499" s="116"/>
      <c r="F499" s="116"/>
      <c r="G499" s="116"/>
      <c r="H499" s="116"/>
      <c r="I499" s="116"/>
      <c r="J499" s="116"/>
      <c r="K499" s="116"/>
      <c r="L499" s="116"/>
    </row>
    <row r="500" spans="2:12">
      <c r="B500" s="115"/>
      <c r="C500" s="116"/>
      <c r="D500" s="116"/>
      <c r="E500" s="116"/>
      <c r="F500" s="116"/>
      <c r="G500" s="116"/>
      <c r="H500" s="116"/>
      <c r="I500" s="116"/>
      <c r="J500" s="116"/>
      <c r="K500" s="116"/>
      <c r="L500" s="116"/>
    </row>
    <row r="501" spans="2:12">
      <c r="B501" s="115"/>
      <c r="C501" s="116"/>
      <c r="D501" s="116"/>
      <c r="E501" s="116"/>
      <c r="F501" s="116"/>
      <c r="G501" s="116"/>
      <c r="H501" s="116"/>
      <c r="I501" s="116"/>
      <c r="J501" s="116"/>
      <c r="K501" s="116"/>
      <c r="L501" s="116"/>
    </row>
    <row r="502" spans="2:12">
      <c r="B502" s="115"/>
      <c r="C502" s="116"/>
      <c r="D502" s="116"/>
      <c r="E502" s="116"/>
      <c r="F502" s="116"/>
      <c r="G502" s="116"/>
      <c r="H502" s="116"/>
      <c r="I502" s="116"/>
      <c r="J502" s="116"/>
      <c r="K502" s="116"/>
      <c r="L502" s="116"/>
    </row>
    <row r="503" spans="2:12">
      <c r="B503" s="115"/>
      <c r="C503" s="116"/>
      <c r="D503" s="116"/>
      <c r="E503" s="116"/>
      <c r="F503" s="116"/>
      <c r="G503" s="116"/>
      <c r="H503" s="116"/>
      <c r="I503" s="116"/>
      <c r="J503" s="116"/>
      <c r="K503" s="116"/>
      <c r="L503" s="116"/>
    </row>
    <row r="504" spans="2:12">
      <c r="B504" s="115"/>
      <c r="C504" s="116"/>
      <c r="D504" s="116"/>
      <c r="E504" s="116"/>
      <c r="F504" s="116"/>
      <c r="G504" s="116"/>
      <c r="H504" s="116"/>
      <c r="I504" s="116"/>
      <c r="J504" s="116"/>
      <c r="K504" s="116"/>
      <c r="L504" s="116"/>
    </row>
    <row r="505" spans="2:12">
      <c r="B505" s="115"/>
      <c r="C505" s="116"/>
      <c r="D505" s="116"/>
      <c r="E505" s="116"/>
      <c r="F505" s="116"/>
      <c r="G505" s="116"/>
      <c r="H505" s="116"/>
      <c r="I505" s="116"/>
      <c r="J505" s="116"/>
      <c r="K505" s="116"/>
      <c r="L505" s="116"/>
    </row>
    <row r="506" spans="2:12">
      <c r="B506" s="115"/>
      <c r="C506" s="116"/>
      <c r="D506" s="116"/>
      <c r="E506" s="116"/>
      <c r="F506" s="116"/>
      <c r="G506" s="116"/>
      <c r="H506" s="116"/>
      <c r="I506" s="116"/>
      <c r="J506" s="116"/>
      <c r="K506" s="116"/>
      <c r="L506" s="116"/>
    </row>
    <row r="507" spans="2:12">
      <c r="B507" s="115"/>
      <c r="C507" s="116"/>
      <c r="D507" s="116"/>
      <c r="E507" s="116"/>
      <c r="F507" s="116"/>
      <c r="G507" s="116"/>
      <c r="H507" s="116"/>
      <c r="I507" s="116"/>
      <c r="J507" s="116"/>
      <c r="K507" s="116"/>
      <c r="L507" s="116"/>
    </row>
    <row r="508" spans="2:12">
      <c r="B508" s="115"/>
      <c r="C508" s="116"/>
      <c r="D508" s="116"/>
      <c r="E508" s="116"/>
      <c r="F508" s="116"/>
      <c r="G508" s="116"/>
      <c r="H508" s="116"/>
      <c r="I508" s="116"/>
      <c r="J508" s="116"/>
      <c r="K508" s="116"/>
      <c r="L508" s="116"/>
    </row>
    <row r="509" spans="2:12">
      <c r="B509" s="115"/>
      <c r="C509" s="116"/>
      <c r="D509" s="116"/>
      <c r="E509" s="116"/>
      <c r="F509" s="116"/>
      <c r="G509" s="116"/>
      <c r="H509" s="116"/>
      <c r="I509" s="116"/>
      <c r="J509" s="116"/>
      <c r="K509" s="116"/>
      <c r="L509" s="116"/>
    </row>
    <row r="510" spans="2:12">
      <c r="B510" s="115"/>
      <c r="C510" s="116"/>
      <c r="D510" s="116"/>
      <c r="E510" s="116"/>
      <c r="F510" s="116"/>
      <c r="G510" s="116"/>
      <c r="H510" s="116"/>
      <c r="I510" s="116"/>
      <c r="J510" s="116"/>
      <c r="K510" s="116"/>
      <c r="L510" s="116"/>
    </row>
    <row r="511" spans="2:12">
      <c r="B511" s="115"/>
      <c r="C511" s="116"/>
      <c r="D511" s="116"/>
      <c r="E511" s="116"/>
      <c r="F511" s="116"/>
      <c r="G511" s="116"/>
      <c r="H511" s="116"/>
      <c r="I511" s="116"/>
      <c r="J511" s="116"/>
      <c r="K511" s="116"/>
      <c r="L511" s="116"/>
    </row>
    <row r="512" spans="2:12">
      <c r="B512" s="115"/>
      <c r="C512" s="116"/>
      <c r="D512" s="116"/>
      <c r="E512" s="116"/>
      <c r="F512" s="116"/>
      <c r="G512" s="116"/>
      <c r="H512" s="116"/>
      <c r="I512" s="116"/>
      <c r="J512" s="116"/>
      <c r="K512" s="116"/>
      <c r="L512" s="116"/>
    </row>
    <row r="513" spans="2:12">
      <c r="B513" s="115"/>
      <c r="C513" s="116"/>
      <c r="D513" s="116"/>
      <c r="E513" s="116"/>
      <c r="F513" s="116"/>
      <c r="G513" s="116"/>
      <c r="H513" s="116"/>
      <c r="I513" s="116"/>
      <c r="J513" s="116"/>
      <c r="K513" s="116"/>
      <c r="L513" s="116"/>
    </row>
    <row r="514" spans="2:12">
      <c r="B514" s="115"/>
      <c r="C514" s="116"/>
      <c r="D514" s="116"/>
      <c r="E514" s="116"/>
      <c r="F514" s="116"/>
      <c r="G514" s="116"/>
      <c r="H514" s="116"/>
      <c r="I514" s="116"/>
      <c r="J514" s="116"/>
      <c r="K514" s="116"/>
      <c r="L514" s="116"/>
    </row>
    <row r="515" spans="2:12">
      <c r="B515" s="115"/>
      <c r="C515" s="116"/>
      <c r="D515" s="116"/>
      <c r="E515" s="116"/>
      <c r="F515" s="116"/>
      <c r="G515" s="116"/>
      <c r="H515" s="116"/>
      <c r="I515" s="116"/>
      <c r="J515" s="116"/>
      <c r="K515" s="116"/>
      <c r="L515" s="116"/>
    </row>
    <row r="516" spans="2:12">
      <c r="B516" s="115"/>
      <c r="C516" s="116"/>
      <c r="D516" s="116"/>
      <c r="E516" s="116"/>
      <c r="F516" s="116"/>
      <c r="G516" s="116"/>
      <c r="H516" s="116"/>
      <c r="I516" s="116"/>
      <c r="J516" s="116"/>
      <c r="K516" s="116"/>
      <c r="L516" s="116"/>
    </row>
    <row r="517" spans="2:12">
      <c r="B517" s="115"/>
      <c r="C517" s="116"/>
      <c r="D517" s="116"/>
      <c r="E517" s="116"/>
      <c r="F517" s="116"/>
      <c r="G517" s="116"/>
      <c r="H517" s="116"/>
      <c r="I517" s="116"/>
      <c r="J517" s="116"/>
      <c r="K517" s="116"/>
      <c r="L517" s="116"/>
    </row>
    <row r="518" spans="2:12">
      <c r="B518" s="115"/>
      <c r="C518" s="116"/>
      <c r="D518" s="116"/>
      <c r="E518" s="116"/>
      <c r="F518" s="116"/>
      <c r="G518" s="116"/>
      <c r="H518" s="116"/>
      <c r="I518" s="116"/>
      <c r="J518" s="116"/>
      <c r="K518" s="116"/>
      <c r="L518" s="116"/>
    </row>
    <row r="519" spans="2:12">
      <c r="B519" s="115"/>
      <c r="C519" s="116"/>
      <c r="D519" s="116"/>
      <c r="E519" s="116"/>
      <c r="F519" s="116"/>
      <c r="G519" s="116"/>
      <c r="H519" s="116"/>
      <c r="I519" s="116"/>
      <c r="J519" s="116"/>
      <c r="K519" s="116"/>
      <c r="L519" s="116"/>
    </row>
    <row r="520" spans="2:12">
      <c r="B520" s="115"/>
      <c r="C520" s="116"/>
      <c r="D520" s="116"/>
      <c r="E520" s="116"/>
      <c r="F520" s="116"/>
      <c r="G520" s="116"/>
      <c r="H520" s="116"/>
      <c r="I520" s="116"/>
      <c r="J520" s="116"/>
      <c r="K520" s="116"/>
      <c r="L520" s="116"/>
    </row>
    <row r="521" spans="2:12">
      <c r="B521" s="115"/>
      <c r="C521" s="116"/>
      <c r="D521" s="116"/>
      <c r="E521" s="116"/>
      <c r="F521" s="116"/>
      <c r="G521" s="116"/>
      <c r="H521" s="116"/>
      <c r="I521" s="116"/>
      <c r="J521" s="116"/>
      <c r="K521" s="116"/>
      <c r="L521" s="116"/>
    </row>
    <row r="522" spans="2:12">
      <c r="B522" s="115"/>
      <c r="C522" s="116"/>
      <c r="D522" s="116"/>
      <c r="E522" s="116"/>
      <c r="F522" s="116"/>
      <c r="G522" s="116"/>
      <c r="H522" s="116"/>
      <c r="I522" s="116"/>
      <c r="J522" s="116"/>
      <c r="K522" s="116"/>
      <c r="L522" s="116"/>
    </row>
    <row r="523" spans="2:12">
      <c r="B523" s="115"/>
      <c r="C523" s="116"/>
      <c r="D523" s="116"/>
      <c r="E523" s="116"/>
      <c r="F523" s="116"/>
      <c r="G523" s="116"/>
      <c r="H523" s="116"/>
      <c r="I523" s="116"/>
      <c r="J523" s="116"/>
      <c r="K523" s="116"/>
      <c r="L523" s="116"/>
    </row>
    <row r="524" spans="2:12">
      <c r="B524" s="115"/>
      <c r="C524" s="116"/>
      <c r="D524" s="116"/>
      <c r="E524" s="116"/>
      <c r="F524" s="116"/>
      <c r="G524" s="116"/>
      <c r="H524" s="116"/>
      <c r="I524" s="116"/>
      <c r="J524" s="116"/>
      <c r="K524" s="116"/>
      <c r="L524" s="116"/>
    </row>
    <row r="525" spans="2:12">
      <c r="B525" s="115"/>
      <c r="C525" s="116"/>
      <c r="D525" s="116"/>
      <c r="E525" s="116"/>
      <c r="F525" s="116"/>
      <c r="G525" s="116"/>
      <c r="H525" s="116"/>
      <c r="I525" s="116"/>
      <c r="J525" s="116"/>
      <c r="K525" s="116"/>
      <c r="L525" s="116"/>
    </row>
    <row r="526" spans="2:12">
      <c r="B526" s="115"/>
      <c r="C526" s="116"/>
      <c r="D526" s="116"/>
      <c r="E526" s="116"/>
      <c r="F526" s="116"/>
      <c r="G526" s="116"/>
      <c r="H526" s="116"/>
      <c r="I526" s="116"/>
      <c r="J526" s="116"/>
      <c r="K526" s="116"/>
      <c r="L526" s="116"/>
    </row>
    <row r="527" spans="2:12">
      <c r="B527" s="115"/>
      <c r="C527" s="116"/>
      <c r="D527" s="116"/>
      <c r="E527" s="116"/>
      <c r="F527" s="116"/>
      <c r="G527" s="116"/>
      <c r="H527" s="116"/>
      <c r="I527" s="116"/>
      <c r="J527" s="116"/>
      <c r="K527" s="116"/>
      <c r="L527" s="116"/>
    </row>
    <row r="528" spans="2:12">
      <c r="B528" s="115"/>
      <c r="C528" s="116"/>
      <c r="D528" s="116"/>
      <c r="E528" s="116"/>
      <c r="F528" s="116"/>
      <c r="G528" s="116"/>
      <c r="H528" s="116"/>
      <c r="I528" s="116"/>
      <c r="J528" s="116"/>
      <c r="K528" s="116"/>
      <c r="L528" s="116"/>
    </row>
    <row r="529" spans="2:12">
      <c r="B529" s="115"/>
      <c r="C529" s="116"/>
      <c r="D529" s="116"/>
      <c r="E529" s="116"/>
      <c r="F529" s="116"/>
      <c r="G529" s="116"/>
      <c r="H529" s="116"/>
      <c r="I529" s="116"/>
      <c r="J529" s="116"/>
      <c r="K529" s="116"/>
      <c r="L529" s="116"/>
    </row>
    <row r="530" spans="2:12">
      <c r="B530" s="115"/>
      <c r="C530" s="116"/>
      <c r="D530" s="116"/>
      <c r="E530" s="116"/>
      <c r="F530" s="116"/>
      <c r="G530" s="116"/>
      <c r="H530" s="116"/>
      <c r="I530" s="116"/>
      <c r="J530" s="116"/>
      <c r="K530" s="116"/>
      <c r="L530" s="116"/>
    </row>
    <row r="531" spans="2:12">
      <c r="B531" s="115"/>
      <c r="C531" s="116"/>
      <c r="D531" s="116"/>
      <c r="E531" s="116"/>
      <c r="F531" s="116"/>
      <c r="G531" s="116"/>
      <c r="H531" s="116"/>
      <c r="I531" s="116"/>
      <c r="J531" s="116"/>
      <c r="K531" s="116"/>
      <c r="L531" s="116"/>
    </row>
    <row r="532" spans="2:12">
      <c r="B532" s="115"/>
      <c r="C532" s="116"/>
      <c r="D532" s="116"/>
      <c r="E532" s="116"/>
      <c r="F532" s="116"/>
      <c r="G532" s="116"/>
      <c r="H532" s="116"/>
      <c r="I532" s="116"/>
      <c r="J532" s="116"/>
      <c r="K532" s="116"/>
      <c r="L532" s="116"/>
    </row>
    <row r="533" spans="2:12">
      <c r="B533" s="115"/>
      <c r="C533" s="116"/>
      <c r="D533" s="116"/>
      <c r="E533" s="116"/>
      <c r="F533" s="116"/>
      <c r="G533" s="116"/>
      <c r="H533" s="116"/>
      <c r="I533" s="116"/>
      <c r="J533" s="116"/>
      <c r="K533" s="116"/>
      <c r="L533" s="116"/>
    </row>
    <row r="534" spans="2:12">
      <c r="B534" s="115"/>
      <c r="C534" s="116"/>
      <c r="D534" s="116"/>
      <c r="E534" s="116"/>
      <c r="F534" s="116"/>
      <c r="G534" s="116"/>
      <c r="H534" s="116"/>
      <c r="I534" s="116"/>
      <c r="J534" s="116"/>
      <c r="K534" s="116"/>
      <c r="L534" s="116"/>
    </row>
    <row r="535" spans="2:12">
      <c r="B535" s="115"/>
      <c r="C535" s="116"/>
      <c r="D535" s="116"/>
      <c r="E535" s="116"/>
      <c r="F535" s="116"/>
      <c r="G535" s="116"/>
      <c r="H535" s="116"/>
      <c r="I535" s="116"/>
      <c r="J535" s="116"/>
      <c r="K535" s="116"/>
      <c r="L535" s="116"/>
    </row>
    <row r="536" spans="2:12">
      <c r="B536" s="115"/>
      <c r="C536" s="116"/>
      <c r="D536" s="116"/>
      <c r="E536" s="116"/>
      <c r="F536" s="116"/>
      <c r="G536" s="116"/>
      <c r="H536" s="116"/>
      <c r="I536" s="116"/>
      <c r="J536" s="116"/>
      <c r="K536" s="116"/>
      <c r="L536" s="116"/>
    </row>
    <row r="537" spans="2:12">
      <c r="B537" s="115"/>
      <c r="C537" s="116"/>
      <c r="D537" s="116"/>
      <c r="E537" s="116"/>
      <c r="F537" s="116"/>
      <c r="G537" s="116"/>
      <c r="H537" s="116"/>
      <c r="I537" s="116"/>
      <c r="J537" s="116"/>
      <c r="K537" s="116"/>
      <c r="L537" s="116"/>
    </row>
    <row r="538" spans="2:12">
      <c r="B538" s="115"/>
      <c r="C538" s="116"/>
      <c r="D538" s="116"/>
      <c r="E538" s="116"/>
      <c r="F538" s="116"/>
      <c r="G538" s="116"/>
      <c r="H538" s="116"/>
      <c r="I538" s="116"/>
      <c r="J538" s="116"/>
      <c r="K538" s="116"/>
      <c r="L538" s="116"/>
    </row>
    <row r="539" spans="2:12">
      <c r="B539" s="115"/>
      <c r="C539" s="116"/>
      <c r="D539" s="116"/>
      <c r="E539" s="116"/>
      <c r="F539" s="116"/>
      <c r="G539" s="116"/>
      <c r="H539" s="116"/>
      <c r="I539" s="116"/>
      <c r="J539" s="116"/>
      <c r="K539" s="116"/>
      <c r="L539" s="116"/>
    </row>
    <row r="540" spans="2:12">
      <c r="B540" s="115"/>
      <c r="C540" s="116"/>
      <c r="D540" s="116"/>
      <c r="E540" s="116"/>
      <c r="F540" s="116"/>
      <c r="G540" s="116"/>
      <c r="H540" s="116"/>
      <c r="I540" s="116"/>
      <c r="J540" s="116"/>
      <c r="K540" s="116"/>
      <c r="L540" s="116"/>
    </row>
    <row r="541" spans="2:12">
      <c r="B541" s="115"/>
      <c r="C541" s="116"/>
      <c r="D541" s="116"/>
      <c r="E541" s="116"/>
      <c r="F541" s="116"/>
      <c r="G541" s="116"/>
      <c r="H541" s="116"/>
      <c r="I541" s="116"/>
      <c r="J541" s="116"/>
      <c r="K541" s="116"/>
      <c r="L541" s="116"/>
    </row>
    <row r="542" spans="2:12">
      <c r="B542" s="115"/>
      <c r="C542" s="116"/>
      <c r="D542" s="116"/>
      <c r="E542" s="116"/>
      <c r="F542" s="116"/>
      <c r="G542" s="116"/>
      <c r="H542" s="116"/>
      <c r="I542" s="116"/>
      <c r="J542" s="116"/>
      <c r="K542" s="116"/>
      <c r="L542" s="116"/>
    </row>
    <row r="543" spans="2:12">
      <c r="B543" s="115"/>
      <c r="C543" s="116"/>
      <c r="D543" s="116"/>
      <c r="E543" s="116"/>
      <c r="F543" s="116"/>
      <c r="G543" s="116"/>
      <c r="H543" s="116"/>
      <c r="I543" s="116"/>
      <c r="J543" s="116"/>
      <c r="K543" s="116"/>
      <c r="L543" s="116"/>
    </row>
    <row r="544" spans="2:12">
      <c r="B544" s="115"/>
      <c r="C544" s="116"/>
      <c r="D544" s="116"/>
      <c r="E544" s="116"/>
      <c r="F544" s="116"/>
      <c r="G544" s="116"/>
      <c r="H544" s="116"/>
      <c r="I544" s="116"/>
      <c r="J544" s="116"/>
      <c r="K544" s="116"/>
      <c r="L544" s="116"/>
    </row>
    <row r="545" spans="2:12">
      <c r="B545" s="115"/>
      <c r="C545" s="116"/>
      <c r="D545" s="116"/>
      <c r="E545" s="116"/>
      <c r="F545" s="116"/>
      <c r="G545" s="116"/>
      <c r="H545" s="116"/>
      <c r="I545" s="116"/>
      <c r="J545" s="116"/>
      <c r="K545" s="116"/>
      <c r="L545" s="116"/>
    </row>
    <row r="546" spans="2:12">
      <c r="B546" s="115"/>
      <c r="C546" s="116"/>
      <c r="D546" s="116"/>
      <c r="E546" s="116"/>
      <c r="F546" s="116"/>
      <c r="G546" s="116"/>
      <c r="H546" s="116"/>
      <c r="I546" s="116"/>
      <c r="J546" s="116"/>
      <c r="K546" s="116"/>
      <c r="L546" s="116"/>
    </row>
    <row r="547" spans="2:12">
      <c r="B547" s="115"/>
      <c r="C547" s="116"/>
      <c r="D547" s="116"/>
      <c r="E547" s="116"/>
      <c r="F547" s="116"/>
      <c r="G547" s="116"/>
      <c r="H547" s="116"/>
      <c r="I547" s="116"/>
      <c r="J547" s="116"/>
      <c r="K547" s="116"/>
      <c r="L547" s="116"/>
    </row>
    <row r="548" spans="2:12">
      <c r="B548" s="115"/>
      <c r="C548" s="116"/>
      <c r="D548" s="116"/>
      <c r="E548" s="116"/>
      <c r="F548" s="116"/>
      <c r="G548" s="116"/>
      <c r="H548" s="116"/>
      <c r="I548" s="116"/>
      <c r="J548" s="116"/>
      <c r="K548" s="116"/>
      <c r="L548" s="116"/>
    </row>
    <row r="549" spans="2:12">
      <c r="B549" s="115"/>
      <c r="C549" s="116"/>
      <c r="D549" s="116"/>
      <c r="E549" s="116"/>
      <c r="F549" s="116"/>
      <c r="G549" s="116"/>
      <c r="H549" s="116"/>
      <c r="I549" s="116"/>
      <c r="J549" s="116"/>
      <c r="K549" s="116"/>
      <c r="L549" s="116"/>
    </row>
    <row r="550" spans="2:12">
      <c r="B550" s="115"/>
      <c r="C550" s="116"/>
      <c r="D550" s="116"/>
      <c r="E550" s="116"/>
      <c r="F550" s="116"/>
      <c r="G550" s="116"/>
      <c r="H550" s="116"/>
      <c r="I550" s="116"/>
      <c r="J550" s="116"/>
      <c r="K550" s="116"/>
      <c r="L550" s="116"/>
    </row>
    <row r="551" spans="2:12">
      <c r="B551" s="115"/>
      <c r="C551" s="116"/>
      <c r="D551" s="116"/>
      <c r="E551" s="116"/>
      <c r="F551" s="116"/>
      <c r="G551" s="116"/>
      <c r="H551" s="116"/>
      <c r="I551" s="116"/>
      <c r="J551" s="116"/>
      <c r="K551" s="116"/>
      <c r="L551" s="116"/>
    </row>
    <row r="552" spans="2:12">
      <c r="B552" s="115"/>
      <c r="C552" s="116"/>
      <c r="D552" s="116"/>
      <c r="E552" s="116"/>
      <c r="F552" s="116"/>
      <c r="G552" s="116"/>
      <c r="H552" s="116"/>
      <c r="I552" s="116"/>
      <c r="J552" s="116"/>
      <c r="K552" s="116"/>
      <c r="L552" s="116"/>
    </row>
    <row r="553" spans="2:12">
      <c r="B553" s="115"/>
      <c r="C553" s="116"/>
      <c r="D553" s="116"/>
      <c r="E553" s="116"/>
      <c r="F553" s="116"/>
      <c r="G553" s="116"/>
      <c r="H553" s="116"/>
      <c r="I553" s="116"/>
      <c r="J553" s="116"/>
      <c r="K553" s="116"/>
      <c r="L553" s="116"/>
    </row>
    <row r="554" spans="2:12">
      <c r="B554" s="115"/>
      <c r="C554" s="116"/>
      <c r="D554" s="116"/>
      <c r="E554" s="116"/>
      <c r="F554" s="116"/>
      <c r="G554" s="116"/>
      <c r="H554" s="116"/>
      <c r="I554" s="116"/>
      <c r="J554" s="116"/>
      <c r="K554" s="116"/>
      <c r="L554" s="116"/>
    </row>
    <row r="555" spans="2:12">
      <c r="B555" s="115"/>
      <c r="C555" s="116"/>
      <c r="D555" s="116"/>
      <c r="E555" s="116"/>
      <c r="F555" s="116"/>
      <c r="G555" s="116"/>
      <c r="H555" s="116"/>
      <c r="I555" s="116"/>
      <c r="J555" s="116"/>
      <c r="K555" s="116"/>
      <c r="L555" s="116"/>
    </row>
    <row r="556" spans="2:12">
      <c r="B556" s="115"/>
      <c r="C556" s="116"/>
      <c r="D556" s="116"/>
      <c r="E556" s="116"/>
      <c r="F556" s="116"/>
      <c r="G556" s="116"/>
      <c r="H556" s="116"/>
      <c r="I556" s="116"/>
      <c r="J556" s="116"/>
      <c r="K556" s="116"/>
      <c r="L556" s="116"/>
    </row>
    <row r="557" spans="2:12">
      <c r="B557" s="115"/>
      <c r="C557" s="116"/>
      <c r="D557" s="116"/>
      <c r="E557" s="116"/>
      <c r="F557" s="116"/>
      <c r="G557" s="116"/>
      <c r="H557" s="116"/>
      <c r="I557" s="116"/>
      <c r="J557" s="116"/>
      <c r="K557" s="116"/>
      <c r="L557" s="116"/>
    </row>
    <row r="558" spans="2:12">
      <c r="B558" s="115"/>
      <c r="C558" s="116"/>
      <c r="D558" s="116"/>
      <c r="E558" s="116"/>
      <c r="F558" s="116"/>
      <c r="G558" s="116"/>
      <c r="H558" s="116"/>
      <c r="I558" s="116"/>
      <c r="J558" s="116"/>
      <c r="K558" s="116"/>
      <c r="L558" s="116"/>
    </row>
    <row r="559" spans="2:12">
      <c r="B559" s="115"/>
      <c r="C559" s="116"/>
      <c r="D559" s="116"/>
      <c r="E559" s="116"/>
      <c r="F559" s="116"/>
      <c r="G559" s="116"/>
      <c r="H559" s="116"/>
      <c r="I559" s="116"/>
      <c r="J559" s="116"/>
      <c r="K559" s="116"/>
      <c r="L559" s="116"/>
    </row>
    <row r="560" spans="2:12">
      <c r="B560" s="115"/>
      <c r="C560" s="116"/>
      <c r="D560" s="116"/>
      <c r="E560" s="116"/>
      <c r="F560" s="116"/>
      <c r="G560" s="116"/>
      <c r="H560" s="116"/>
      <c r="I560" s="116"/>
      <c r="J560" s="116"/>
      <c r="K560" s="116"/>
      <c r="L560" s="116"/>
    </row>
    <row r="561" spans="2:12">
      <c r="B561" s="115"/>
      <c r="C561" s="116"/>
      <c r="D561" s="116"/>
      <c r="E561" s="116"/>
      <c r="F561" s="116"/>
      <c r="G561" s="116"/>
      <c r="H561" s="116"/>
      <c r="I561" s="116"/>
      <c r="J561" s="116"/>
      <c r="K561" s="116"/>
      <c r="L561" s="116"/>
    </row>
    <row r="562" spans="2:12">
      <c r="B562" s="115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</row>
    <row r="563" spans="2:12">
      <c r="B563" s="115"/>
      <c r="C563" s="116"/>
      <c r="D563" s="116"/>
      <c r="E563" s="116"/>
      <c r="F563" s="116"/>
      <c r="G563" s="116"/>
      <c r="H563" s="116"/>
      <c r="I563" s="116"/>
      <c r="J563" s="116"/>
      <c r="K563" s="116"/>
      <c r="L563" s="116"/>
    </row>
    <row r="564" spans="2:12">
      <c r="B564" s="115"/>
      <c r="C564" s="116"/>
      <c r="D564" s="116"/>
      <c r="E564" s="116"/>
      <c r="F564" s="116"/>
      <c r="G564" s="116"/>
      <c r="H564" s="116"/>
      <c r="I564" s="116"/>
      <c r="J564" s="116"/>
      <c r="K564" s="116"/>
      <c r="L564" s="116"/>
    </row>
    <row r="565" spans="2:12">
      <c r="B565" s="115"/>
      <c r="C565" s="116"/>
      <c r="D565" s="116"/>
      <c r="E565" s="116"/>
      <c r="F565" s="116"/>
      <c r="G565" s="116"/>
      <c r="H565" s="116"/>
      <c r="I565" s="116"/>
      <c r="J565" s="116"/>
      <c r="K565" s="116"/>
      <c r="L565" s="116"/>
    </row>
    <row r="566" spans="2:12">
      <c r="B566" s="115"/>
      <c r="C566" s="116"/>
      <c r="D566" s="116"/>
      <c r="E566" s="116"/>
      <c r="F566" s="116"/>
      <c r="G566" s="116"/>
      <c r="H566" s="116"/>
      <c r="I566" s="116"/>
      <c r="J566" s="116"/>
      <c r="K566" s="116"/>
      <c r="L566" s="116"/>
    </row>
    <row r="567" spans="2:12">
      <c r="B567" s="115"/>
      <c r="C567" s="116"/>
      <c r="D567" s="116"/>
      <c r="E567" s="116"/>
      <c r="F567" s="116"/>
      <c r="G567" s="116"/>
      <c r="H567" s="116"/>
      <c r="I567" s="116"/>
      <c r="J567" s="116"/>
      <c r="K567" s="116"/>
      <c r="L567" s="116"/>
    </row>
    <row r="568" spans="2:12">
      <c r="B568" s="115"/>
      <c r="C568" s="116"/>
      <c r="D568" s="116"/>
      <c r="E568" s="116"/>
      <c r="F568" s="116"/>
      <c r="G568" s="116"/>
      <c r="H568" s="116"/>
      <c r="I568" s="116"/>
      <c r="J568" s="116"/>
      <c r="K568" s="116"/>
      <c r="L568" s="116"/>
    </row>
    <row r="569" spans="2:12">
      <c r="B569" s="115"/>
      <c r="C569" s="116"/>
      <c r="D569" s="116"/>
      <c r="E569" s="116"/>
      <c r="F569" s="116"/>
      <c r="G569" s="116"/>
      <c r="H569" s="116"/>
      <c r="I569" s="116"/>
      <c r="J569" s="116"/>
      <c r="K569" s="116"/>
      <c r="L569" s="116"/>
    </row>
    <row r="570" spans="2:12">
      <c r="B570" s="115"/>
      <c r="C570" s="116"/>
      <c r="D570" s="116"/>
      <c r="E570" s="116"/>
      <c r="F570" s="116"/>
      <c r="G570" s="116"/>
      <c r="H570" s="116"/>
      <c r="I570" s="116"/>
      <c r="J570" s="116"/>
      <c r="K570" s="116"/>
      <c r="L570" s="116"/>
    </row>
    <row r="571" spans="2:12">
      <c r="B571" s="115"/>
      <c r="C571" s="116"/>
      <c r="D571" s="116"/>
      <c r="E571" s="116"/>
      <c r="F571" s="116"/>
      <c r="G571" s="116"/>
      <c r="H571" s="116"/>
      <c r="I571" s="116"/>
      <c r="J571" s="116"/>
      <c r="K571" s="116"/>
      <c r="L571" s="116"/>
    </row>
    <row r="572" spans="2:12">
      <c r="B572" s="115"/>
      <c r="C572" s="116"/>
      <c r="D572" s="116"/>
      <c r="E572" s="116"/>
      <c r="F572" s="116"/>
      <c r="G572" s="116"/>
      <c r="H572" s="116"/>
      <c r="I572" s="116"/>
      <c r="J572" s="116"/>
      <c r="K572" s="116"/>
      <c r="L572" s="116"/>
    </row>
    <row r="573" spans="2:12">
      <c r="B573" s="115"/>
      <c r="C573" s="116"/>
      <c r="D573" s="116"/>
      <c r="E573" s="116"/>
      <c r="F573" s="116"/>
      <c r="G573" s="116"/>
      <c r="H573" s="116"/>
      <c r="I573" s="116"/>
      <c r="J573" s="116"/>
      <c r="K573" s="116"/>
      <c r="L573" s="116"/>
    </row>
    <row r="574" spans="2:12">
      <c r="B574" s="115"/>
      <c r="C574" s="116"/>
      <c r="D574" s="116"/>
      <c r="E574" s="116"/>
      <c r="F574" s="116"/>
      <c r="G574" s="116"/>
      <c r="H574" s="116"/>
      <c r="I574" s="116"/>
      <c r="J574" s="116"/>
      <c r="K574" s="116"/>
      <c r="L574" s="116"/>
    </row>
    <row r="575" spans="2:12">
      <c r="B575" s="115"/>
      <c r="C575" s="116"/>
      <c r="D575" s="116"/>
      <c r="E575" s="116"/>
      <c r="F575" s="116"/>
      <c r="G575" s="116"/>
      <c r="H575" s="116"/>
      <c r="I575" s="116"/>
      <c r="J575" s="116"/>
      <c r="K575" s="116"/>
      <c r="L575" s="116"/>
    </row>
    <row r="576" spans="2:12">
      <c r="B576" s="115"/>
      <c r="C576" s="116"/>
      <c r="D576" s="116"/>
      <c r="E576" s="116"/>
      <c r="F576" s="116"/>
      <c r="G576" s="116"/>
      <c r="H576" s="116"/>
      <c r="I576" s="116"/>
      <c r="J576" s="116"/>
      <c r="K576" s="116"/>
      <c r="L576" s="116"/>
    </row>
    <row r="577" spans="2:12">
      <c r="B577" s="115"/>
      <c r="C577" s="116"/>
      <c r="D577" s="116"/>
      <c r="E577" s="116"/>
      <c r="F577" s="116"/>
      <c r="G577" s="116"/>
      <c r="H577" s="116"/>
      <c r="I577" s="116"/>
      <c r="J577" s="116"/>
      <c r="K577" s="116"/>
      <c r="L577" s="116"/>
    </row>
    <row r="578" spans="2:12">
      <c r="B578" s="115"/>
      <c r="C578" s="116"/>
      <c r="D578" s="116"/>
      <c r="E578" s="116"/>
      <c r="F578" s="116"/>
      <c r="G578" s="116"/>
      <c r="H578" s="116"/>
      <c r="I578" s="116"/>
      <c r="J578" s="116"/>
      <c r="K578" s="116"/>
      <c r="L578" s="116"/>
    </row>
    <row r="579" spans="2:12">
      <c r="B579" s="115"/>
      <c r="C579" s="116"/>
      <c r="D579" s="116"/>
      <c r="E579" s="116"/>
      <c r="F579" s="116"/>
      <c r="G579" s="116"/>
      <c r="H579" s="116"/>
      <c r="I579" s="116"/>
      <c r="J579" s="116"/>
      <c r="K579" s="116"/>
      <c r="L579" s="116"/>
    </row>
    <row r="580" spans="2:12">
      <c r="B580" s="115"/>
      <c r="C580" s="116"/>
      <c r="D580" s="116"/>
      <c r="E580" s="116"/>
      <c r="F580" s="116"/>
      <c r="G580" s="116"/>
      <c r="H580" s="116"/>
      <c r="I580" s="116"/>
      <c r="J580" s="116"/>
      <c r="K580" s="116"/>
      <c r="L580" s="116"/>
    </row>
    <row r="581" spans="2:12">
      <c r="B581" s="115"/>
      <c r="C581" s="116"/>
      <c r="D581" s="116"/>
      <c r="E581" s="116"/>
      <c r="F581" s="116"/>
      <c r="G581" s="116"/>
      <c r="H581" s="116"/>
      <c r="I581" s="116"/>
      <c r="J581" s="116"/>
      <c r="K581" s="116"/>
      <c r="L581" s="116"/>
    </row>
    <row r="582" spans="2:12">
      <c r="B582" s="115"/>
      <c r="C582" s="116"/>
      <c r="D582" s="116"/>
      <c r="E582" s="116"/>
      <c r="F582" s="116"/>
      <c r="G582" s="116"/>
      <c r="H582" s="116"/>
      <c r="I582" s="116"/>
      <c r="J582" s="116"/>
      <c r="K582" s="116"/>
      <c r="L582" s="116"/>
    </row>
    <row r="583" spans="2:12">
      <c r="B583" s="115"/>
      <c r="C583" s="116"/>
      <c r="D583" s="116"/>
      <c r="E583" s="116"/>
      <c r="F583" s="116"/>
      <c r="G583" s="116"/>
      <c r="H583" s="116"/>
      <c r="I583" s="116"/>
      <c r="J583" s="116"/>
      <c r="K583" s="116"/>
      <c r="L583" s="116"/>
    </row>
    <row r="584" spans="2:12">
      <c r="B584" s="115"/>
      <c r="C584" s="116"/>
      <c r="D584" s="116"/>
      <c r="E584" s="116"/>
      <c r="F584" s="116"/>
      <c r="G584" s="116"/>
      <c r="H584" s="116"/>
      <c r="I584" s="116"/>
      <c r="J584" s="116"/>
      <c r="K584" s="116"/>
      <c r="L584" s="116"/>
    </row>
    <row r="585" spans="2:12">
      <c r="B585" s="115"/>
      <c r="C585" s="116"/>
      <c r="D585" s="116"/>
      <c r="E585" s="116"/>
      <c r="F585" s="116"/>
      <c r="G585" s="116"/>
      <c r="H585" s="116"/>
      <c r="I585" s="116"/>
      <c r="J585" s="116"/>
      <c r="K585" s="116"/>
      <c r="L585" s="116"/>
    </row>
    <row r="586" spans="2:12">
      <c r="B586" s="115"/>
      <c r="C586" s="116"/>
      <c r="D586" s="116"/>
      <c r="E586" s="116"/>
      <c r="F586" s="116"/>
      <c r="G586" s="116"/>
      <c r="H586" s="116"/>
      <c r="I586" s="116"/>
      <c r="J586" s="116"/>
      <c r="K586" s="116"/>
      <c r="L586" s="116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49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6384" width="9.140625" style="1"/>
  </cols>
  <sheetData>
    <row r="1" spans="1:11">
      <c r="B1" s="46" t="s">
        <v>135</v>
      </c>
      <c r="C1" s="67" t="s" vm="1">
        <v>207</v>
      </c>
    </row>
    <row r="2" spans="1:11">
      <c r="B2" s="46" t="s">
        <v>134</v>
      </c>
      <c r="C2" s="67" t="s">
        <v>208</v>
      </c>
    </row>
    <row r="3" spans="1:11">
      <c r="B3" s="46" t="s">
        <v>136</v>
      </c>
      <c r="C3" s="67" t="s">
        <v>209</v>
      </c>
    </row>
    <row r="4" spans="1:11">
      <c r="B4" s="46" t="s">
        <v>137</v>
      </c>
      <c r="C4" s="67">
        <v>2144</v>
      </c>
    </row>
    <row r="6" spans="1:11" ht="26.25" customHeight="1">
      <c r="B6" s="143" t="s">
        <v>159</v>
      </c>
      <c r="C6" s="144"/>
      <c r="D6" s="144"/>
      <c r="E6" s="144"/>
      <c r="F6" s="144"/>
      <c r="G6" s="144"/>
      <c r="H6" s="144"/>
      <c r="I6" s="144"/>
      <c r="J6" s="144"/>
      <c r="K6" s="145"/>
    </row>
    <row r="7" spans="1:11" ht="26.25" customHeight="1">
      <c r="B7" s="143" t="s">
        <v>89</v>
      </c>
      <c r="C7" s="144"/>
      <c r="D7" s="144"/>
      <c r="E7" s="144"/>
      <c r="F7" s="144"/>
      <c r="G7" s="144"/>
      <c r="H7" s="144"/>
      <c r="I7" s="144"/>
      <c r="J7" s="144"/>
      <c r="K7" s="145"/>
    </row>
    <row r="8" spans="1:11" s="3" customFormat="1" ht="78.75">
      <c r="A8" s="2"/>
      <c r="B8" s="21" t="s">
        <v>109</v>
      </c>
      <c r="C8" s="29" t="s">
        <v>43</v>
      </c>
      <c r="D8" s="29" t="s">
        <v>112</v>
      </c>
      <c r="E8" s="29" t="s">
        <v>61</v>
      </c>
      <c r="F8" s="29" t="s">
        <v>96</v>
      </c>
      <c r="G8" s="29" t="s">
        <v>185</v>
      </c>
      <c r="H8" s="29" t="s">
        <v>184</v>
      </c>
      <c r="I8" s="29" t="s">
        <v>57</v>
      </c>
      <c r="J8" s="29" t="s">
        <v>138</v>
      </c>
      <c r="K8" s="30" t="s">
        <v>140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192</v>
      </c>
      <c r="H9" s="15"/>
      <c r="I9" s="15" t="s">
        <v>188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20" t="s">
        <v>46</v>
      </c>
      <c r="C11" s="88"/>
      <c r="D11" s="88"/>
      <c r="E11" s="88"/>
      <c r="F11" s="88"/>
      <c r="G11" s="88"/>
      <c r="H11" s="88"/>
      <c r="I11" s="121">
        <v>0</v>
      </c>
      <c r="J11" s="122">
        <v>0</v>
      </c>
      <c r="K11" s="122">
        <v>0</v>
      </c>
    </row>
    <row r="12" spans="1:11">
      <c r="B12" s="123" t="s">
        <v>200</v>
      </c>
      <c r="C12" s="88"/>
      <c r="D12" s="88"/>
      <c r="E12" s="88"/>
      <c r="F12" s="88"/>
      <c r="G12" s="88"/>
      <c r="H12" s="88"/>
      <c r="I12" s="88"/>
      <c r="J12" s="88"/>
      <c r="K12" s="88"/>
    </row>
    <row r="13" spans="1:11">
      <c r="B13" s="123" t="s">
        <v>105</v>
      </c>
      <c r="C13" s="88"/>
      <c r="D13" s="88"/>
      <c r="E13" s="88"/>
      <c r="F13" s="88"/>
      <c r="G13" s="88"/>
      <c r="H13" s="88"/>
      <c r="I13" s="88"/>
      <c r="J13" s="88"/>
      <c r="K13" s="88"/>
    </row>
    <row r="14" spans="1:11">
      <c r="B14" s="123" t="s">
        <v>183</v>
      </c>
      <c r="C14" s="88"/>
      <c r="D14" s="88"/>
      <c r="E14" s="88"/>
      <c r="F14" s="88"/>
      <c r="G14" s="88"/>
      <c r="H14" s="88"/>
      <c r="I14" s="88"/>
      <c r="J14" s="88"/>
      <c r="K14" s="88"/>
    </row>
    <row r="15" spans="1:11">
      <c r="B15" s="123" t="s">
        <v>191</v>
      </c>
      <c r="C15" s="88"/>
      <c r="D15" s="88"/>
      <c r="E15" s="88"/>
      <c r="F15" s="88"/>
      <c r="G15" s="88"/>
      <c r="H15" s="88"/>
      <c r="I15" s="88"/>
      <c r="J15" s="88"/>
      <c r="K15" s="88"/>
    </row>
    <row r="16" spans="1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115"/>
      <c r="C111" s="125"/>
      <c r="D111" s="125"/>
      <c r="E111" s="125"/>
      <c r="F111" s="125"/>
      <c r="G111" s="125"/>
      <c r="H111" s="125"/>
      <c r="I111" s="116"/>
      <c r="J111" s="116"/>
      <c r="K111" s="125"/>
    </row>
    <row r="112" spans="2:11">
      <c r="B112" s="115"/>
      <c r="C112" s="125"/>
      <c r="D112" s="125"/>
      <c r="E112" s="125"/>
      <c r="F112" s="125"/>
      <c r="G112" s="125"/>
      <c r="H112" s="125"/>
      <c r="I112" s="116"/>
      <c r="J112" s="116"/>
      <c r="K112" s="125"/>
    </row>
    <row r="113" spans="2:11">
      <c r="B113" s="115"/>
      <c r="C113" s="125"/>
      <c r="D113" s="125"/>
      <c r="E113" s="125"/>
      <c r="F113" s="125"/>
      <c r="G113" s="125"/>
      <c r="H113" s="125"/>
      <c r="I113" s="116"/>
      <c r="J113" s="116"/>
      <c r="K113" s="125"/>
    </row>
    <row r="114" spans="2:11">
      <c r="B114" s="115"/>
      <c r="C114" s="125"/>
      <c r="D114" s="125"/>
      <c r="E114" s="125"/>
      <c r="F114" s="125"/>
      <c r="G114" s="125"/>
      <c r="H114" s="125"/>
      <c r="I114" s="116"/>
      <c r="J114" s="116"/>
      <c r="K114" s="125"/>
    </row>
    <row r="115" spans="2:11">
      <c r="B115" s="115"/>
      <c r="C115" s="125"/>
      <c r="D115" s="125"/>
      <c r="E115" s="125"/>
      <c r="F115" s="125"/>
      <c r="G115" s="125"/>
      <c r="H115" s="125"/>
      <c r="I115" s="116"/>
      <c r="J115" s="116"/>
      <c r="K115" s="125"/>
    </row>
    <row r="116" spans="2:11">
      <c r="B116" s="115"/>
      <c r="C116" s="125"/>
      <c r="D116" s="125"/>
      <c r="E116" s="125"/>
      <c r="F116" s="125"/>
      <c r="G116" s="125"/>
      <c r="H116" s="125"/>
      <c r="I116" s="116"/>
      <c r="J116" s="116"/>
      <c r="K116" s="125"/>
    </row>
    <row r="117" spans="2:11">
      <c r="B117" s="115"/>
      <c r="C117" s="125"/>
      <c r="D117" s="125"/>
      <c r="E117" s="125"/>
      <c r="F117" s="125"/>
      <c r="G117" s="125"/>
      <c r="H117" s="125"/>
      <c r="I117" s="116"/>
      <c r="J117" s="116"/>
      <c r="K117" s="125"/>
    </row>
    <row r="118" spans="2:11">
      <c r="B118" s="115"/>
      <c r="C118" s="125"/>
      <c r="D118" s="125"/>
      <c r="E118" s="125"/>
      <c r="F118" s="125"/>
      <c r="G118" s="125"/>
      <c r="H118" s="125"/>
      <c r="I118" s="116"/>
      <c r="J118" s="116"/>
      <c r="K118" s="125"/>
    </row>
    <row r="119" spans="2:11">
      <c r="B119" s="115"/>
      <c r="C119" s="125"/>
      <c r="D119" s="125"/>
      <c r="E119" s="125"/>
      <c r="F119" s="125"/>
      <c r="G119" s="125"/>
      <c r="H119" s="125"/>
      <c r="I119" s="116"/>
      <c r="J119" s="116"/>
      <c r="K119" s="125"/>
    </row>
    <row r="120" spans="2:11">
      <c r="B120" s="115"/>
      <c r="C120" s="125"/>
      <c r="D120" s="125"/>
      <c r="E120" s="125"/>
      <c r="F120" s="125"/>
      <c r="G120" s="125"/>
      <c r="H120" s="125"/>
      <c r="I120" s="116"/>
      <c r="J120" s="116"/>
      <c r="K120" s="125"/>
    </row>
    <row r="121" spans="2:11">
      <c r="B121" s="115"/>
      <c r="C121" s="125"/>
      <c r="D121" s="125"/>
      <c r="E121" s="125"/>
      <c r="F121" s="125"/>
      <c r="G121" s="125"/>
      <c r="H121" s="125"/>
      <c r="I121" s="116"/>
      <c r="J121" s="116"/>
      <c r="K121" s="125"/>
    </row>
    <row r="122" spans="2:11">
      <c r="B122" s="115"/>
      <c r="C122" s="125"/>
      <c r="D122" s="125"/>
      <c r="E122" s="125"/>
      <c r="F122" s="125"/>
      <c r="G122" s="125"/>
      <c r="H122" s="125"/>
      <c r="I122" s="116"/>
      <c r="J122" s="116"/>
      <c r="K122" s="125"/>
    </row>
    <row r="123" spans="2:11">
      <c r="B123" s="115"/>
      <c r="C123" s="125"/>
      <c r="D123" s="125"/>
      <c r="E123" s="125"/>
      <c r="F123" s="125"/>
      <c r="G123" s="125"/>
      <c r="H123" s="125"/>
      <c r="I123" s="116"/>
      <c r="J123" s="116"/>
      <c r="K123" s="125"/>
    </row>
    <row r="124" spans="2:11">
      <c r="B124" s="115"/>
      <c r="C124" s="125"/>
      <c r="D124" s="125"/>
      <c r="E124" s="125"/>
      <c r="F124" s="125"/>
      <c r="G124" s="125"/>
      <c r="H124" s="125"/>
      <c r="I124" s="116"/>
      <c r="J124" s="116"/>
      <c r="K124" s="125"/>
    </row>
    <row r="125" spans="2:11">
      <c r="B125" s="115"/>
      <c r="C125" s="125"/>
      <c r="D125" s="125"/>
      <c r="E125" s="125"/>
      <c r="F125" s="125"/>
      <c r="G125" s="125"/>
      <c r="H125" s="125"/>
      <c r="I125" s="116"/>
      <c r="J125" s="116"/>
      <c r="K125" s="125"/>
    </row>
    <row r="126" spans="2:11">
      <c r="B126" s="115"/>
      <c r="C126" s="125"/>
      <c r="D126" s="125"/>
      <c r="E126" s="125"/>
      <c r="F126" s="125"/>
      <c r="G126" s="125"/>
      <c r="H126" s="125"/>
      <c r="I126" s="116"/>
      <c r="J126" s="116"/>
      <c r="K126" s="125"/>
    </row>
    <row r="127" spans="2:11">
      <c r="B127" s="115"/>
      <c r="C127" s="125"/>
      <c r="D127" s="125"/>
      <c r="E127" s="125"/>
      <c r="F127" s="125"/>
      <c r="G127" s="125"/>
      <c r="H127" s="125"/>
      <c r="I127" s="116"/>
      <c r="J127" s="116"/>
      <c r="K127" s="125"/>
    </row>
    <row r="128" spans="2:11">
      <c r="B128" s="115"/>
      <c r="C128" s="125"/>
      <c r="D128" s="125"/>
      <c r="E128" s="125"/>
      <c r="F128" s="125"/>
      <c r="G128" s="125"/>
      <c r="H128" s="125"/>
      <c r="I128" s="116"/>
      <c r="J128" s="116"/>
      <c r="K128" s="125"/>
    </row>
    <row r="129" spans="2:11">
      <c r="B129" s="115"/>
      <c r="C129" s="125"/>
      <c r="D129" s="125"/>
      <c r="E129" s="125"/>
      <c r="F129" s="125"/>
      <c r="G129" s="125"/>
      <c r="H129" s="125"/>
      <c r="I129" s="116"/>
      <c r="J129" s="116"/>
      <c r="K129" s="125"/>
    </row>
    <row r="130" spans="2:11">
      <c r="B130" s="115"/>
      <c r="C130" s="125"/>
      <c r="D130" s="125"/>
      <c r="E130" s="125"/>
      <c r="F130" s="125"/>
      <c r="G130" s="125"/>
      <c r="H130" s="125"/>
      <c r="I130" s="116"/>
      <c r="J130" s="116"/>
      <c r="K130" s="125"/>
    </row>
    <row r="131" spans="2:11">
      <c r="B131" s="115"/>
      <c r="C131" s="125"/>
      <c r="D131" s="125"/>
      <c r="E131" s="125"/>
      <c r="F131" s="125"/>
      <c r="G131" s="125"/>
      <c r="H131" s="125"/>
      <c r="I131" s="116"/>
      <c r="J131" s="116"/>
      <c r="K131" s="125"/>
    </row>
    <row r="132" spans="2:11">
      <c r="B132" s="115"/>
      <c r="C132" s="125"/>
      <c r="D132" s="125"/>
      <c r="E132" s="125"/>
      <c r="F132" s="125"/>
      <c r="G132" s="125"/>
      <c r="H132" s="125"/>
      <c r="I132" s="116"/>
      <c r="J132" s="116"/>
      <c r="K132" s="125"/>
    </row>
    <row r="133" spans="2:11">
      <c r="B133" s="115"/>
      <c r="C133" s="125"/>
      <c r="D133" s="125"/>
      <c r="E133" s="125"/>
      <c r="F133" s="125"/>
      <c r="G133" s="125"/>
      <c r="H133" s="125"/>
      <c r="I133" s="116"/>
      <c r="J133" s="116"/>
      <c r="K133" s="125"/>
    </row>
    <row r="134" spans="2:11">
      <c r="B134" s="115"/>
      <c r="C134" s="125"/>
      <c r="D134" s="125"/>
      <c r="E134" s="125"/>
      <c r="F134" s="125"/>
      <c r="G134" s="125"/>
      <c r="H134" s="125"/>
      <c r="I134" s="116"/>
      <c r="J134" s="116"/>
      <c r="K134" s="125"/>
    </row>
    <row r="135" spans="2:11">
      <c r="B135" s="115"/>
      <c r="C135" s="125"/>
      <c r="D135" s="125"/>
      <c r="E135" s="125"/>
      <c r="F135" s="125"/>
      <c r="G135" s="125"/>
      <c r="H135" s="125"/>
      <c r="I135" s="116"/>
      <c r="J135" s="116"/>
      <c r="K135" s="125"/>
    </row>
    <row r="136" spans="2:11">
      <c r="B136" s="115"/>
      <c r="C136" s="125"/>
      <c r="D136" s="125"/>
      <c r="E136" s="125"/>
      <c r="F136" s="125"/>
      <c r="G136" s="125"/>
      <c r="H136" s="125"/>
      <c r="I136" s="116"/>
      <c r="J136" s="116"/>
      <c r="K136" s="125"/>
    </row>
    <row r="137" spans="2:11">
      <c r="B137" s="115"/>
      <c r="C137" s="125"/>
      <c r="D137" s="125"/>
      <c r="E137" s="125"/>
      <c r="F137" s="125"/>
      <c r="G137" s="125"/>
      <c r="H137" s="125"/>
      <c r="I137" s="116"/>
      <c r="J137" s="116"/>
      <c r="K137" s="125"/>
    </row>
    <row r="138" spans="2:11">
      <c r="B138" s="115"/>
      <c r="C138" s="125"/>
      <c r="D138" s="125"/>
      <c r="E138" s="125"/>
      <c r="F138" s="125"/>
      <c r="G138" s="125"/>
      <c r="H138" s="125"/>
      <c r="I138" s="116"/>
      <c r="J138" s="116"/>
      <c r="K138" s="125"/>
    </row>
    <row r="139" spans="2:11">
      <c r="B139" s="115"/>
      <c r="C139" s="125"/>
      <c r="D139" s="125"/>
      <c r="E139" s="125"/>
      <c r="F139" s="125"/>
      <c r="G139" s="125"/>
      <c r="H139" s="125"/>
      <c r="I139" s="116"/>
      <c r="J139" s="116"/>
      <c r="K139" s="125"/>
    </row>
    <row r="140" spans="2:11">
      <c r="B140" s="115"/>
      <c r="C140" s="125"/>
      <c r="D140" s="125"/>
      <c r="E140" s="125"/>
      <c r="F140" s="125"/>
      <c r="G140" s="125"/>
      <c r="H140" s="125"/>
      <c r="I140" s="116"/>
      <c r="J140" s="116"/>
      <c r="K140" s="125"/>
    </row>
    <row r="141" spans="2:11">
      <c r="B141" s="115"/>
      <c r="C141" s="125"/>
      <c r="D141" s="125"/>
      <c r="E141" s="125"/>
      <c r="F141" s="125"/>
      <c r="G141" s="125"/>
      <c r="H141" s="125"/>
      <c r="I141" s="116"/>
      <c r="J141" s="116"/>
      <c r="K141" s="125"/>
    </row>
    <row r="142" spans="2:11">
      <c r="B142" s="115"/>
      <c r="C142" s="125"/>
      <c r="D142" s="125"/>
      <c r="E142" s="125"/>
      <c r="F142" s="125"/>
      <c r="G142" s="125"/>
      <c r="H142" s="125"/>
      <c r="I142" s="116"/>
      <c r="J142" s="116"/>
      <c r="K142" s="125"/>
    </row>
    <row r="143" spans="2:11">
      <c r="B143" s="115"/>
      <c r="C143" s="125"/>
      <c r="D143" s="125"/>
      <c r="E143" s="125"/>
      <c r="F143" s="125"/>
      <c r="G143" s="125"/>
      <c r="H143" s="125"/>
      <c r="I143" s="116"/>
      <c r="J143" s="116"/>
      <c r="K143" s="125"/>
    </row>
    <row r="144" spans="2:11">
      <c r="B144" s="115"/>
      <c r="C144" s="125"/>
      <c r="D144" s="125"/>
      <c r="E144" s="125"/>
      <c r="F144" s="125"/>
      <c r="G144" s="125"/>
      <c r="H144" s="125"/>
      <c r="I144" s="116"/>
      <c r="J144" s="116"/>
      <c r="K144" s="125"/>
    </row>
    <row r="145" spans="2:11">
      <c r="B145" s="115"/>
      <c r="C145" s="125"/>
      <c r="D145" s="125"/>
      <c r="E145" s="125"/>
      <c r="F145" s="125"/>
      <c r="G145" s="125"/>
      <c r="H145" s="125"/>
      <c r="I145" s="116"/>
      <c r="J145" s="116"/>
      <c r="K145" s="125"/>
    </row>
    <row r="146" spans="2:11">
      <c r="B146" s="115"/>
      <c r="C146" s="125"/>
      <c r="D146" s="125"/>
      <c r="E146" s="125"/>
      <c r="F146" s="125"/>
      <c r="G146" s="125"/>
      <c r="H146" s="125"/>
      <c r="I146" s="116"/>
      <c r="J146" s="116"/>
      <c r="K146" s="125"/>
    </row>
    <row r="147" spans="2:11">
      <c r="B147" s="115"/>
      <c r="C147" s="125"/>
      <c r="D147" s="125"/>
      <c r="E147" s="125"/>
      <c r="F147" s="125"/>
      <c r="G147" s="125"/>
      <c r="H147" s="125"/>
      <c r="I147" s="116"/>
      <c r="J147" s="116"/>
      <c r="K147" s="125"/>
    </row>
    <row r="148" spans="2:11">
      <c r="B148" s="115"/>
      <c r="C148" s="125"/>
      <c r="D148" s="125"/>
      <c r="E148" s="125"/>
      <c r="F148" s="125"/>
      <c r="G148" s="125"/>
      <c r="H148" s="125"/>
      <c r="I148" s="116"/>
      <c r="J148" s="116"/>
      <c r="K148" s="125"/>
    </row>
    <row r="149" spans="2:11">
      <c r="B149" s="115"/>
      <c r="C149" s="125"/>
      <c r="D149" s="125"/>
      <c r="E149" s="125"/>
      <c r="F149" s="125"/>
      <c r="G149" s="125"/>
      <c r="H149" s="125"/>
      <c r="I149" s="116"/>
      <c r="J149" s="116"/>
      <c r="K149" s="125"/>
    </row>
    <row r="150" spans="2:11">
      <c r="B150" s="115"/>
      <c r="C150" s="125"/>
      <c r="D150" s="125"/>
      <c r="E150" s="125"/>
      <c r="F150" s="125"/>
      <c r="G150" s="125"/>
      <c r="H150" s="125"/>
      <c r="I150" s="116"/>
      <c r="J150" s="116"/>
      <c r="K150" s="125"/>
    </row>
    <row r="151" spans="2:11">
      <c r="B151" s="115"/>
      <c r="C151" s="125"/>
      <c r="D151" s="125"/>
      <c r="E151" s="125"/>
      <c r="F151" s="125"/>
      <c r="G151" s="125"/>
      <c r="H151" s="125"/>
      <c r="I151" s="116"/>
      <c r="J151" s="116"/>
      <c r="K151" s="125"/>
    </row>
    <row r="152" spans="2:11">
      <c r="B152" s="115"/>
      <c r="C152" s="125"/>
      <c r="D152" s="125"/>
      <c r="E152" s="125"/>
      <c r="F152" s="125"/>
      <c r="G152" s="125"/>
      <c r="H152" s="125"/>
      <c r="I152" s="116"/>
      <c r="J152" s="116"/>
      <c r="K152" s="125"/>
    </row>
    <row r="153" spans="2:11">
      <c r="B153" s="115"/>
      <c r="C153" s="125"/>
      <c r="D153" s="125"/>
      <c r="E153" s="125"/>
      <c r="F153" s="125"/>
      <c r="G153" s="125"/>
      <c r="H153" s="125"/>
      <c r="I153" s="116"/>
      <c r="J153" s="116"/>
      <c r="K153" s="125"/>
    </row>
    <row r="154" spans="2:11">
      <c r="B154" s="115"/>
      <c r="C154" s="125"/>
      <c r="D154" s="125"/>
      <c r="E154" s="125"/>
      <c r="F154" s="125"/>
      <c r="G154" s="125"/>
      <c r="H154" s="125"/>
      <c r="I154" s="116"/>
      <c r="J154" s="116"/>
      <c r="K154" s="125"/>
    </row>
    <row r="155" spans="2:11">
      <c r="B155" s="115"/>
      <c r="C155" s="125"/>
      <c r="D155" s="125"/>
      <c r="E155" s="125"/>
      <c r="F155" s="125"/>
      <c r="G155" s="125"/>
      <c r="H155" s="125"/>
      <c r="I155" s="116"/>
      <c r="J155" s="116"/>
      <c r="K155" s="125"/>
    </row>
    <row r="156" spans="2:11">
      <c r="B156" s="115"/>
      <c r="C156" s="125"/>
      <c r="D156" s="125"/>
      <c r="E156" s="125"/>
      <c r="F156" s="125"/>
      <c r="G156" s="125"/>
      <c r="H156" s="125"/>
      <c r="I156" s="116"/>
      <c r="J156" s="116"/>
      <c r="K156" s="125"/>
    </row>
    <row r="157" spans="2:11">
      <c r="B157" s="115"/>
      <c r="C157" s="125"/>
      <c r="D157" s="125"/>
      <c r="E157" s="125"/>
      <c r="F157" s="125"/>
      <c r="G157" s="125"/>
      <c r="H157" s="125"/>
      <c r="I157" s="116"/>
      <c r="J157" s="116"/>
      <c r="K157" s="125"/>
    </row>
    <row r="158" spans="2:11">
      <c r="B158" s="115"/>
      <c r="C158" s="125"/>
      <c r="D158" s="125"/>
      <c r="E158" s="125"/>
      <c r="F158" s="125"/>
      <c r="G158" s="125"/>
      <c r="H158" s="125"/>
      <c r="I158" s="116"/>
      <c r="J158" s="116"/>
      <c r="K158" s="125"/>
    </row>
    <row r="159" spans="2:11">
      <c r="B159" s="115"/>
      <c r="C159" s="125"/>
      <c r="D159" s="125"/>
      <c r="E159" s="125"/>
      <c r="F159" s="125"/>
      <c r="G159" s="125"/>
      <c r="H159" s="125"/>
      <c r="I159" s="116"/>
      <c r="J159" s="116"/>
      <c r="K159" s="125"/>
    </row>
    <row r="160" spans="2:11">
      <c r="B160" s="115"/>
      <c r="C160" s="125"/>
      <c r="D160" s="125"/>
      <c r="E160" s="125"/>
      <c r="F160" s="125"/>
      <c r="G160" s="125"/>
      <c r="H160" s="125"/>
      <c r="I160" s="116"/>
      <c r="J160" s="116"/>
      <c r="K160" s="125"/>
    </row>
    <row r="161" spans="2:11">
      <c r="B161" s="115"/>
      <c r="C161" s="125"/>
      <c r="D161" s="125"/>
      <c r="E161" s="125"/>
      <c r="F161" s="125"/>
      <c r="G161" s="125"/>
      <c r="H161" s="125"/>
      <c r="I161" s="116"/>
      <c r="J161" s="116"/>
      <c r="K161" s="125"/>
    </row>
    <row r="162" spans="2:11">
      <c r="B162" s="115"/>
      <c r="C162" s="125"/>
      <c r="D162" s="125"/>
      <c r="E162" s="125"/>
      <c r="F162" s="125"/>
      <c r="G162" s="125"/>
      <c r="H162" s="125"/>
      <c r="I162" s="116"/>
      <c r="J162" s="116"/>
      <c r="K162" s="125"/>
    </row>
    <row r="163" spans="2:11">
      <c r="B163" s="115"/>
      <c r="C163" s="125"/>
      <c r="D163" s="125"/>
      <c r="E163" s="125"/>
      <c r="F163" s="125"/>
      <c r="G163" s="125"/>
      <c r="H163" s="125"/>
      <c r="I163" s="116"/>
      <c r="J163" s="116"/>
      <c r="K163" s="125"/>
    </row>
    <row r="164" spans="2:11">
      <c r="B164" s="115"/>
      <c r="C164" s="125"/>
      <c r="D164" s="125"/>
      <c r="E164" s="125"/>
      <c r="F164" s="125"/>
      <c r="G164" s="125"/>
      <c r="H164" s="125"/>
      <c r="I164" s="116"/>
      <c r="J164" s="116"/>
      <c r="K164" s="125"/>
    </row>
    <row r="165" spans="2:11">
      <c r="B165" s="115"/>
      <c r="C165" s="125"/>
      <c r="D165" s="125"/>
      <c r="E165" s="125"/>
      <c r="F165" s="125"/>
      <c r="G165" s="125"/>
      <c r="H165" s="125"/>
      <c r="I165" s="116"/>
      <c r="J165" s="116"/>
      <c r="K165" s="125"/>
    </row>
    <row r="166" spans="2:11">
      <c r="B166" s="115"/>
      <c r="C166" s="125"/>
      <c r="D166" s="125"/>
      <c r="E166" s="125"/>
      <c r="F166" s="125"/>
      <c r="G166" s="125"/>
      <c r="H166" s="125"/>
      <c r="I166" s="116"/>
      <c r="J166" s="116"/>
      <c r="K166" s="125"/>
    </row>
    <row r="167" spans="2:11">
      <c r="B167" s="115"/>
      <c r="C167" s="125"/>
      <c r="D167" s="125"/>
      <c r="E167" s="125"/>
      <c r="F167" s="125"/>
      <c r="G167" s="125"/>
      <c r="H167" s="125"/>
      <c r="I167" s="116"/>
      <c r="J167" s="116"/>
      <c r="K167" s="125"/>
    </row>
    <row r="168" spans="2:11">
      <c r="B168" s="115"/>
      <c r="C168" s="125"/>
      <c r="D168" s="125"/>
      <c r="E168" s="125"/>
      <c r="F168" s="125"/>
      <c r="G168" s="125"/>
      <c r="H168" s="125"/>
      <c r="I168" s="116"/>
      <c r="J168" s="116"/>
      <c r="K168" s="125"/>
    </row>
    <row r="169" spans="2:11">
      <c r="B169" s="115"/>
      <c r="C169" s="125"/>
      <c r="D169" s="125"/>
      <c r="E169" s="125"/>
      <c r="F169" s="125"/>
      <c r="G169" s="125"/>
      <c r="H169" s="125"/>
      <c r="I169" s="116"/>
      <c r="J169" s="116"/>
      <c r="K169" s="125"/>
    </row>
    <row r="170" spans="2:11">
      <c r="B170" s="115"/>
      <c r="C170" s="125"/>
      <c r="D170" s="125"/>
      <c r="E170" s="125"/>
      <c r="F170" s="125"/>
      <c r="G170" s="125"/>
      <c r="H170" s="125"/>
      <c r="I170" s="116"/>
      <c r="J170" s="116"/>
      <c r="K170" s="125"/>
    </row>
    <row r="171" spans="2:11">
      <c r="B171" s="115"/>
      <c r="C171" s="125"/>
      <c r="D171" s="125"/>
      <c r="E171" s="125"/>
      <c r="F171" s="125"/>
      <c r="G171" s="125"/>
      <c r="H171" s="125"/>
      <c r="I171" s="116"/>
      <c r="J171" s="116"/>
      <c r="K171" s="125"/>
    </row>
    <row r="172" spans="2:11">
      <c r="B172" s="115"/>
      <c r="C172" s="125"/>
      <c r="D172" s="125"/>
      <c r="E172" s="125"/>
      <c r="F172" s="125"/>
      <c r="G172" s="125"/>
      <c r="H172" s="125"/>
      <c r="I172" s="116"/>
      <c r="J172" s="116"/>
      <c r="K172" s="125"/>
    </row>
    <row r="173" spans="2:11">
      <c r="B173" s="115"/>
      <c r="C173" s="125"/>
      <c r="D173" s="125"/>
      <c r="E173" s="125"/>
      <c r="F173" s="125"/>
      <c r="G173" s="125"/>
      <c r="H173" s="125"/>
      <c r="I173" s="116"/>
      <c r="J173" s="116"/>
      <c r="K173" s="125"/>
    </row>
    <row r="174" spans="2:11">
      <c r="B174" s="115"/>
      <c r="C174" s="125"/>
      <c r="D174" s="125"/>
      <c r="E174" s="125"/>
      <c r="F174" s="125"/>
      <c r="G174" s="125"/>
      <c r="H174" s="125"/>
      <c r="I174" s="116"/>
      <c r="J174" s="116"/>
      <c r="K174" s="125"/>
    </row>
    <row r="175" spans="2:11">
      <c r="B175" s="115"/>
      <c r="C175" s="125"/>
      <c r="D175" s="125"/>
      <c r="E175" s="125"/>
      <c r="F175" s="125"/>
      <c r="G175" s="125"/>
      <c r="H175" s="125"/>
      <c r="I175" s="116"/>
      <c r="J175" s="116"/>
      <c r="K175" s="125"/>
    </row>
    <row r="176" spans="2:11">
      <c r="B176" s="115"/>
      <c r="C176" s="125"/>
      <c r="D176" s="125"/>
      <c r="E176" s="125"/>
      <c r="F176" s="125"/>
      <c r="G176" s="125"/>
      <c r="H176" s="125"/>
      <c r="I176" s="116"/>
      <c r="J176" s="116"/>
      <c r="K176" s="125"/>
    </row>
    <row r="177" spans="2:11">
      <c r="B177" s="115"/>
      <c r="C177" s="125"/>
      <c r="D177" s="125"/>
      <c r="E177" s="125"/>
      <c r="F177" s="125"/>
      <c r="G177" s="125"/>
      <c r="H177" s="125"/>
      <c r="I177" s="116"/>
      <c r="J177" s="116"/>
      <c r="K177" s="125"/>
    </row>
    <row r="178" spans="2:11">
      <c r="B178" s="115"/>
      <c r="C178" s="125"/>
      <c r="D178" s="125"/>
      <c r="E178" s="125"/>
      <c r="F178" s="125"/>
      <c r="G178" s="125"/>
      <c r="H178" s="125"/>
      <c r="I178" s="116"/>
      <c r="J178" s="116"/>
      <c r="K178" s="125"/>
    </row>
    <row r="179" spans="2:11">
      <c r="B179" s="115"/>
      <c r="C179" s="125"/>
      <c r="D179" s="125"/>
      <c r="E179" s="125"/>
      <c r="F179" s="125"/>
      <c r="G179" s="125"/>
      <c r="H179" s="125"/>
      <c r="I179" s="116"/>
      <c r="J179" s="116"/>
      <c r="K179" s="125"/>
    </row>
    <row r="180" spans="2:11">
      <c r="B180" s="115"/>
      <c r="C180" s="125"/>
      <c r="D180" s="125"/>
      <c r="E180" s="125"/>
      <c r="F180" s="125"/>
      <c r="G180" s="125"/>
      <c r="H180" s="125"/>
      <c r="I180" s="116"/>
      <c r="J180" s="116"/>
      <c r="K180" s="125"/>
    </row>
    <row r="181" spans="2:11">
      <c r="B181" s="115"/>
      <c r="C181" s="125"/>
      <c r="D181" s="125"/>
      <c r="E181" s="125"/>
      <c r="F181" s="125"/>
      <c r="G181" s="125"/>
      <c r="H181" s="125"/>
      <c r="I181" s="116"/>
      <c r="J181" s="116"/>
      <c r="K181" s="125"/>
    </row>
    <row r="182" spans="2:11">
      <c r="B182" s="115"/>
      <c r="C182" s="125"/>
      <c r="D182" s="125"/>
      <c r="E182" s="125"/>
      <c r="F182" s="125"/>
      <c r="G182" s="125"/>
      <c r="H182" s="125"/>
      <c r="I182" s="116"/>
      <c r="J182" s="116"/>
      <c r="K182" s="125"/>
    </row>
    <row r="183" spans="2:11">
      <c r="B183" s="115"/>
      <c r="C183" s="125"/>
      <c r="D183" s="125"/>
      <c r="E183" s="125"/>
      <c r="F183" s="125"/>
      <c r="G183" s="125"/>
      <c r="H183" s="125"/>
      <c r="I183" s="116"/>
      <c r="J183" s="116"/>
      <c r="K183" s="125"/>
    </row>
    <row r="184" spans="2:11">
      <c r="B184" s="115"/>
      <c r="C184" s="125"/>
      <c r="D184" s="125"/>
      <c r="E184" s="125"/>
      <c r="F184" s="125"/>
      <c r="G184" s="125"/>
      <c r="H184" s="125"/>
      <c r="I184" s="116"/>
      <c r="J184" s="116"/>
      <c r="K184" s="125"/>
    </row>
    <row r="185" spans="2:11">
      <c r="B185" s="115"/>
      <c r="C185" s="125"/>
      <c r="D185" s="125"/>
      <c r="E185" s="125"/>
      <c r="F185" s="125"/>
      <c r="G185" s="125"/>
      <c r="H185" s="125"/>
      <c r="I185" s="116"/>
      <c r="J185" s="116"/>
      <c r="K185" s="125"/>
    </row>
    <row r="186" spans="2:11">
      <c r="B186" s="115"/>
      <c r="C186" s="125"/>
      <c r="D186" s="125"/>
      <c r="E186" s="125"/>
      <c r="F186" s="125"/>
      <c r="G186" s="125"/>
      <c r="H186" s="125"/>
      <c r="I186" s="116"/>
      <c r="J186" s="116"/>
      <c r="K186" s="125"/>
    </row>
    <row r="187" spans="2:11">
      <c r="B187" s="115"/>
      <c r="C187" s="125"/>
      <c r="D187" s="125"/>
      <c r="E187" s="125"/>
      <c r="F187" s="125"/>
      <c r="G187" s="125"/>
      <c r="H187" s="125"/>
      <c r="I187" s="116"/>
      <c r="J187" s="116"/>
      <c r="K187" s="125"/>
    </row>
    <row r="188" spans="2:11">
      <c r="B188" s="115"/>
      <c r="C188" s="125"/>
      <c r="D188" s="125"/>
      <c r="E188" s="125"/>
      <c r="F188" s="125"/>
      <c r="G188" s="125"/>
      <c r="H188" s="125"/>
      <c r="I188" s="116"/>
      <c r="J188" s="116"/>
      <c r="K188" s="125"/>
    </row>
    <row r="189" spans="2:11">
      <c r="B189" s="115"/>
      <c r="C189" s="125"/>
      <c r="D189" s="125"/>
      <c r="E189" s="125"/>
      <c r="F189" s="125"/>
      <c r="G189" s="125"/>
      <c r="H189" s="125"/>
      <c r="I189" s="116"/>
      <c r="J189" s="116"/>
      <c r="K189" s="125"/>
    </row>
    <row r="190" spans="2:11">
      <c r="B190" s="115"/>
      <c r="C190" s="125"/>
      <c r="D190" s="125"/>
      <c r="E190" s="125"/>
      <c r="F190" s="125"/>
      <c r="G190" s="125"/>
      <c r="H190" s="125"/>
      <c r="I190" s="116"/>
      <c r="J190" s="116"/>
      <c r="K190" s="125"/>
    </row>
    <row r="191" spans="2:11">
      <c r="B191" s="115"/>
      <c r="C191" s="125"/>
      <c r="D191" s="125"/>
      <c r="E191" s="125"/>
      <c r="F191" s="125"/>
      <c r="G191" s="125"/>
      <c r="H191" s="125"/>
      <c r="I191" s="116"/>
      <c r="J191" s="116"/>
      <c r="K191" s="125"/>
    </row>
    <row r="192" spans="2:11">
      <c r="B192" s="115"/>
      <c r="C192" s="125"/>
      <c r="D192" s="125"/>
      <c r="E192" s="125"/>
      <c r="F192" s="125"/>
      <c r="G192" s="125"/>
      <c r="H192" s="125"/>
      <c r="I192" s="116"/>
      <c r="J192" s="116"/>
      <c r="K192" s="125"/>
    </row>
    <row r="193" spans="2:11">
      <c r="B193" s="115"/>
      <c r="C193" s="125"/>
      <c r="D193" s="125"/>
      <c r="E193" s="125"/>
      <c r="F193" s="125"/>
      <c r="G193" s="125"/>
      <c r="H193" s="125"/>
      <c r="I193" s="116"/>
      <c r="J193" s="116"/>
      <c r="K193" s="125"/>
    </row>
    <row r="194" spans="2:11">
      <c r="B194" s="115"/>
      <c r="C194" s="125"/>
      <c r="D194" s="125"/>
      <c r="E194" s="125"/>
      <c r="F194" s="125"/>
      <c r="G194" s="125"/>
      <c r="H194" s="125"/>
      <c r="I194" s="116"/>
      <c r="J194" s="116"/>
      <c r="K194" s="125"/>
    </row>
    <row r="195" spans="2:11">
      <c r="B195" s="115"/>
      <c r="C195" s="125"/>
      <c r="D195" s="125"/>
      <c r="E195" s="125"/>
      <c r="F195" s="125"/>
      <c r="G195" s="125"/>
      <c r="H195" s="125"/>
      <c r="I195" s="116"/>
      <c r="J195" s="116"/>
      <c r="K195" s="125"/>
    </row>
    <row r="196" spans="2:11">
      <c r="B196" s="115"/>
      <c r="C196" s="125"/>
      <c r="D196" s="125"/>
      <c r="E196" s="125"/>
      <c r="F196" s="125"/>
      <c r="G196" s="125"/>
      <c r="H196" s="125"/>
      <c r="I196" s="116"/>
      <c r="J196" s="116"/>
      <c r="K196" s="125"/>
    </row>
    <row r="197" spans="2:11">
      <c r="B197" s="115"/>
      <c r="C197" s="125"/>
      <c r="D197" s="125"/>
      <c r="E197" s="125"/>
      <c r="F197" s="125"/>
      <c r="G197" s="125"/>
      <c r="H197" s="125"/>
      <c r="I197" s="116"/>
      <c r="J197" s="116"/>
      <c r="K197" s="125"/>
    </row>
    <row r="198" spans="2:11">
      <c r="B198" s="115"/>
      <c r="C198" s="125"/>
      <c r="D198" s="125"/>
      <c r="E198" s="125"/>
      <c r="F198" s="125"/>
      <c r="G198" s="125"/>
      <c r="H198" s="125"/>
      <c r="I198" s="116"/>
      <c r="J198" s="116"/>
      <c r="K198" s="125"/>
    </row>
    <row r="199" spans="2:11">
      <c r="B199" s="115"/>
      <c r="C199" s="125"/>
      <c r="D199" s="125"/>
      <c r="E199" s="125"/>
      <c r="F199" s="125"/>
      <c r="G199" s="125"/>
      <c r="H199" s="125"/>
      <c r="I199" s="116"/>
      <c r="J199" s="116"/>
      <c r="K199" s="125"/>
    </row>
    <row r="200" spans="2:11">
      <c r="B200" s="115"/>
      <c r="C200" s="125"/>
      <c r="D200" s="125"/>
      <c r="E200" s="125"/>
      <c r="F200" s="125"/>
      <c r="G200" s="125"/>
      <c r="H200" s="125"/>
      <c r="I200" s="116"/>
      <c r="J200" s="116"/>
      <c r="K200" s="125"/>
    </row>
    <row r="201" spans="2:11">
      <c r="B201" s="115"/>
      <c r="C201" s="125"/>
      <c r="D201" s="125"/>
      <c r="E201" s="125"/>
      <c r="F201" s="125"/>
      <c r="G201" s="125"/>
      <c r="H201" s="125"/>
      <c r="I201" s="116"/>
      <c r="J201" s="116"/>
      <c r="K201" s="125"/>
    </row>
    <row r="202" spans="2:11">
      <c r="B202" s="115"/>
      <c r="C202" s="125"/>
      <c r="D202" s="125"/>
      <c r="E202" s="125"/>
      <c r="F202" s="125"/>
      <c r="G202" s="125"/>
      <c r="H202" s="125"/>
      <c r="I202" s="116"/>
      <c r="J202" s="116"/>
      <c r="K202" s="125"/>
    </row>
    <row r="203" spans="2:11">
      <c r="B203" s="115"/>
      <c r="C203" s="125"/>
      <c r="D203" s="125"/>
      <c r="E203" s="125"/>
      <c r="F203" s="125"/>
      <c r="G203" s="125"/>
      <c r="H203" s="125"/>
      <c r="I203" s="116"/>
      <c r="J203" s="116"/>
      <c r="K203" s="125"/>
    </row>
    <row r="204" spans="2:11">
      <c r="B204" s="115"/>
      <c r="C204" s="125"/>
      <c r="D204" s="125"/>
      <c r="E204" s="125"/>
      <c r="F204" s="125"/>
      <c r="G204" s="125"/>
      <c r="H204" s="125"/>
      <c r="I204" s="116"/>
      <c r="J204" s="116"/>
      <c r="K204" s="125"/>
    </row>
    <row r="205" spans="2:11">
      <c r="B205" s="115"/>
      <c r="C205" s="125"/>
      <c r="D205" s="125"/>
      <c r="E205" s="125"/>
      <c r="F205" s="125"/>
      <c r="G205" s="125"/>
      <c r="H205" s="125"/>
      <c r="I205" s="116"/>
      <c r="J205" s="116"/>
      <c r="K205" s="125"/>
    </row>
    <row r="206" spans="2:11">
      <c r="B206" s="115"/>
      <c r="C206" s="125"/>
      <c r="D206" s="125"/>
      <c r="E206" s="125"/>
      <c r="F206" s="125"/>
      <c r="G206" s="125"/>
      <c r="H206" s="125"/>
      <c r="I206" s="116"/>
      <c r="J206" s="116"/>
      <c r="K206" s="125"/>
    </row>
    <row r="207" spans="2:11">
      <c r="B207" s="115"/>
      <c r="C207" s="125"/>
      <c r="D207" s="125"/>
      <c r="E207" s="125"/>
      <c r="F207" s="125"/>
      <c r="G207" s="125"/>
      <c r="H207" s="125"/>
      <c r="I207" s="116"/>
      <c r="J207" s="116"/>
      <c r="K207" s="125"/>
    </row>
    <row r="208" spans="2:11">
      <c r="B208" s="115"/>
      <c r="C208" s="125"/>
      <c r="D208" s="125"/>
      <c r="E208" s="125"/>
      <c r="F208" s="125"/>
      <c r="G208" s="125"/>
      <c r="H208" s="125"/>
      <c r="I208" s="116"/>
      <c r="J208" s="116"/>
      <c r="K208" s="125"/>
    </row>
    <row r="209" spans="2:11">
      <c r="B209" s="115"/>
      <c r="C209" s="125"/>
      <c r="D209" s="125"/>
      <c r="E209" s="125"/>
      <c r="F209" s="125"/>
      <c r="G209" s="125"/>
      <c r="H209" s="125"/>
      <c r="I209" s="116"/>
      <c r="J209" s="116"/>
      <c r="K209" s="125"/>
    </row>
    <row r="210" spans="2:11">
      <c r="B210" s="115"/>
      <c r="C210" s="125"/>
      <c r="D210" s="125"/>
      <c r="E210" s="125"/>
      <c r="F210" s="125"/>
      <c r="G210" s="125"/>
      <c r="H210" s="125"/>
      <c r="I210" s="116"/>
      <c r="J210" s="116"/>
      <c r="K210" s="125"/>
    </row>
    <row r="211" spans="2:11">
      <c r="B211" s="115"/>
      <c r="C211" s="125"/>
      <c r="D211" s="125"/>
      <c r="E211" s="125"/>
      <c r="F211" s="125"/>
      <c r="G211" s="125"/>
      <c r="H211" s="125"/>
      <c r="I211" s="116"/>
      <c r="J211" s="116"/>
      <c r="K211" s="125"/>
    </row>
    <row r="212" spans="2:11">
      <c r="B212" s="115"/>
      <c r="C212" s="125"/>
      <c r="D212" s="125"/>
      <c r="E212" s="125"/>
      <c r="F212" s="125"/>
      <c r="G212" s="125"/>
      <c r="H212" s="125"/>
      <c r="I212" s="116"/>
      <c r="J212" s="116"/>
      <c r="K212" s="125"/>
    </row>
    <row r="213" spans="2:11">
      <c r="B213" s="115"/>
      <c r="C213" s="125"/>
      <c r="D213" s="125"/>
      <c r="E213" s="125"/>
      <c r="F213" s="125"/>
      <c r="G213" s="125"/>
      <c r="H213" s="125"/>
      <c r="I213" s="116"/>
      <c r="J213" s="116"/>
      <c r="K213" s="125"/>
    </row>
    <row r="214" spans="2:11">
      <c r="B214" s="115"/>
      <c r="C214" s="125"/>
      <c r="D214" s="125"/>
      <c r="E214" s="125"/>
      <c r="F214" s="125"/>
      <c r="G214" s="125"/>
      <c r="H214" s="125"/>
      <c r="I214" s="116"/>
      <c r="J214" s="116"/>
      <c r="K214" s="125"/>
    </row>
    <row r="215" spans="2:11">
      <c r="B215" s="115"/>
      <c r="C215" s="125"/>
      <c r="D215" s="125"/>
      <c r="E215" s="125"/>
      <c r="F215" s="125"/>
      <c r="G215" s="125"/>
      <c r="H215" s="125"/>
      <c r="I215" s="116"/>
      <c r="J215" s="116"/>
      <c r="K215" s="125"/>
    </row>
    <row r="216" spans="2:11">
      <c r="B216" s="115"/>
      <c r="C216" s="125"/>
      <c r="D216" s="125"/>
      <c r="E216" s="125"/>
      <c r="F216" s="125"/>
      <c r="G216" s="125"/>
      <c r="H216" s="125"/>
      <c r="I216" s="116"/>
      <c r="J216" s="116"/>
      <c r="K216" s="125"/>
    </row>
    <row r="217" spans="2:11">
      <c r="B217" s="115"/>
      <c r="C217" s="125"/>
      <c r="D217" s="125"/>
      <c r="E217" s="125"/>
      <c r="F217" s="125"/>
      <c r="G217" s="125"/>
      <c r="H217" s="125"/>
      <c r="I217" s="116"/>
      <c r="J217" s="116"/>
      <c r="K217" s="125"/>
    </row>
    <row r="218" spans="2:11">
      <c r="B218" s="115"/>
      <c r="C218" s="125"/>
      <c r="D218" s="125"/>
      <c r="E218" s="125"/>
      <c r="F218" s="125"/>
      <c r="G218" s="125"/>
      <c r="H218" s="125"/>
      <c r="I218" s="116"/>
      <c r="J218" s="116"/>
      <c r="K218" s="125"/>
    </row>
    <row r="219" spans="2:11">
      <c r="B219" s="115"/>
      <c r="C219" s="125"/>
      <c r="D219" s="125"/>
      <c r="E219" s="125"/>
      <c r="F219" s="125"/>
      <c r="G219" s="125"/>
      <c r="H219" s="125"/>
      <c r="I219" s="116"/>
      <c r="J219" s="116"/>
      <c r="K219" s="125"/>
    </row>
    <row r="220" spans="2:11">
      <c r="B220" s="115"/>
      <c r="C220" s="125"/>
      <c r="D220" s="125"/>
      <c r="E220" s="125"/>
      <c r="F220" s="125"/>
      <c r="G220" s="125"/>
      <c r="H220" s="125"/>
      <c r="I220" s="116"/>
      <c r="J220" s="116"/>
      <c r="K220" s="125"/>
    </row>
    <row r="221" spans="2:11">
      <c r="B221" s="115"/>
      <c r="C221" s="125"/>
      <c r="D221" s="125"/>
      <c r="E221" s="125"/>
      <c r="F221" s="125"/>
      <c r="G221" s="125"/>
      <c r="H221" s="125"/>
      <c r="I221" s="116"/>
      <c r="J221" s="116"/>
      <c r="K221" s="125"/>
    </row>
    <row r="222" spans="2:11">
      <c r="B222" s="115"/>
      <c r="C222" s="125"/>
      <c r="D222" s="125"/>
      <c r="E222" s="125"/>
      <c r="F222" s="125"/>
      <c r="G222" s="125"/>
      <c r="H222" s="125"/>
      <c r="I222" s="116"/>
      <c r="J222" s="116"/>
      <c r="K222" s="125"/>
    </row>
    <row r="223" spans="2:11">
      <c r="B223" s="115"/>
      <c r="C223" s="125"/>
      <c r="D223" s="125"/>
      <c r="E223" s="125"/>
      <c r="F223" s="125"/>
      <c r="G223" s="125"/>
      <c r="H223" s="125"/>
      <c r="I223" s="116"/>
      <c r="J223" s="116"/>
      <c r="K223" s="125"/>
    </row>
    <row r="224" spans="2:11">
      <c r="B224" s="115"/>
      <c r="C224" s="125"/>
      <c r="D224" s="125"/>
      <c r="E224" s="125"/>
      <c r="F224" s="125"/>
      <c r="G224" s="125"/>
      <c r="H224" s="125"/>
      <c r="I224" s="116"/>
      <c r="J224" s="116"/>
      <c r="K224" s="125"/>
    </row>
    <row r="225" spans="2:11">
      <c r="B225" s="115"/>
      <c r="C225" s="125"/>
      <c r="D225" s="125"/>
      <c r="E225" s="125"/>
      <c r="F225" s="125"/>
      <c r="G225" s="125"/>
      <c r="H225" s="125"/>
      <c r="I225" s="116"/>
      <c r="J225" s="116"/>
      <c r="K225" s="125"/>
    </row>
    <row r="226" spans="2:11">
      <c r="B226" s="115"/>
      <c r="C226" s="125"/>
      <c r="D226" s="125"/>
      <c r="E226" s="125"/>
      <c r="F226" s="125"/>
      <c r="G226" s="125"/>
      <c r="H226" s="125"/>
      <c r="I226" s="116"/>
      <c r="J226" s="116"/>
      <c r="K226" s="125"/>
    </row>
    <row r="227" spans="2:11">
      <c r="B227" s="115"/>
      <c r="C227" s="125"/>
      <c r="D227" s="125"/>
      <c r="E227" s="125"/>
      <c r="F227" s="125"/>
      <c r="G227" s="125"/>
      <c r="H227" s="125"/>
      <c r="I227" s="116"/>
      <c r="J227" s="116"/>
      <c r="K227" s="125"/>
    </row>
    <row r="228" spans="2:11">
      <c r="B228" s="115"/>
      <c r="C228" s="125"/>
      <c r="D228" s="125"/>
      <c r="E228" s="125"/>
      <c r="F228" s="125"/>
      <c r="G228" s="125"/>
      <c r="H228" s="125"/>
      <c r="I228" s="116"/>
      <c r="J228" s="116"/>
      <c r="K228" s="125"/>
    </row>
    <row r="229" spans="2:11">
      <c r="B229" s="115"/>
      <c r="C229" s="125"/>
      <c r="D229" s="125"/>
      <c r="E229" s="125"/>
      <c r="F229" s="125"/>
      <c r="G229" s="125"/>
      <c r="H229" s="125"/>
      <c r="I229" s="116"/>
      <c r="J229" s="116"/>
      <c r="K229" s="125"/>
    </row>
    <row r="230" spans="2:11">
      <c r="B230" s="115"/>
      <c r="C230" s="125"/>
      <c r="D230" s="125"/>
      <c r="E230" s="125"/>
      <c r="F230" s="125"/>
      <c r="G230" s="125"/>
      <c r="H230" s="125"/>
      <c r="I230" s="116"/>
      <c r="J230" s="116"/>
      <c r="K230" s="125"/>
    </row>
    <row r="231" spans="2:11">
      <c r="B231" s="115"/>
      <c r="C231" s="125"/>
      <c r="D231" s="125"/>
      <c r="E231" s="125"/>
      <c r="F231" s="125"/>
      <c r="G231" s="125"/>
      <c r="H231" s="125"/>
      <c r="I231" s="116"/>
      <c r="J231" s="116"/>
      <c r="K231" s="125"/>
    </row>
    <row r="232" spans="2:11">
      <c r="B232" s="115"/>
      <c r="C232" s="125"/>
      <c r="D232" s="125"/>
      <c r="E232" s="125"/>
      <c r="F232" s="125"/>
      <c r="G232" s="125"/>
      <c r="H232" s="125"/>
      <c r="I232" s="116"/>
      <c r="J232" s="116"/>
      <c r="K232" s="125"/>
    </row>
    <row r="233" spans="2:11">
      <c r="B233" s="115"/>
      <c r="C233" s="125"/>
      <c r="D233" s="125"/>
      <c r="E233" s="125"/>
      <c r="F233" s="125"/>
      <c r="G233" s="125"/>
      <c r="H233" s="125"/>
      <c r="I233" s="116"/>
      <c r="J233" s="116"/>
      <c r="K233" s="125"/>
    </row>
    <row r="234" spans="2:11">
      <c r="B234" s="115"/>
      <c r="C234" s="125"/>
      <c r="D234" s="125"/>
      <c r="E234" s="125"/>
      <c r="F234" s="125"/>
      <c r="G234" s="125"/>
      <c r="H234" s="125"/>
      <c r="I234" s="116"/>
      <c r="J234" s="116"/>
      <c r="K234" s="125"/>
    </row>
    <row r="235" spans="2:11">
      <c r="B235" s="115"/>
      <c r="C235" s="125"/>
      <c r="D235" s="125"/>
      <c r="E235" s="125"/>
      <c r="F235" s="125"/>
      <c r="G235" s="125"/>
      <c r="H235" s="125"/>
      <c r="I235" s="116"/>
      <c r="J235" s="116"/>
      <c r="K235" s="125"/>
    </row>
    <row r="236" spans="2:11">
      <c r="B236" s="115"/>
      <c r="C236" s="125"/>
      <c r="D236" s="125"/>
      <c r="E236" s="125"/>
      <c r="F236" s="125"/>
      <c r="G236" s="125"/>
      <c r="H236" s="125"/>
      <c r="I236" s="116"/>
      <c r="J236" s="116"/>
      <c r="K236" s="125"/>
    </row>
    <row r="237" spans="2:11">
      <c r="B237" s="115"/>
      <c r="C237" s="125"/>
      <c r="D237" s="125"/>
      <c r="E237" s="125"/>
      <c r="F237" s="125"/>
      <c r="G237" s="125"/>
      <c r="H237" s="125"/>
      <c r="I237" s="116"/>
      <c r="J237" s="116"/>
      <c r="K237" s="125"/>
    </row>
    <row r="238" spans="2:11">
      <c r="B238" s="115"/>
      <c r="C238" s="125"/>
      <c r="D238" s="125"/>
      <c r="E238" s="125"/>
      <c r="F238" s="125"/>
      <c r="G238" s="125"/>
      <c r="H238" s="125"/>
      <c r="I238" s="116"/>
      <c r="J238" s="116"/>
      <c r="K238" s="125"/>
    </row>
    <row r="239" spans="2:11">
      <c r="B239" s="115"/>
      <c r="C239" s="125"/>
      <c r="D239" s="125"/>
      <c r="E239" s="125"/>
      <c r="F239" s="125"/>
      <c r="G239" s="125"/>
      <c r="H239" s="125"/>
      <c r="I239" s="116"/>
      <c r="J239" s="116"/>
      <c r="K239" s="125"/>
    </row>
    <row r="240" spans="2:11">
      <c r="B240" s="115"/>
      <c r="C240" s="125"/>
      <c r="D240" s="125"/>
      <c r="E240" s="125"/>
      <c r="F240" s="125"/>
      <c r="G240" s="125"/>
      <c r="H240" s="125"/>
      <c r="I240" s="116"/>
      <c r="J240" s="116"/>
      <c r="K240" s="125"/>
    </row>
    <row r="241" spans="2:11">
      <c r="B241" s="115"/>
      <c r="C241" s="125"/>
      <c r="D241" s="125"/>
      <c r="E241" s="125"/>
      <c r="F241" s="125"/>
      <c r="G241" s="125"/>
      <c r="H241" s="125"/>
      <c r="I241" s="116"/>
      <c r="J241" s="116"/>
      <c r="K241" s="125"/>
    </row>
    <row r="242" spans="2:11">
      <c r="B242" s="115"/>
      <c r="C242" s="125"/>
      <c r="D242" s="125"/>
      <c r="E242" s="125"/>
      <c r="F242" s="125"/>
      <c r="G242" s="125"/>
      <c r="H242" s="125"/>
      <c r="I242" s="116"/>
      <c r="J242" s="116"/>
      <c r="K242" s="125"/>
    </row>
    <row r="243" spans="2:11">
      <c r="B243" s="115"/>
      <c r="C243" s="125"/>
      <c r="D243" s="125"/>
      <c r="E243" s="125"/>
      <c r="F243" s="125"/>
      <c r="G243" s="125"/>
      <c r="H243" s="125"/>
      <c r="I243" s="116"/>
      <c r="J243" s="116"/>
      <c r="K243" s="125"/>
    </row>
    <row r="244" spans="2:11">
      <c r="B244" s="115"/>
      <c r="C244" s="125"/>
      <c r="D244" s="125"/>
      <c r="E244" s="125"/>
      <c r="F244" s="125"/>
      <c r="G244" s="125"/>
      <c r="H244" s="125"/>
      <c r="I244" s="116"/>
      <c r="J244" s="116"/>
      <c r="K244" s="125"/>
    </row>
    <row r="245" spans="2:11">
      <c r="B245" s="115"/>
      <c r="C245" s="125"/>
      <c r="D245" s="125"/>
      <c r="E245" s="125"/>
      <c r="F245" s="125"/>
      <c r="G245" s="125"/>
      <c r="H245" s="125"/>
      <c r="I245" s="116"/>
      <c r="J245" s="116"/>
      <c r="K245" s="125"/>
    </row>
    <row r="246" spans="2:11">
      <c r="B246" s="115"/>
      <c r="C246" s="125"/>
      <c r="D246" s="125"/>
      <c r="E246" s="125"/>
      <c r="F246" s="125"/>
      <c r="G246" s="125"/>
      <c r="H246" s="125"/>
      <c r="I246" s="116"/>
      <c r="J246" s="116"/>
      <c r="K246" s="125"/>
    </row>
    <row r="247" spans="2:11">
      <c r="B247" s="115"/>
      <c r="C247" s="125"/>
      <c r="D247" s="125"/>
      <c r="E247" s="125"/>
      <c r="F247" s="125"/>
      <c r="G247" s="125"/>
      <c r="H247" s="125"/>
      <c r="I247" s="116"/>
      <c r="J247" s="116"/>
      <c r="K247" s="125"/>
    </row>
    <row r="248" spans="2:11">
      <c r="B248" s="115"/>
      <c r="C248" s="125"/>
      <c r="D248" s="125"/>
      <c r="E248" s="125"/>
      <c r="F248" s="125"/>
      <c r="G248" s="125"/>
      <c r="H248" s="125"/>
      <c r="I248" s="116"/>
      <c r="J248" s="116"/>
      <c r="K248" s="125"/>
    </row>
    <row r="249" spans="2:11">
      <c r="B249" s="115"/>
      <c r="C249" s="125"/>
      <c r="D249" s="125"/>
      <c r="E249" s="125"/>
      <c r="F249" s="125"/>
      <c r="G249" s="125"/>
      <c r="H249" s="125"/>
      <c r="I249" s="116"/>
      <c r="J249" s="116"/>
      <c r="K249" s="125"/>
    </row>
    <row r="250" spans="2:11">
      <c r="B250" s="115"/>
      <c r="C250" s="125"/>
      <c r="D250" s="125"/>
      <c r="E250" s="125"/>
      <c r="F250" s="125"/>
      <c r="G250" s="125"/>
      <c r="H250" s="125"/>
      <c r="I250" s="116"/>
      <c r="J250" s="116"/>
      <c r="K250" s="125"/>
    </row>
    <row r="251" spans="2:11">
      <c r="B251" s="115"/>
      <c r="C251" s="125"/>
      <c r="D251" s="125"/>
      <c r="E251" s="125"/>
      <c r="F251" s="125"/>
      <c r="G251" s="125"/>
      <c r="H251" s="125"/>
      <c r="I251" s="116"/>
      <c r="J251" s="116"/>
      <c r="K251" s="125"/>
    </row>
    <row r="252" spans="2:11">
      <c r="B252" s="115"/>
      <c r="C252" s="125"/>
      <c r="D252" s="125"/>
      <c r="E252" s="125"/>
      <c r="F252" s="125"/>
      <c r="G252" s="125"/>
      <c r="H252" s="125"/>
      <c r="I252" s="116"/>
      <c r="J252" s="116"/>
      <c r="K252" s="125"/>
    </row>
    <row r="253" spans="2:11">
      <c r="B253" s="115"/>
      <c r="C253" s="125"/>
      <c r="D253" s="125"/>
      <c r="E253" s="125"/>
      <c r="F253" s="125"/>
      <c r="G253" s="125"/>
      <c r="H253" s="125"/>
      <c r="I253" s="116"/>
      <c r="J253" s="116"/>
      <c r="K253" s="125"/>
    </row>
    <row r="254" spans="2:11">
      <c r="B254" s="115"/>
      <c r="C254" s="125"/>
      <c r="D254" s="125"/>
      <c r="E254" s="125"/>
      <c r="F254" s="125"/>
      <c r="G254" s="125"/>
      <c r="H254" s="125"/>
      <c r="I254" s="116"/>
      <c r="J254" s="116"/>
      <c r="K254" s="125"/>
    </row>
    <row r="255" spans="2:11">
      <c r="B255" s="115"/>
      <c r="C255" s="125"/>
      <c r="D255" s="125"/>
      <c r="E255" s="125"/>
      <c r="F255" s="125"/>
      <c r="G255" s="125"/>
      <c r="H255" s="125"/>
      <c r="I255" s="116"/>
      <c r="J255" s="116"/>
      <c r="K255" s="125"/>
    </row>
    <row r="256" spans="2:11">
      <c r="B256" s="115"/>
      <c r="C256" s="125"/>
      <c r="D256" s="125"/>
      <c r="E256" s="125"/>
      <c r="F256" s="125"/>
      <c r="G256" s="125"/>
      <c r="H256" s="125"/>
      <c r="I256" s="116"/>
      <c r="J256" s="116"/>
      <c r="K256" s="125"/>
    </row>
    <row r="257" spans="2:11">
      <c r="B257" s="115"/>
      <c r="C257" s="125"/>
      <c r="D257" s="125"/>
      <c r="E257" s="125"/>
      <c r="F257" s="125"/>
      <c r="G257" s="125"/>
      <c r="H257" s="125"/>
      <c r="I257" s="116"/>
      <c r="J257" s="116"/>
      <c r="K257" s="125"/>
    </row>
    <row r="258" spans="2:11">
      <c r="B258" s="115"/>
      <c r="C258" s="125"/>
      <c r="D258" s="125"/>
      <c r="E258" s="125"/>
      <c r="F258" s="125"/>
      <c r="G258" s="125"/>
      <c r="H258" s="125"/>
      <c r="I258" s="116"/>
      <c r="J258" s="116"/>
      <c r="K258" s="125"/>
    </row>
    <row r="259" spans="2:11">
      <c r="B259" s="115"/>
      <c r="C259" s="125"/>
      <c r="D259" s="125"/>
      <c r="E259" s="125"/>
      <c r="F259" s="125"/>
      <c r="G259" s="125"/>
      <c r="H259" s="125"/>
      <c r="I259" s="116"/>
      <c r="J259" s="116"/>
      <c r="K259" s="125"/>
    </row>
    <row r="260" spans="2:11">
      <c r="B260" s="115"/>
      <c r="C260" s="125"/>
      <c r="D260" s="125"/>
      <c r="E260" s="125"/>
      <c r="F260" s="125"/>
      <c r="G260" s="125"/>
      <c r="H260" s="125"/>
      <c r="I260" s="116"/>
      <c r="J260" s="116"/>
      <c r="K260" s="125"/>
    </row>
    <row r="261" spans="2:11">
      <c r="B261" s="115"/>
      <c r="C261" s="125"/>
      <c r="D261" s="125"/>
      <c r="E261" s="125"/>
      <c r="F261" s="125"/>
      <c r="G261" s="125"/>
      <c r="H261" s="125"/>
      <c r="I261" s="116"/>
      <c r="J261" s="116"/>
      <c r="K261" s="125"/>
    </row>
    <row r="262" spans="2:11">
      <c r="B262" s="115"/>
      <c r="C262" s="125"/>
      <c r="D262" s="125"/>
      <c r="E262" s="125"/>
      <c r="F262" s="125"/>
      <c r="G262" s="125"/>
      <c r="H262" s="125"/>
      <c r="I262" s="116"/>
      <c r="J262" s="116"/>
      <c r="K262" s="125"/>
    </row>
    <row r="263" spans="2:11">
      <c r="B263" s="115"/>
      <c r="C263" s="125"/>
      <c r="D263" s="125"/>
      <c r="E263" s="125"/>
      <c r="F263" s="125"/>
      <c r="G263" s="125"/>
      <c r="H263" s="125"/>
      <c r="I263" s="116"/>
      <c r="J263" s="116"/>
      <c r="K263" s="125"/>
    </row>
    <row r="264" spans="2:11">
      <c r="B264" s="115"/>
      <c r="C264" s="125"/>
      <c r="D264" s="125"/>
      <c r="E264" s="125"/>
      <c r="F264" s="125"/>
      <c r="G264" s="125"/>
      <c r="H264" s="125"/>
      <c r="I264" s="116"/>
      <c r="J264" s="116"/>
      <c r="K264" s="125"/>
    </row>
    <row r="265" spans="2:11">
      <c r="B265" s="115"/>
      <c r="C265" s="125"/>
      <c r="D265" s="125"/>
      <c r="E265" s="125"/>
      <c r="F265" s="125"/>
      <c r="G265" s="125"/>
      <c r="H265" s="125"/>
      <c r="I265" s="116"/>
      <c r="J265" s="116"/>
      <c r="K265" s="125"/>
    </row>
    <row r="266" spans="2:11">
      <c r="B266" s="115"/>
      <c r="C266" s="125"/>
      <c r="D266" s="125"/>
      <c r="E266" s="125"/>
      <c r="F266" s="125"/>
      <c r="G266" s="125"/>
      <c r="H266" s="125"/>
      <c r="I266" s="116"/>
      <c r="J266" s="116"/>
      <c r="K266" s="125"/>
    </row>
    <row r="267" spans="2:11">
      <c r="B267" s="115"/>
      <c r="C267" s="125"/>
      <c r="D267" s="125"/>
      <c r="E267" s="125"/>
      <c r="F267" s="125"/>
      <c r="G267" s="125"/>
      <c r="H267" s="125"/>
      <c r="I267" s="116"/>
      <c r="J267" s="116"/>
      <c r="K267" s="125"/>
    </row>
    <row r="268" spans="2:11">
      <c r="B268" s="115"/>
      <c r="C268" s="125"/>
      <c r="D268" s="125"/>
      <c r="E268" s="125"/>
      <c r="F268" s="125"/>
      <c r="G268" s="125"/>
      <c r="H268" s="125"/>
      <c r="I268" s="116"/>
      <c r="J268" s="116"/>
      <c r="K268" s="125"/>
    </row>
    <row r="269" spans="2:11">
      <c r="B269" s="115"/>
      <c r="C269" s="125"/>
      <c r="D269" s="125"/>
      <c r="E269" s="125"/>
      <c r="F269" s="125"/>
      <c r="G269" s="125"/>
      <c r="H269" s="125"/>
      <c r="I269" s="116"/>
      <c r="J269" s="116"/>
      <c r="K269" s="125"/>
    </row>
    <row r="270" spans="2:11">
      <c r="B270" s="115"/>
      <c r="C270" s="125"/>
      <c r="D270" s="125"/>
      <c r="E270" s="125"/>
      <c r="F270" s="125"/>
      <c r="G270" s="125"/>
      <c r="H270" s="125"/>
      <c r="I270" s="116"/>
      <c r="J270" s="116"/>
      <c r="K270" s="125"/>
    </row>
    <row r="271" spans="2:11">
      <c r="B271" s="115"/>
      <c r="C271" s="125"/>
      <c r="D271" s="125"/>
      <c r="E271" s="125"/>
      <c r="F271" s="125"/>
      <c r="G271" s="125"/>
      <c r="H271" s="125"/>
      <c r="I271" s="116"/>
      <c r="J271" s="116"/>
      <c r="K271" s="125"/>
    </row>
    <row r="272" spans="2:11">
      <c r="B272" s="115"/>
      <c r="C272" s="125"/>
      <c r="D272" s="125"/>
      <c r="E272" s="125"/>
      <c r="F272" s="125"/>
      <c r="G272" s="125"/>
      <c r="H272" s="125"/>
      <c r="I272" s="116"/>
      <c r="J272" s="116"/>
      <c r="K272" s="125"/>
    </row>
    <row r="273" spans="2:11">
      <c r="B273" s="115"/>
      <c r="C273" s="125"/>
      <c r="D273" s="125"/>
      <c r="E273" s="125"/>
      <c r="F273" s="125"/>
      <c r="G273" s="125"/>
      <c r="H273" s="125"/>
      <c r="I273" s="116"/>
      <c r="J273" s="116"/>
      <c r="K273" s="125"/>
    </row>
    <row r="274" spans="2:11">
      <c r="B274" s="115"/>
      <c r="C274" s="125"/>
      <c r="D274" s="125"/>
      <c r="E274" s="125"/>
      <c r="F274" s="125"/>
      <c r="G274" s="125"/>
      <c r="H274" s="125"/>
      <c r="I274" s="116"/>
      <c r="J274" s="116"/>
      <c r="K274" s="125"/>
    </row>
    <row r="275" spans="2:11">
      <c r="B275" s="115"/>
      <c r="C275" s="125"/>
      <c r="D275" s="125"/>
      <c r="E275" s="125"/>
      <c r="F275" s="125"/>
      <c r="G275" s="125"/>
      <c r="H275" s="125"/>
      <c r="I275" s="116"/>
      <c r="J275" s="116"/>
      <c r="K275" s="125"/>
    </row>
    <row r="276" spans="2:11">
      <c r="B276" s="115"/>
      <c r="C276" s="125"/>
      <c r="D276" s="125"/>
      <c r="E276" s="125"/>
      <c r="F276" s="125"/>
      <c r="G276" s="125"/>
      <c r="H276" s="125"/>
      <c r="I276" s="116"/>
      <c r="J276" s="116"/>
      <c r="K276" s="125"/>
    </row>
    <row r="277" spans="2:11">
      <c r="B277" s="115"/>
      <c r="C277" s="125"/>
      <c r="D277" s="125"/>
      <c r="E277" s="125"/>
      <c r="F277" s="125"/>
      <c r="G277" s="125"/>
      <c r="H277" s="125"/>
      <c r="I277" s="116"/>
      <c r="J277" s="116"/>
      <c r="K277" s="125"/>
    </row>
    <row r="278" spans="2:11">
      <c r="B278" s="115"/>
      <c r="C278" s="125"/>
      <c r="D278" s="125"/>
      <c r="E278" s="125"/>
      <c r="F278" s="125"/>
      <c r="G278" s="125"/>
      <c r="H278" s="125"/>
      <c r="I278" s="116"/>
      <c r="J278" s="116"/>
      <c r="K278" s="125"/>
    </row>
    <row r="279" spans="2:11">
      <c r="B279" s="115"/>
      <c r="C279" s="125"/>
      <c r="D279" s="125"/>
      <c r="E279" s="125"/>
      <c r="F279" s="125"/>
      <c r="G279" s="125"/>
      <c r="H279" s="125"/>
      <c r="I279" s="116"/>
      <c r="J279" s="116"/>
      <c r="K279" s="125"/>
    </row>
    <row r="280" spans="2:11">
      <c r="B280" s="115"/>
      <c r="C280" s="125"/>
      <c r="D280" s="125"/>
      <c r="E280" s="125"/>
      <c r="F280" s="125"/>
      <c r="G280" s="125"/>
      <c r="H280" s="125"/>
      <c r="I280" s="116"/>
      <c r="J280" s="116"/>
      <c r="K280" s="125"/>
    </row>
    <row r="281" spans="2:11">
      <c r="B281" s="115"/>
      <c r="C281" s="125"/>
      <c r="D281" s="125"/>
      <c r="E281" s="125"/>
      <c r="F281" s="125"/>
      <c r="G281" s="125"/>
      <c r="H281" s="125"/>
      <c r="I281" s="116"/>
      <c r="J281" s="116"/>
      <c r="K281" s="125"/>
    </row>
    <row r="282" spans="2:11">
      <c r="B282" s="115"/>
      <c r="C282" s="125"/>
      <c r="D282" s="125"/>
      <c r="E282" s="125"/>
      <c r="F282" s="125"/>
      <c r="G282" s="125"/>
      <c r="H282" s="125"/>
      <c r="I282" s="116"/>
      <c r="J282" s="116"/>
      <c r="K282" s="125"/>
    </row>
    <row r="283" spans="2:11">
      <c r="B283" s="115"/>
      <c r="C283" s="125"/>
      <c r="D283" s="125"/>
      <c r="E283" s="125"/>
      <c r="F283" s="125"/>
      <c r="G283" s="125"/>
      <c r="H283" s="125"/>
      <c r="I283" s="116"/>
      <c r="J283" s="116"/>
      <c r="K283" s="125"/>
    </row>
    <row r="284" spans="2:11">
      <c r="B284" s="115"/>
      <c r="C284" s="125"/>
      <c r="D284" s="125"/>
      <c r="E284" s="125"/>
      <c r="F284" s="125"/>
      <c r="G284" s="125"/>
      <c r="H284" s="125"/>
      <c r="I284" s="116"/>
      <c r="J284" s="116"/>
      <c r="K284" s="125"/>
    </row>
    <row r="285" spans="2:11">
      <c r="B285" s="115"/>
      <c r="C285" s="125"/>
      <c r="D285" s="125"/>
      <c r="E285" s="125"/>
      <c r="F285" s="125"/>
      <c r="G285" s="125"/>
      <c r="H285" s="125"/>
      <c r="I285" s="116"/>
      <c r="J285" s="116"/>
      <c r="K285" s="125"/>
    </row>
    <row r="286" spans="2:11">
      <c r="B286" s="115"/>
      <c r="C286" s="125"/>
      <c r="D286" s="125"/>
      <c r="E286" s="125"/>
      <c r="F286" s="125"/>
      <c r="G286" s="125"/>
      <c r="H286" s="125"/>
      <c r="I286" s="116"/>
      <c r="J286" s="116"/>
      <c r="K286" s="125"/>
    </row>
    <row r="287" spans="2:11">
      <c r="B287" s="115"/>
      <c r="C287" s="125"/>
      <c r="D287" s="125"/>
      <c r="E287" s="125"/>
      <c r="F287" s="125"/>
      <c r="G287" s="125"/>
      <c r="H287" s="125"/>
      <c r="I287" s="116"/>
      <c r="J287" s="116"/>
      <c r="K287" s="125"/>
    </row>
    <row r="288" spans="2:11">
      <c r="B288" s="115"/>
      <c r="C288" s="125"/>
      <c r="D288" s="125"/>
      <c r="E288" s="125"/>
      <c r="F288" s="125"/>
      <c r="G288" s="125"/>
      <c r="H288" s="125"/>
      <c r="I288" s="116"/>
      <c r="J288" s="116"/>
      <c r="K288" s="125"/>
    </row>
    <row r="289" spans="2:11">
      <c r="B289" s="115"/>
      <c r="C289" s="125"/>
      <c r="D289" s="125"/>
      <c r="E289" s="125"/>
      <c r="F289" s="125"/>
      <c r="G289" s="125"/>
      <c r="H289" s="125"/>
      <c r="I289" s="116"/>
      <c r="J289" s="116"/>
      <c r="K289" s="125"/>
    </row>
    <row r="290" spans="2:11">
      <c r="B290" s="115"/>
      <c r="C290" s="125"/>
      <c r="D290" s="125"/>
      <c r="E290" s="125"/>
      <c r="F290" s="125"/>
      <c r="G290" s="125"/>
      <c r="H290" s="125"/>
      <c r="I290" s="116"/>
      <c r="J290" s="116"/>
      <c r="K290" s="125"/>
    </row>
    <row r="291" spans="2:11">
      <c r="B291" s="115"/>
      <c r="C291" s="125"/>
      <c r="D291" s="125"/>
      <c r="E291" s="125"/>
      <c r="F291" s="125"/>
      <c r="G291" s="125"/>
      <c r="H291" s="125"/>
      <c r="I291" s="116"/>
      <c r="J291" s="116"/>
      <c r="K291" s="125"/>
    </row>
    <row r="292" spans="2:11">
      <c r="B292" s="115"/>
      <c r="C292" s="125"/>
      <c r="D292" s="125"/>
      <c r="E292" s="125"/>
      <c r="F292" s="125"/>
      <c r="G292" s="125"/>
      <c r="H292" s="125"/>
      <c r="I292" s="116"/>
      <c r="J292" s="116"/>
      <c r="K292" s="125"/>
    </row>
    <row r="293" spans="2:11">
      <c r="B293" s="115"/>
      <c r="C293" s="125"/>
      <c r="D293" s="125"/>
      <c r="E293" s="125"/>
      <c r="F293" s="125"/>
      <c r="G293" s="125"/>
      <c r="H293" s="125"/>
      <c r="I293" s="116"/>
      <c r="J293" s="116"/>
      <c r="K293" s="125"/>
    </row>
    <row r="294" spans="2:11">
      <c r="B294" s="115"/>
      <c r="C294" s="125"/>
      <c r="D294" s="125"/>
      <c r="E294" s="125"/>
      <c r="F294" s="125"/>
      <c r="G294" s="125"/>
      <c r="H294" s="125"/>
      <c r="I294" s="116"/>
      <c r="J294" s="116"/>
      <c r="K294" s="125"/>
    </row>
    <row r="295" spans="2:11">
      <c r="B295" s="115"/>
      <c r="C295" s="125"/>
      <c r="D295" s="125"/>
      <c r="E295" s="125"/>
      <c r="F295" s="125"/>
      <c r="G295" s="125"/>
      <c r="H295" s="125"/>
      <c r="I295" s="116"/>
      <c r="J295" s="116"/>
      <c r="K295" s="125"/>
    </row>
    <row r="296" spans="2:11">
      <c r="B296" s="115"/>
      <c r="C296" s="125"/>
      <c r="D296" s="125"/>
      <c r="E296" s="125"/>
      <c r="F296" s="125"/>
      <c r="G296" s="125"/>
      <c r="H296" s="125"/>
      <c r="I296" s="116"/>
      <c r="J296" s="116"/>
      <c r="K296" s="125"/>
    </row>
    <row r="297" spans="2:11">
      <c r="B297" s="115"/>
      <c r="C297" s="125"/>
      <c r="D297" s="125"/>
      <c r="E297" s="125"/>
      <c r="F297" s="125"/>
      <c r="G297" s="125"/>
      <c r="H297" s="125"/>
      <c r="I297" s="116"/>
      <c r="J297" s="116"/>
      <c r="K297" s="125"/>
    </row>
    <row r="298" spans="2:11">
      <c r="B298" s="115"/>
      <c r="C298" s="125"/>
      <c r="D298" s="125"/>
      <c r="E298" s="125"/>
      <c r="F298" s="125"/>
      <c r="G298" s="125"/>
      <c r="H298" s="125"/>
      <c r="I298" s="116"/>
      <c r="J298" s="116"/>
      <c r="K298" s="125"/>
    </row>
    <row r="299" spans="2:11">
      <c r="B299" s="115"/>
      <c r="C299" s="125"/>
      <c r="D299" s="125"/>
      <c r="E299" s="125"/>
      <c r="F299" s="125"/>
      <c r="G299" s="125"/>
      <c r="H299" s="125"/>
      <c r="I299" s="116"/>
      <c r="J299" s="116"/>
      <c r="K299" s="125"/>
    </row>
    <row r="300" spans="2:11">
      <c r="B300" s="115"/>
      <c r="C300" s="125"/>
      <c r="D300" s="125"/>
      <c r="E300" s="125"/>
      <c r="F300" s="125"/>
      <c r="G300" s="125"/>
      <c r="H300" s="125"/>
      <c r="I300" s="116"/>
      <c r="J300" s="116"/>
      <c r="K300" s="125"/>
    </row>
    <row r="301" spans="2:11">
      <c r="B301" s="115"/>
      <c r="C301" s="125"/>
      <c r="D301" s="125"/>
      <c r="E301" s="125"/>
      <c r="F301" s="125"/>
      <c r="G301" s="125"/>
      <c r="H301" s="125"/>
      <c r="I301" s="116"/>
      <c r="J301" s="116"/>
      <c r="K301" s="125"/>
    </row>
    <row r="302" spans="2:11">
      <c r="B302" s="115"/>
      <c r="C302" s="125"/>
      <c r="D302" s="125"/>
      <c r="E302" s="125"/>
      <c r="F302" s="125"/>
      <c r="G302" s="125"/>
      <c r="H302" s="125"/>
      <c r="I302" s="116"/>
      <c r="J302" s="116"/>
      <c r="K302" s="125"/>
    </row>
    <row r="303" spans="2:11">
      <c r="B303" s="115"/>
      <c r="C303" s="125"/>
      <c r="D303" s="125"/>
      <c r="E303" s="125"/>
      <c r="F303" s="125"/>
      <c r="G303" s="125"/>
      <c r="H303" s="125"/>
      <c r="I303" s="116"/>
      <c r="J303" s="116"/>
      <c r="K303" s="125"/>
    </row>
    <row r="304" spans="2:11">
      <c r="B304" s="115"/>
      <c r="C304" s="125"/>
      <c r="D304" s="125"/>
      <c r="E304" s="125"/>
      <c r="F304" s="125"/>
      <c r="G304" s="125"/>
      <c r="H304" s="125"/>
      <c r="I304" s="116"/>
      <c r="J304" s="116"/>
      <c r="K304" s="125"/>
    </row>
    <row r="305" spans="2:11">
      <c r="B305" s="115"/>
      <c r="C305" s="125"/>
      <c r="D305" s="125"/>
      <c r="E305" s="125"/>
      <c r="F305" s="125"/>
      <c r="G305" s="125"/>
      <c r="H305" s="125"/>
      <c r="I305" s="116"/>
      <c r="J305" s="116"/>
      <c r="K305" s="125"/>
    </row>
    <row r="306" spans="2:11">
      <c r="B306" s="115"/>
      <c r="C306" s="125"/>
      <c r="D306" s="125"/>
      <c r="E306" s="125"/>
      <c r="F306" s="125"/>
      <c r="G306" s="125"/>
      <c r="H306" s="125"/>
      <c r="I306" s="116"/>
      <c r="J306" s="116"/>
      <c r="K306" s="125"/>
    </row>
    <row r="307" spans="2:11">
      <c r="B307" s="115"/>
      <c r="C307" s="125"/>
      <c r="D307" s="125"/>
      <c r="E307" s="125"/>
      <c r="F307" s="125"/>
      <c r="G307" s="125"/>
      <c r="H307" s="125"/>
      <c r="I307" s="116"/>
      <c r="J307" s="116"/>
      <c r="K307" s="125"/>
    </row>
    <row r="308" spans="2:11">
      <c r="B308" s="115"/>
      <c r="C308" s="125"/>
      <c r="D308" s="125"/>
      <c r="E308" s="125"/>
      <c r="F308" s="125"/>
      <c r="G308" s="125"/>
      <c r="H308" s="125"/>
      <c r="I308" s="116"/>
      <c r="J308" s="116"/>
      <c r="K308" s="125"/>
    </row>
    <row r="309" spans="2:11">
      <c r="B309" s="115"/>
      <c r="C309" s="125"/>
      <c r="D309" s="125"/>
      <c r="E309" s="125"/>
      <c r="F309" s="125"/>
      <c r="G309" s="125"/>
      <c r="H309" s="125"/>
      <c r="I309" s="116"/>
      <c r="J309" s="116"/>
      <c r="K309" s="125"/>
    </row>
    <row r="310" spans="2:11">
      <c r="B310" s="115"/>
      <c r="C310" s="125"/>
      <c r="D310" s="125"/>
      <c r="E310" s="125"/>
      <c r="F310" s="125"/>
      <c r="G310" s="125"/>
      <c r="H310" s="125"/>
      <c r="I310" s="116"/>
      <c r="J310" s="116"/>
      <c r="K310" s="125"/>
    </row>
    <row r="311" spans="2:11">
      <c r="B311" s="115"/>
      <c r="C311" s="125"/>
      <c r="D311" s="125"/>
      <c r="E311" s="125"/>
      <c r="F311" s="125"/>
      <c r="G311" s="125"/>
      <c r="H311" s="125"/>
      <c r="I311" s="116"/>
      <c r="J311" s="116"/>
      <c r="K311" s="125"/>
    </row>
    <row r="312" spans="2:11">
      <c r="B312" s="115"/>
      <c r="C312" s="125"/>
      <c r="D312" s="125"/>
      <c r="E312" s="125"/>
      <c r="F312" s="125"/>
      <c r="G312" s="125"/>
      <c r="H312" s="125"/>
      <c r="I312" s="116"/>
      <c r="J312" s="116"/>
      <c r="K312" s="125"/>
    </row>
    <row r="313" spans="2:11">
      <c r="B313" s="115"/>
      <c r="C313" s="125"/>
      <c r="D313" s="125"/>
      <c r="E313" s="125"/>
      <c r="F313" s="125"/>
      <c r="G313" s="125"/>
      <c r="H313" s="125"/>
      <c r="I313" s="116"/>
      <c r="J313" s="116"/>
      <c r="K313" s="125"/>
    </row>
    <row r="314" spans="2:11">
      <c r="B314" s="115"/>
      <c r="C314" s="125"/>
      <c r="D314" s="125"/>
      <c r="E314" s="125"/>
      <c r="F314" s="125"/>
      <c r="G314" s="125"/>
      <c r="H314" s="125"/>
      <c r="I314" s="116"/>
      <c r="J314" s="116"/>
      <c r="K314" s="125"/>
    </row>
    <row r="315" spans="2:11">
      <c r="B315" s="115"/>
      <c r="C315" s="125"/>
      <c r="D315" s="125"/>
      <c r="E315" s="125"/>
      <c r="F315" s="125"/>
      <c r="G315" s="125"/>
      <c r="H315" s="125"/>
      <c r="I315" s="116"/>
      <c r="J315" s="116"/>
      <c r="K315" s="125"/>
    </row>
    <row r="316" spans="2:11">
      <c r="B316" s="115"/>
      <c r="C316" s="125"/>
      <c r="D316" s="125"/>
      <c r="E316" s="125"/>
      <c r="F316" s="125"/>
      <c r="G316" s="125"/>
      <c r="H316" s="125"/>
      <c r="I316" s="116"/>
      <c r="J316" s="116"/>
      <c r="K316" s="125"/>
    </row>
    <row r="317" spans="2:11">
      <c r="B317" s="115"/>
      <c r="C317" s="125"/>
      <c r="D317" s="125"/>
      <c r="E317" s="125"/>
      <c r="F317" s="125"/>
      <c r="G317" s="125"/>
      <c r="H317" s="125"/>
      <c r="I317" s="116"/>
      <c r="J317" s="116"/>
      <c r="K317" s="125"/>
    </row>
    <row r="318" spans="2:11">
      <c r="B318" s="115"/>
      <c r="C318" s="125"/>
      <c r="D318" s="125"/>
      <c r="E318" s="125"/>
      <c r="F318" s="125"/>
      <c r="G318" s="125"/>
      <c r="H318" s="125"/>
      <c r="I318" s="116"/>
      <c r="J318" s="116"/>
      <c r="K318" s="125"/>
    </row>
    <row r="319" spans="2:11">
      <c r="B319" s="115"/>
      <c r="C319" s="125"/>
      <c r="D319" s="125"/>
      <c r="E319" s="125"/>
      <c r="F319" s="125"/>
      <c r="G319" s="125"/>
      <c r="H319" s="125"/>
      <c r="I319" s="116"/>
      <c r="J319" s="116"/>
      <c r="K319" s="125"/>
    </row>
    <row r="320" spans="2:11">
      <c r="B320" s="115"/>
      <c r="C320" s="125"/>
      <c r="D320" s="125"/>
      <c r="E320" s="125"/>
      <c r="F320" s="125"/>
      <c r="G320" s="125"/>
      <c r="H320" s="125"/>
      <c r="I320" s="116"/>
      <c r="J320" s="116"/>
      <c r="K320" s="125"/>
    </row>
    <row r="321" spans="2:11">
      <c r="B321" s="115"/>
      <c r="C321" s="125"/>
      <c r="D321" s="125"/>
      <c r="E321" s="125"/>
      <c r="F321" s="125"/>
      <c r="G321" s="125"/>
      <c r="H321" s="125"/>
      <c r="I321" s="116"/>
      <c r="J321" s="116"/>
      <c r="K321" s="125"/>
    </row>
    <row r="322" spans="2:11">
      <c r="B322" s="115"/>
      <c r="C322" s="125"/>
      <c r="D322" s="125"/>
      <c r="E322" s="125"/>
      <c r="F322" s="125"/>
      <c r="G322" s="125"/>
      <c r="H322" s="125"/>
      <c r="I322" s="116"/>
      <c r="J322" s="116"/>
      <c r="K322" s="125"/>
    </row>
    <row r="323" spans="2:11">
      <c r="B323" s="115"/>
      <c r="C323" s="125"/>
      <c r="D323" s="125"/>
      <c r="E323" s="125"/>
      <c r="F323" s="125"/>
      <c r="G323" s="125"/>
      <c r="H323" s="125"/>
      <c r="I323" s="116"/>
      <c r="J323" s="116"/>
      <c r="K323" s="125"/>
    </row>
    <row r="324" spans="2:11">
      <c r="B324" s="115"/>
      <c r="C324" s="125"/>
      <c r="D324" s="125"/>
      <c r="E324" s="125"/>
      <c r="F324" s="125"/>
      <c r="G324" s="125"/>
      <c r="H324" s="125"/>
      <c r="I324" s="116"/>
      <c r="J324" s="116"/>
      <c r="K324" s="125"/>
    </row>
    <row r="325" spans="2:11">
      <c r="B325" s="115"/>
      <c r="C325" s="125"/>
      <c r="D325" s="125"/>
      <c r="E325" s="125"/>
      <c r="F325" s="125"/>
      <c r="G325" s="125"/>
      <c r="H325" s="125"/>
      <c r="I325" s="116"/>
      <c r="J325" s="116"/>
      <c r="K325" s="125"/>
    </row>
    <row r="326" spans="2:11">
      <c r="B326" s="115"/>
      <c r="C326" s="125"/>
      <c r="D326" s="125"/>
      <c r="E326" s="125"/>
      <c r="F326" s="125"/>
      <c r="G326" s="125"/>
      <c r="H326" s="125"/>
      <c r="I326" s="116"/>
      <c r="J326" s="116"/>
      <c r="K326" s="125"/>
    </row>
    <row r="327" spans="2:11">
      <c r="B327" s="115"/>
      <c r="C327" s="125"/>
      <c r="D327" s="125"/>
      <c r="E327" s="125"/>
      <c r="F327" s="125"/>
      <c r="G327" s="125"/>
      <c r="H327" s="125"/>
      <c r="I327" s="116"/>
      <c r="J327" s="116"/>
      <c r="K327" s="125"/>
    </row>
    <row r="328" spans="2:11">
      <c r="B328" s="115"/>
      <c r="C328" s="125"/>
      <c r="D328" s="125"/>
      <c r="E328" s="125"/>
      <c r="F328" s="125"/>
      <c r="G328" s="125"/>
      <c r="H328" s="125"/>
      <c r="I328" s="116"/>
      <c r="J328" s="116"/>
      <c r="K328" s="125"/>
    </row>
    <row r="329" spans="2:11">
      <c r="B329" s="115"/>
      <c r="C329" s="125"/>
      <c r="D329" s="125"/>
      <c r="E329" s="125"/>
      <c r="F329" s="125"/>
      <c r="G329" s="125"/>
      <c r="H329" s="125"/>
      <c r="I329" s="116"/>
      <c r="J329" s="116"/>
      <c r="K329" s="125"/>
    </row>
    <row r="330" spans="2:11">
      <c r="B330" s="115"/>
      <c r="C330" s="125"/>
      <c r="D330" s="125"/>
      <c r="E330" s="125"/>
      <c r="F330" s="125"/>
      <c r="G330" s="125"/>
      <c r="H330" s="125"/>
      <c r="I330" s="116"/>
      <c r="J330" s="116"/>
      <c r="K330" s="125"/>
    </row>
    <row r="331" spans="2:11">
      <c r="B331" s="115"/>
      <c r="C331" s="125"/>
      <c r="D331" s="125"/>
      <c r="E331" s="125"/>
      <c r="F331" s="125"/>
      <c r="G331" s="125"/>
      <c r="H331" s="125"/>
      <c r="I331" s="116"/>
      <c r="J331" s="116"/>
      <c r="K331" s="125"/>
    </row>
    <row r="332" spans="2:11">
      <c r="B332" s="115"/>
      <c r="C332" s="125"/>
      <c r="D332" s="125"/>
      <c r="E332" s="125"/>
      <c r="F332" s="125"/>
      <c r="G332" s="125"/>
      <c r="H332" s="125"/>
      <c r="I332" s="116"/>
      <c r="J332" s="116"/>
      <c r="K332" s="125"/>
    </row>
    <row r="333" spans="2:11">
      <c r="B333" s="115"/>
      <c r="C333" s="125"/>
      <c r="D333" s="125"/>
      <c r="E333" s="125"/>
      <c r="F333" s="125"/>
      <c r="G333" s="125"/>
      <c r="H333" s="125"/>
      <c r="I333" s="116"/>
      <c r="J333" s="116"/>
      <c r="K333" s="125"/>
    </row>
    <row r="334" spans="2:11">
      <c r="B334" s="115"/>
      <c r="C334" s="125"/>
      <c r="D334" s="125"/>
      <c r="E334" s="125"/>
      <c r="F334" s="125"/>
      <c r="G334" s="125"/>
      <c r="H334" s="125"/>
      <c r="I334" s="116"/>
      <c r="J334" s="116"/>
      <c r="K334" s="125"/>
    </row>
    <row r="335" spans="2:11">
      <c r="B335" s="115"/>
      <c r="C335" s="125"/>
      <c r="D335" s="125"/>
      <c r="E335" s="125"/>
      <c r="F335" s="125"/>
      <c r="G335" s="125"/>
      <c r="H335" s="125"/>
      <c r="I335" s="116"/>
      <c r="J335" s="116"/>
      <c r="K335" s="125"/>
    </row>
    <row r="336" spans="2:11">
      <c r="B336" s="115"/>
      <c r="C336" s="125"/>
      <c r="D336" s="125"/>
      <c r="E336" s="125"/>
      <c r="F336" s="125"/>
      <c r="G336" s="125"/>
      <c r="H336" s="125"/>
      <c r="I336" s="116"/>
      <c r="J336" s="116"/>
      <c r="K336" s="125"/>
    </row>
    <row r="337" spans="2:11">
      <c r="B337" s="115"/>
      <c r="C337" s="125"/>
      <c r="D337" s="125"/>
      <c r="E337" s="125"/>
      <c r="F337" s="125"/>
      <c r="G337" s="125"/>
      <c r="H337" s="125"/>
      <c r="I337" s="116"/>
      <c r="J337" s="116"/>
      <c r="K337" s="125"/>
    </row>
    <row r="338" spans="2:11">
      <c r="B338" s="115"/>
      <c r="C338" s="125"/>
      <c r="D338" s="125"/>
      <c r="E338" s="125"/>
      <c r="F338" s="125"/>
      <c r="G338" s="125"/>
      <c r="H338" s="125"/>
      <c r="I338" s="116"/>
      <c r="J338" s="116"/>
      <c r="K338" s="125"/>
    </row>
    <row r="339" spans="2:11">
      <c r="B339" s="115"/>
      <c r="C339" s="125"/>
      <c r="D339" s="125"/>
      <c r="E339" s="125"/>
      <c r="F339" s="125"/>
      <c r="G339" s="125"/>
      <c r="H339" s="125"/>
      <c r="I339" s="116"/>
      <c r="J339" s="116"/>
      <c r="K339" s="125"/>
    </row>
    <row r="340" spans="2:11">
      <c r="B340" s="115"/>
      <c r="C340" s="125"/>
      <c r="D340" s="125"/>
      <c r="E340" s="125"/>
      <c r="F340" s="125"/>
      <c r="G340" s="125"/>
      <c r="H340" s="125"/>
      <c r="I340" s="116"/>
      <c r="J340" s="116"/>
      <c r="K340" s="125"/>
    </row>
    <row r="341" spans="2:11">
      <c r="B341" s="115"/>
      <c r="C341" s="125"/>
      <c r="D341" s="125"/>
      <c r="E341" s="125"/>
      <c r="F341" s="125"/>
      <c r="G341" s="125"/>
      <c r="H341" s="125"/>
      <c r="I341" s="116"/>
      <c r="J341" s="116"/>
      <c r="K341" s="125"/>
    </row>
    <row r="342" spans="2:11">
      <c r="B342" s="115"/>
      <c r="C342" s="125"/>
      <c r="D342" s="125"/>
      <c r="E342" s="125"/>
      <c r="F342" s="125"/>
      <c r="G342" s="125"/>
      <c r="H342" s="125"/>
      <c r="I342" s="116"/>
      <c r="J342" s="116"/>
      <c r="K342" s="125"/>
    </row>
    <row r="343" spans="2:11">
      <c r="B343" s="115"/>
      <c r="C343" s="125"/>
      <c r="D343" s="125"/>
      <c r="E343" s="125"/>
      <c r="F343" s="125"/>
      <c r="G343" s="125"/>
      <c r="H343" s="125"/>
      <c r="I343" s="116"/>
      <c r="J343" s="116"/>
      <c r="K343" s="125"/>
    </row>
    <row r="344" spans="2:11">
      <c r="B344" s="115"/>
      <c r="C344" s="125"/>
      <c r="D344" s="125"/>
      <c r="E344" s="125"/>
      <c r="F344" s="125"/>
      <c r="G344" s="125"/>
      <c r="H344" s="125"/>
      <c r="I344" s="116"/>
      <c r="J344" s="116"/>
      <c r="K344" s="125"/>
    </row>
    <row r="345" spans="2:11">
      <c r="B345" s="115"/>
      <c r="C345" s="125"/>
      <c r="D345" s="125"/>
      <c r="E345" s="125"/>
      <c r="F345" s="125"/>
      <c r="G345" s="125"/>
      <c r="H345" s="125"/>
      <c r="I345" s="116"/>
      <c r="J345" s="116"/>
      <c r="K345" s="125"/>
    </row>
    <row r="346" spans="2:11">
      <c r="B346" s="115"/>
      <c r="C346" s="125"/>
      <c r="D346" s="125"/>
      <c r="E346" s="125"/>
      <c r="F346" s="125"/>
      <c r="G346" s="125"/>
      <c r="H346" s="125"/>
      <c r="I346" s="116"/>
      <c r="J346" s="116"/>
      <c r="K346" s="125"/>
    </row>
    <row r="347" spans="2:11">
      <c r="B347" s="115"/>
      <c r="C347" s="125"/>
      <c r="D347" s="125"/>
      <c r="E347" s="125"/>
      <c r="F347" s="125"/>
      <c r="G347" s="125"/>
      <c r="H347" s="125"/>
      <c r="I347" s="116"/>
      <c r="J347" s="116"/>
      <c r="K347" s="125"/>
    </row>
    <row r="348" spans="2:11">
      <c r="B348" s="115"/>
      <c r="C348" s="125"/>
      <c r="D348" s="125"/>
      <c r="E348" s="125"/>
      <c r="F348" s="125"/>
      <c r="G348" s="125"/>
      <c r="H348" s="125"/>
      <c r="I348" s="116"/>
      <c r="J348" s="116"/>
      <c r="K348" s="125"/>
    </row>
    <row r="349" spans="2:11">
      <c r="B349" s="115"/>
      <c r="C349" s="125"/>
      <c r="D349" s="125"/>
      <c r="E349" s="125"/>
      <c r="F349" s="125"/>
      <c r="G349" s="125"/>
      <c r="H349" s="125"/>
      <c r="I349" s="116"/>
      <c r="J349" s="116"/>
      <c r="K349" s="125"/>
    </row>
    <row r="350" spans="2:11">
      <c r="B350" s="115"/>
      <c r="C350" s="125"/>
      <c r="D350" s="125"/>
      <c r="E350" s="125"/>
      <c r="F350" s="125"/>
      <c r="G350" s="125"/>
      <c r="H350" s="125"/>
      <c r="I350" s="116"/>
      <c r="J350" s="116"/>
      <c r="K350" s="125"/>
    </row>
    <row r="351" spans="2:11">
      <c r="B351" s="115"/>
      <c r="C351" s="125"/>
      <c r="D351" s="125"/>
      <c r="E351" s="125"/>
      <c r="F351" s="125"/>
      <c r="G351" s="125"/>
      <c r="H351" s="125"/>
      <c r="I351" s="116"/>
      <c r="J351" s="116"/>
      <c r="K351" s="125"/>
    </row>
    <row r="352" spans="2:11">
      <c r="B352" s="115"/>
      <c r="C352" s="125"/>
      <c r="D352" s="125"/>
      <c r="E352" s="125"/>
      <c r="F352" s="125"/>
      <c r="G352" s="125"/>
      <c r="H352" s="125"/>
      <c r="I352" s="116"/>
      <c r="J352" s="116"/>
      <c r="K352" s="125"/>
    </row>
    <row r="353" spans="2:11">
      <c r="B353" s="115"/>
      <c r="C353" s="125"/>
      <c r="D353" s="125"/>
      <c r="E353" s="125"/>
      <c r="F353" s="125"/>
      <c r="G353" s="125"/>
      <c r="H353" s="125"/>
      <c r="I353" s="116"/>
      <c r="J353" s="116"/>
      <c r="K353" s="125"/>
    </row>
    <row r="354" spans="2:11">
      <c r="B354" s="115"/>
      <c r="C354" s="125"/>
      <c r="D354" s="125"/>
      <c r="E354" s="125"/>
      <c r="F354" s="125"/>
      <c r="G354" s="125"/>
      <c r="H354" s="125"/>
      <c r="I354" s="116"/>
      <c r="J354" s="116"/>
      <c r="K354" s="125"/>
    </row>
    <row r="355" spans="2:11">
      <c r="B355" s="115"/>
      <c r="C355" s="125"/>
      <c r="D355" s="125"/>
      <c r="E355" s="125"/>
      <c r="F355" s="125"/>
      <c r="G355" s="125"/>
      <c r="H355" s="125"/>
      <c r="I355" s="116"/>
      <c r="J355" s="116"/>
      <c r="K355" s="125"/>
    </row>
    <row r="356" spans="2:11">
      <c r="B356" s="115"/>
      <c r="C356" s="125"/>
      <c r="D356" s="125"/>
      <c r="E356" s="125"/>
      <c r="F356" s="125"/>
      <c r="G356" s="125"/>
      <c r="H356" s="125"/>
      <c r="I356" s="116"/>
      <c r="J356" s="116"/>
      <c r="K356" s="125"/>
    </row>
    <row r="357" spans="2:11">
      <c r="B357" s="115"/>
      <c r="C357" s="125"/>
      <c r="D357" s="125"/>
      <c r="E357" s="125"/>
      <c r="F357" s="125"/>
      <c r="G357" s="125"/>
      <c r="H357" s="125"/>
      <c r="I357" s="116"/>
      <c r="J357" s="116"/>
      <c r="K357" s="125"/>
    </row>
    <row r="358" spans="2:11">
      <c r="B358" s="115"/>
      <c r="C358" s="125"/>
      <c r="D358" s="125"/>
      <c r="E358" s="125"/>
      <c r="F358" s="125"/>
      <c r="G358" s="125"/>
      <c r="H358" s="125"/>
      <c r="I358" s="116"/>
      <c r="J358" s="116"/>
      <c r="K358" s="125"/>
    </row>
    <row r="359" spans="2:11">
      <c r="B359" s="115"/>
      <c r="C359" s="125"/>
      <c r="D359" s="125"/>
      <c r="E359" s="125"/>
      <c r="F359" s="125"/>
      <c r="G359" s="125"/>
      <c r="H359" s="125"/>
      <c r="I359" s="116"/>
      <c r="J359" s="116"/>
      <c r="K359" s="125"/>
    </row>
    <row r="360" spans="2:11">
      <c r="B360" s="115"/>
      <c r="C360" s="125"/>
      <c r="D360" s="125"/>
      <c r="E360" s="125"/>
      <c r="F360" s="125"/>
      <c r="G360" s="125"/>
      <c r="H360" s="125"/>
      <c r="I360" s="116"/>
      <c r="J360" s="116"/>
      <c r="K360" s="125"/>
    </row>
    <row r="361" spans="2:11">
      <c r="B361" s="115"/>
      <c r="C361" s="125"/>
      <c r="D361" s="125"/>
      <c r="E361" s="125"/>
      <c r="F361" s="125"/>
      <c r="G361" s="125"/>
      <c r="H361" s="125"/>
      <c r="I361" s="116"/>
      <c r="J361" s="116"/>
      <c r="K361" s="125"/>
    </row>
    <row r="362" spans="2:11">
      <c r="B362" s="115"/>
      <c r="C362" s="125"/>
      <c r="D362" s="125"/>
      <c r="E362" s="125"/>
      <c r="F362" s="125"/>
      <c r="G362" s="125"/>
      <c r="H362" s="125"/>
      <c r="I362" s="116"/>
      <c r="J362" s="116"/>
      <c r="K362" s="125"/>
    </row>
    <row r="363" spans="2:11">
      <c r="B363" s="115"/>
      <c r="C363" s="125"/>
      <c r="D363" s="125"/>
      <c r="E363" s="125"/>
      <c r="F363" s="125"/>
      <c r="G363" s="125"/>
      <c r="H363" s="125"/>
      <c r="I363" s="116"/>
      <c r="J363" s="116"/>
      <c r="K363" s="125"/>
    </row>
    <row r="364" spans="2:11">
      <c r="B364" s="115"/>
      <c r="C364" s="125"/>
      <c r="D364" s="125"/>
      <c r="E364" s="125"/>
      <c r="F364" s="125"/>
      <c r="G364" s="125"/>
      <c r="H364" s="125"/>
      <c r="I364" s="116"/>
      <c r="J364" s="116"/>
      <c r="K364" s="125"/>
    </row>
    <row r="365" spans="2:11">
      <c r="B365" s="115"/>
      <c r="C365" s="125"/>
      <c r="D365" s="125"/>
      <c r="E365" s="125"/>
      <c r="F365" s="125"/>
      <c r="G365" s="125"/>
      <c r="H365" s="125"/>
      <c r="I365" s="116"/>
      <c r="J365" s="116"/>
      <c r="K365" s="125"/>
    </row>
    <row r="366" spans="2:11">
      <c r="B366" s="115"/>
      <c r="C366" s="125"/>
      <c r="D366" s="125"/>
      <c r="E366" s="125"/>
      <c r="F366" s="125"/>
      <c r="G366" s="125"/>
      <c r="H366" s="125"/>
      <c r="I366" s="116"/>
      <c r="J366" s="116"/>
      <c r="K366" s="125"/>
    </row>
    <row r="367" spans="2:11">
      <c r="B367" s="115"/>
      <c r="C367" s="125"/>
      <c r="D367" s="125"/>
      <c r="E367" s="125"/>
      <c r="F367" s="125"/>
      <c r="G367" s="125"/>
      <c r="H367" s="125"/>
      <c r="I367" s="116"/>
      <c r="J367" s="116"/>
      <c r="K367" s="125"/>
    </row>
    <row r="368" spans="2:11">
      <c r="B368" s="115"/>
      <c r="C368" s="125"/>
      <c r="D368" s="125"/>
      <c r="E368" s="125"/>
      <c r="F368" s="125"/>
      <c r="G368" s="125"/>
      <c r="H368" s="125"/>
      <c r="I368" s="116"/>
      <c r="J368" s="116"/>
      <c r="K368" s="125"/>
    </row>
    <row r="369" spans="2:11">
      <c r="B369" s="115"/>
      <c r="C369" s="125"/>
      <c r="D369" s="125"/>
      <c r="E369" s="125"/>
      <c r="F369" s="125"/>
      <c r="G369" s="125"/>
      <c r="H369" s="125"/>
      <c r="I369" s="116"/>
      <c r="J369" s="116"/>
      <c r="K369" s="125"/>
    </row>
    <row r="370" spans="2:11">
      <c r="B370" s="115"/>
      <c r="C370" s="125"/>
      <c r="D370" s="125"/>
      <c r="E370" s="125"/>
      <c r="F370" s="125"/>
      <c r="G370" s="125"/>
      <c r="H370" s="125"/>
      <c r="I370" s="116"/>
      <c r="J370" s="116"/>
      <c r="K370" s="125"/>
    </row>
    <row r="371" spans="2:11">
      <c r="B371" s="115"/>
      <c r="C371" s="125"/>
      <c r="D371" s="125"/>
      <c r="E371" s="125"/>
      <c r="F371" s="125"/>
      <c r="G371" s="125"/>
      <c r="H371" s="125"/>
      <c r="I371" s="116"/>
      <c r="J371" s="116"/>
      <c r="K371" s="125"/>
    </row>
    <row r="372" spans="2:11">
      <c r="B372" s="115"/>
      <c r="C372" s="125"/>
      <c r="D372" s="125"/>
      <c r="E372" s="125"/>
      <c r="F372" s="125"/>
      <c r="G372" s="125"/>
      <c r="H372" s="125"/>
      <c r="I372" s="116"/>
      <c r="J372" s="116"/>
      <c r="K372" s="125"/>
    </row>
    <row r="373" spans="2:11">
      <c r="B373" s="115"/>
      <c r="C373" s="125"/>
      <c r="D373" s="125"/>
      <c r="E373" s="125"/>
      <c r="F373" s="125"/>
      <c r="G373" s="125"/>
      <c r="H373" s="125"/>
      <c r="I373" s="116"/>
      <c r="J373" s="116"/>
      <c r="K373" s="125"/>
    </row>
    <row r="374" spans="2:11">
      <c r="B374" s="115"/>
      <c r="C374" s="125"/>
      <c r="D374" s="125"/>
      <c r="E374" s="125"/>
      <c r="F374" s="125"/>
      <c r="G374" s="125"/>
      <c r="H374" s="125"/>
      <c r="I374" s="116"/>
      <c r="J374" s="116"/>
      <c r="K374" s="125"/>
    </row>
    <row r="375" spans="2:11">
      <c r="B375" s="115"/>
      <c r="C375" s="125"/>
      <c r="D375" s="125"/>
      <c r="E375" s="125"/>
      <c r="F375" s="125"/>
      <c r="G375" s="125"/>
      <c r="H375" s="125"/>
      <c r="I375" s="116"/>
      <c r="J375" s="116"/>
      <c r="K375" s="125"/>
    </row>
    <row r="376" spans="2:11">
      <c r="B376" s="115"/>
      <c r="C376" s="125"/>
      <c r="D376" s="125"/>
      <c r="E376" s="125"/>
      <c r="F376" s="125"/>
      <c r="G376" s="125"/>
      <c r="H376" s="125"/>
      <c r="I376" s="116"/>
      <c r="J376" s="116"/>
      <c r="K376" s="125"/>
    </row>
    <row r="377" spans="2:11">
      <c r="B377" s="115"/>
      <c r="C377" s="125"/>
      <c r="D377" s="125"/>
      <c r="E377" s="125"/>
      <c r="F377" s="125"/>
      <c r="G377" s="125"/>
      <c r="H377" s="125"/>
      <c r="I377" s="116"/>
      <c r="J377" s="116"/>
      <c r="K377" s="125"/>
    </row>
    <row r="378" spans="2:11">
      <c r="B378" s="115"/>
      <c r="C378" s="125"/>
      <c r="D378" s="125"/>
      <c r="E378" s="125"/>
      <c r="F378" s="125"/>
      <c r="G378" s="125"/>
      <c r="H378" s="125"/>
      <c r="I378" s="116"/>
      <c r="J378" s="116"/>
      <c r="K378" s="125"/>
    </row>
    <row r="379" spans="2:11">
      <c r="B379" s="115"/>
      <c r="C379" s="125"/>
      <c r="D379" s="125"/>
      <c r="E379" s="125"/>
      <c r="F379" s="125"/>
      <c r="G379" s="125"/>
      <c r="H379" s="125"/>
      <c r="I379" s="116"/>
      <c r="J379" s="116"/>
      <c r="K379" s="125"/>
    </row>
    <row r="380" spans="2:11">
      <c r="B380" s="115"/>
      <c r="C380" s="125"/>
      <c r="D380" s="125"/>
      <c r="E380" s="125"/>
      <c r="F380" s="125"/>
      <c r="G380" s="125"/>
      <c r="H380" s="125"/>
      <c r="I380" s="116"/>
      <c r="J380" s="116"/>
      <c r="K380" s="125"/>
    </row>
    <row r="381" spans="2:11">
      <c r="B381" s="115"/>
      <c r="C381" s="125"/>
      <c r="D381" s="125"/>
      <c r="E381" s="125"/>
      <c r="F381" s="125"/>
      <c r="G381" s="125"/>
      <c r="H381" s="125"/>
      <c r="I381" s="116"/>
      <c r="J381" s="116"/>
      <c r="K381" s="125"/>
    </row>
    <row r="382" spans="2:11">
      <c r="B382" s="115"/>
      <c r="C382" s="125"/>
      <c r="D382" s="125"/>
      <c r="E382" s="125"/>
      <c r="F382" s="125"/>
      <c r="G382" s="125"/>
      <c r="H382" s="125"/>
      <c r="I382" s="116"/>
      <c r="J382" s="116"/>
      <c r="K382" s="125"/>
    </row>
    <row r="383" spans="2:11">
      <c r="B383" s="115"/>
      <c r="C383" s="125"/>
      <c r="D383" s="125"/>
      <c r="E383" s="125"/>
      <c r="F383" s="125"/>
      <c r="G383" s="125"/>
      <c r="H383" s="125"/>
      <c r="I383" s="116"/>
      <c r="J383" s="116"/>
      <c r="K383" s="125"/>
    </row>
    <row r="384" spans="2:11">
      <c r="B384" s="115"/>
      <c r="C384" s="125"/>
      <c r="D384" s="125"/>
      <c r="E384" s="125"/>
      <c r="F384" s="125"/>
      <c r="G384" s="125"/>
      <c r="H384" s="125"/>
      <c r="I384" s="116"/>
      <c r="J384" s="116"/>
      <c r="K384" s="125"/>
    </row>
    <row r="385" spans="2:11">
      <c r="B385" s="115"/>
      <c r="C385" s="125"/>
      <c r="D385" s="125"/>
      <c r="E385" s="125"/>
      <c r="F385" s="125"/>
      <c r="G385" s="125"/>
      <c r="H385" s="125"/>
      <c r="I385" s="116"/>
      <c r="J385" s="116"/>
      <c r="K385" s="125"/>
    </row>
    <row r="386" spans="2:11">
      <c r="B386" s="115"/>
      <c r="C386" s="125"/>
      <c r="D386" s="125"/>
      <c r="E386" s="125"/>
      <c r="F386" s="125"/>
      <c r="G386" s="125"/>
      <c r="H386" s="125"/>
      <c r="I386" s="116"/>
      <c r="J386" s="116"/>
      <c r="K386" s="125"/>
    </row>
    <row r="387" spans="2:11">
      <c r="B387" s="115"/>
      <c r="C387" s="125"/>
      <c r="D387" s="125"/>
      <c r="E387" s="125"/>
      <c r="F387" s="125"/>
      <c r="G387" s="125"/>
      <c r="H387" s="125"/>
      <c r="I387" s="116"/>
      <c r="J387" s="116"/>
      <c r="K387" s="125"/>
    </row>
    <row r="388" spans="2:11">
      <c r="B388" s="115"/>
      <c r="C388" s="125"/>
      <c r="D388" s="125"/>
      <c r="E388" s="125"/>
      <c r="F388" s="125"/>
      <c r="G388" s="125"/>
      <c r="H388" s="125"/>
      <c r="I388" s="116"/>
      <c r="J388" s="116"/>
      <c r="K388" s="125"/>
    </row>
    <row r="389" spans="2:11">
      <c r="B389" s="115"/>
      <c r="C389" s="125"/>
      <c r="D389" s="125"/>
      <c r="E389" s="125"/>
      <c r="F389" s="125"/>
      <c r="G389" s="125"/>
      <c r="H389" s="125"/>
      <c r="I389" s="116"/>
      <c r="J389" s="116"/>
      <c r="K389" s="125"/>
    </row>
    <row r="390" spans="2:11">
      <c r="B390" s="115"/>
      <c r="C390" s="125"/>
      <c r="D390" s="125"/>
      <c r="E390" s="125"/>
      <c r="F390" s="125"/>
      <c r="G390" s="125"/>
      <c r="H390" s="125"/>
      <c r="I390" s="116"/>
      <c r="J390" s="116"/>
      <c r="K390" s="125"/>
    </row>
    <row r="391" spans="2:11">
      <c r="B391" s="115"/>
      <c r="C391" s="125"/>
      <c r="D391" s="125"/>
      <c r="E391" s="125"/>
      <c r="F391" s="125"/>
      <c r="G391" s="125"/>
      <c r="H391" s="125"/>
      <c r="I391" s="116"/>
      <c r="J391" s="116"/>
      <c r="K391" s="125"/>
    </row>
    <row r="392" spans="2:11">
      <c r="B392" s="115"/>
      <c r="C392" s="125"/>
      <c r="D392" s="125"/>
      <c r="E392" s="125"/>
      <c r="F392" s="125"/>
      <c r="G392" s="125"/>
      <c r="H392" s="125"/>
      <c r="I392" s="116"/>
      <c r="J392" s="116"/>
      <c r="K392" s="125"/>
    </row>
    <row r="393" spans="2:11">
      <c r="B393" s="115"/>
      <c r="C393" s="125"/>
      <c r="D393" s="125"/>
      <c r="E393" s="125"/>
      <c r="F393" s="125"/>
      <c r="G393" s="125"/>
      <c r="H393" s="125"/>
      <c r="I393" s="116"/>
      <c r="J393" s="116"/>
      <c r="K393" s="125"/>
    </row>
    <row r="394" spans="2:11">
      <c r="B394" s="115"/>
      <c r="C394" s="125"/>
      <c r="D394" s="125"/>
      <c r="E394" s="125"/>
      <c r="F394" s="125"/>
      <c r="G394" s="125"/>
      <c r="H394" s="125"/>
      <c r="I394" s="116"/>
      <c r="J394" s="116"/>
      <c r="K394" s="125"/>
    </row>
    <row r="395" spans="2:11">
      <c r="B395" s="115"/>
      <c r="C395" s="125"/>
      <c r="D395" s="125"/>
      <c r="E395" s="125"/>
      <c r="F395" s="125"/>
      <c r="G395" s="125"/>
      <c r="H395" s="125"/>
      <c r="I395" s="116"/>
      <c r="J395" s="116"/>
      <c r="K395" s="125"/>
    </row>
    <row r="396" spans="2:11">
      <c r="B396" s="115"/>
      <c r="C396" s="125"/>
      <c r="D396" s="125"/>
      <c r="E396" s="125"/>
      <c r="F396" s="125"/>
      <c r="G396" s="125"/>
      <c r="H396" s="125"/>
      <c r="I396" s="116"/>
      <c r="J396" s="116"/>
      <c r="K396" s="125"/>
    </row>
    <row r="397" spans="2:11">
      <c r="B397" s="115"/>
      <c r="C397" s="125"/>
      <c r="D397" s="125"/>
      <c r="E397" s="125"/>
      <c r="F397" s="125"/>
      <c r="G397" s="125"/>
      <c r="H397" s="125"/>
      <c r="I397" s="116"/>
      <c r="J397" s="116"/>
      <c r="K397" s="125"/>
    </row>
    <row r="398" spans="2:11">
      <c r="B398" s="115"/>
      <c r="C398" s="125"/>
      <c r="D398" s="125"/>
      <c r="E398" s="125"/>
      <c r="F398" s="125"/>
      <c r="G398" s="125"/>
      <c r="H398" s="125"/>
      <c r="I398" s="116"/>
      <c r="J398" s="116"/>
      <c r="K398" s="125"/>
    </row>
    <row r="399" spans="2:11">
      <c r="B399" s="115"/>
      <c r="C399" s="125"/>
      <c r="D399" s="125"/>
      <c r="E399" s="125"/>
      <c r="F399" s="125"/>
      <c r="G399" s="125"/>
      <c r="H399" s="125"/>
      <c r="I399" s="116"/>
      <c r="J399" s="116"/>
      <c r="K399" s="125"/>
    </row>
    <row r="400" spans="2:11">
      <c r="B400" s="115"/>
      <c r="C400" s="125"/>
      <c r="D400" s="125"/>
      <c r="E400" s="125"/>
      <c r="F400" s="125"/>
      <c r="G400" s="125"/>
      <c r="H400" s="125"/>
      <c r="I400" s="116"/>
      <c r="J400" s="116"/>
      <c r="K400" s="125"/>
    </row>
    <row r="401" spans="2:11">
      <c r="B401" s="115"/>
      <c r="C401" s="125"/>
      <c r="D401" s="125"/>
      <c r="E401" s="125"/>
      <c r="F401" s="125"/>
      <c r="G401" s="125"/>
      <c r="H401" s="125"/>
      <c r="I401" s="116"/>
      <c r="J401" s="116"/>
      <c r="K401" s="125"/>
    </row>
    <row r="402" spans="2:11">
      <c r="B402" s="115"/>
      <c r="C402" s="125"/>
      <c r="D402" s="125"/>
      <c r="E402" s="125"/>
      <c r="F402" s="125"/>
      <c r="G402" s="125"/>
      <c r="H402" s="125"/>
      <c r="I402" s="116"/>
      <c r="J402" s="116"/>
      <c r="K402" s="125"/>
    </row>
    <row r="403" spans="2:11">
      <c r="B403" s="115"/>
      <c r="C403" s="125"/>
      <c r="D403" s="125"/>
      <c r="E403" s="125"/>
      <c r="F403" s="125"/>
      <c r="G403" s="125"/>
      <c r="H403" s="125"/>
      <c r="I403" s="116"/>
      <c r="J403" s="116"/>
      <c r="K403" s="125"/>
    </row>
    <row r="404" spans="2:11">
      <c r="B404" s="115"/>
      <c r="C404" s="125"/>
      <c r="D404" s="125"/>
      <c r="E404" s="125"/>
      <c r="F404" s="125"/>
      <c r="G404" s="125"/>
      <c r="H404" s="125"/>
      <c r="I404" s="116"/>
      <c r="J404" s="116"/>
      <c r="K404" s="125"/>
    </row>
    <row r="405" spans="2:11">
      <c r="B405" s="115"/>
      <c r="C405" s="125"/>
      <c r="D405" s="125"/>
      <c r="E405" s="125"/>
      <c r="F405" s="125"/>
      <c r="G405" s="125"/>
      <c r="H405" s="125"/>
      <c r="I405" s="116"/>
      <c r="J405" s="116"/>
      <c r="K405" s="125"/>
    </row>
    <row r="406" spans="2:11">
      <c r="B406" s="115"/>
      <c r="C406" s="125"/>
      <c r="D406" s="125"/>
      <c r="E406" s="125"/>
      <c r="F406" s="125"/>
      <c r="G406" s="125"/>
      <c r="H406" s="125"/>
      <c r="I406" s="116"/>
      <c r="J406" s="116"/>
      <c r="K406" s="125"/>
    </row>
    <row r="407" spans="2:11">
      <c r="B407" s="115"/>
      <c r="C407" s="125"/>
      <c r="D407" s="125"/>
      <c r="E407" s="125"/>
      <c r="F407" s="125"/>
      <c r="G407" s="125"/>
      <c r="H407" s="125"/>
      <c r="I407" s="116"/>
      <c r="J407" s="116"/>
      <c r="K407" s="125"/>
    </row>
    <row r="408" spans="2:11">
      <c r="B408" s="115"/>
      <c r="C408" s="125"/>
      <c r="D408" s="125"/>
      <c r="E408" s="125"/>
      <c r="F408" s="125"/>
      <c r="G408" s="125"/>
      <c r="H408" s="125"/>
      <c r="I408" s="116"/>
      <c r="J408" s="116"/>
      <c r="K408" s="125"/>
    </row>
    <row r="409" spans="2:11">
      <c r="B409" s="115"/>
      <c r="C409" s="125"/>
      <c r="D409" s="125"/>
      <c r="E409" s="125"/>
      <c r="F409" s="125"/>
      <c r="G409" s="125"/>
      <c r="H409" s="125"/>
      <c r="I409" s="116"/>
      <c r="J409" s="116"/>
      <c r="K409" s="125"/>
    </row>
    <row r="410" spans="2:11">
      <c r="B410" s="115"/>
      <c r="C410" s="125"/>
      <c r="D410" s="125"/>
      <c r="E410" s="125"/>
      <c r="F410" s="125"/>
      <c r="G410" s="125"/>
      <c r="H410" s="125"/>
      <c r="I410" s="116"/>
      <c r="J410" s="116"/>
      <c r="K410" s="125"/>
    </row>
    <row r="411" spans="2:11">
      <c r="B411" s="115"/>
      <c r="C411" s="125"/>
      <c r="D411" s="125"/>
      <c r="E411" s="125"/>
      <c r="F411" s="125"/>
      <c r="G411" s="125"/>
      <c r="H411" s="125"/>
      <c r="I411" s="116"/>
      <c r="J411" s="116"/>
      <c r="K411" s="125"/>
    </row>
    <row r="412" spans="2:11">
      <c r="B412" s="115"/>
      <c r="C412" s="125"/>
      <c r="D412" s="125"/>
      <c r="E412" s="125"/>
      <c r="F412" s="125"/>
      <c r="G412" s="125"/>
      <c r="H412" s="125"/>
      <c r="I412" s="116"/>
      <c r="J412" s="116"/>
      <c r="K412" s="125"/>
    </row>
    <row r="413" spans="2:11">
      <c r="B413" s="115"/>
      <c r="C413" s="125"/>
      <c r="D413" s="125"/>
      <c r="E413" s="125"/>
      <c r="F413" s="125"/>
      <c r="G413" s="125"/>
      <c r="H413" s="125"/>
      <c r="I413" s="116"/>
      <c r="J413" s="116"/>
      <c r="K413" s="125"/>
    </row>
    <row r="414" spans="2:11">
      <c r="B414" s="115"/>
      <c r="C414" s="125"/>
      <c r="D414" s="125"/>
      <c r="E414" s="125"/>
      <c r="F414" s="125"/>
      <c r="G414" s="125"/>
      <c r="H414" s="125"/>
      <c r="I414" s="116"/>
      <c r="J414" s="116"/>
      <c r="K414" s="125"/>
    </row>
    <row r="415" spans="2:11">
      <c r="B415" s="115"/>
      <c r="C415" s="125"/>
      <c r="D415" s="125"/>
      <c r="E415" s="125"/>
      <c r="F415" s="125"/>
      <c r="G415" s="125"/>
      <c r="H415" s="125"/>
      <c r="I415" s="116"/>
      <c r="J415" s="116"/>
      <c r="K415" s="125"/>
    </row>
    <row r="416" spans="2:11">
      <c r="B416" s="115"/>
      <c r="C416" s="125"/>
      <c r="D416" s="125"/>
      <c r="E416" s="125"/>
      <c r="F416" s="125"/>
      <c r="G416" s="125"/>
      <c r="H416" s="125"/>
      <c r="I416" s="116"/>
      <c r="J416" s="116"/>
      <c r="K416" s="125"/>
    </row>
    <row r="417" spans="2:11">
      <c r="B417" s="115"/>
      <c r="C417" s="125"/>
      <c r="D417" s="125"/>
      <c r="E417" s="125"/>
      <c r="F417" s="125"/>
      <c r="G417" s="125"/>
      <c r="H417" s="125"/>
      <c r="I417" s="116"/>
      <c r="J417" s="116"/>
      <c r="K417" s="125"/>
    </row>
    <row r="418" spans="2:11">
      <c r="B418" s="115"/>
      <c r="C418" s="125"/>
      <c r="D418" s="125"/>
      <c r="E418" s="125"/>
      <c r="F418" s="125"/>
      <c r="G418" s="125"/>
      <c r="H418" s="125"/>
      <c r="I418" s="116"/>
      <c r="J418" s="116"/>
      <c r="K418" s="125"/>
    </row>
    <row r="419" spans="2:11">
      <c r="B419" s="115"/>
      <c r="C419" s="125"/>
      <c r="D419" s="125"/>
      <c r="E419" s="125"/>
      <c r="F419" s="125"/>
      <c r="G419" s="125"/>
      <c r="H419" s="125"/>
      <c r="I419" s="116"/>
      <c r="J419" s="116"/>
      <c r="K419" s="125"/>
    </row>
    <row r="420" spans="2:11">
      <c r="B420" s="115"/>
      <c r="C420" s="125"/>
      <c r="D420" s="125"/>
      <c r="E420" s="125"/>
      <c r="F420" s="125"/>
      <c r="G420" s="125"/>
      <c r="H420" s="125"/>
      <c r="I420" s="116"/>
      <c r="J420" s="116"/>
      <c r="K420" s="125"/>
    </row>
    <row r="421" spans="2:11">
      <c r="B421" s="115"/>
      <c r="C421" s="125"/>
      <c r="D421" s="125"/>
      <c r="E421" s="125"/>
      <c r="F421" s="125"/>
      <c r="G421" s="125"/>
      <c r="H421" s="125"/>
      <c r="I421" s="116"/>
      <c r="J421" s="116"/>
      <c r="K421" s="125"/>
    </row>
    <row r="422" spans="2:11">
      <c r="B422" s="115"/>
      <c r="C422" s="125"/>
      <c r="D422" s="125"/>
      <c r="E422" s="125"/>
      <c r="F422" s="125"/>
      <c r="G422" s="125"/>
      <c r="H422" s="125"/>
      <c r="I422" s="116"/>
      <c r="J422" s="116"/>
      <c r="K422" s="125"/>
    </row>
    <row r="423" spans="2:11">
      <c r="B423" s="115"/>
      <c r="C423" s="125"/>
      <c r="D423" s="125"/>
      <c r="E423" s="125"/>
      <c r="F423" s="125"/>
      <c r="G423" s="125"/>
      <c r="H423" s="125"/>
      <c r="I423" s="116"/>
      <c r="J423" s="116"/>
      <c r="K423" s="125"/>
    </row>
    <row r="424" spans="2:11">
      <c r="B424" s="115"/>
      <c r="C424" s="125"/>
      <c r="D424" s="125"/>
      <c r="E424" s="125"/>
      <c r="F424" s="125"/>
      <c r="G424" s="125"/>
      <c r="H424" s="125"/>
      <c r="I424" s="116"/>
      <c r="J424" s="116"/>
      <c r="K424" s="125"/>
    </row>
    <row r="425" spans="2:11">
      <c r="B425" s="115"/>
      <c r="C425" s="125"/>
      <c r="D425" s="125"/>
      <c r="E425" s="125"/>
      <c r="F425" s="125"/>
      <c r="G425" s="125"/>
      <c r="H425" s="125"/>
      <c r="I425" s="116"/>
      <c r="J425" s="116"/>
      <c r="K425" s="125"/>
    </row>
    <row r="426" spans="2:11">
      <c r="B426" s="115"/>
      <c r="C426" s="125"/>
      <c r="D426" s="125"/>
      <c r="E426" s="125"/>
      <c r="F426" s="125"/>
      <c r="G426" s="125"/>
      <c r="H426" s="125"/>
      <c r="I426" s="116"/>
      <c r="J426" s="116"/>
      <c r="K426" s="125"/>
    </row>
    <row r="427" spans="2:11">
      <c r="B427" s="115"/>
      <c r="C427" s="125"/>
      <c r="D427" s="125"/>
      <c r="E427" s="125"/>
      <c r="F427" s="125"/>
      <c r="G427" s="125"/>
      <c r="H427" s="125"/>
      <c r="I427" s="116"/>
      <c r="J427" s="116"/>
      <c r="K427" s="125"/>
    </row>
    <row r="428" spans="2:11">
      <c r="B428" s="115"/>
      <c r="C428" s="125"/>
      <c r="D428" s="125"/>
      <c r="E428" s="125"/>
      <c r="F428" s="125"/>
      <c r="G428" s="125"/>
      <c r="H428" s="125"/>
      <c r="I428" s="116"/>
      <c r="J428" s="116"/>
      <c r="K428" s="125"/>
    </row>
    <row r="429" spans="2:11">
      <c r="B429" s="115"/>
      <c r="C429" s="125"/>
      <c r="D429" s="125"/>
      <c r="E429" s="125"/>
      <c r="F429" s="125"/>
      <c r="G429" s="125"/>
      <c r="H429" s="125"/>
      <c r="I429" s="116"/>
      <c r="J429" s="116"/>
      <c r="K429" s="125"/>
    </row>
    <row r="430" spans="2:11">
      <c r="B430" s="115"/>
      <c r="C430" s="125"/>
      <c r="D430" s="125"/>
      <c r="E430" s="125"/>
      <c r="F430" s="125"/>
      <c r="G430" s="125"/>
      <c r="H430" s="125"/>
      <c r="I430" s="116"/>
      <c r="J430" s="116"/>
      <c r="K430" s="125"/>
    </row>
    <row r="431" spans="2:11">
      <c r="B431" s="115"/>
      <c r="C431" s="125"/>
      <c r="D431" s="125"/>
      <c r="E431" s="125"/>
      <c r="F431" s="125"/>
      <c r="G431" s="125"/>
      <c r="H431" s="125"/>
      <c r="I431" s="116"/>
      <c r="J431" s="116"/>
      <c r="K431" s="125"/>
    </row>
    <row r="432" spans="2:11">
      <c r="B432" s="115"/>
      <c r="C432" s="125"/>
      <c r="D432" s="125"/>
      <c r="E432" s="125"/>
      <c r="F432" s="125"/>
      <c r="G432" s="125"/>
      <c r="H432" s="125"/>
      <c r="I432" s="116"/>
      <c r="J432" s="116"/>
      <c r="K432" s="125"/>
    </row>
    <row r="433" spans="2:11">
      <c r="B433" s="115"/>
      <c r="C433" s="125"/>
      <c r="D433" s="125"/>
      <c r="E433" s="125"/>
      <c r="F433" s="125"/>
      <c r="G433" s="125"/>
      <c r="H433" s="125"/>
      <c r="I433" s="116"/>
      <c r="J433" s="116"/>
      <c r="K433" s="125"/>
    </row>
    <row r="434" spans="2:11">
      <c r="B434" s="115"/>
      <c r="C434" s="125"/>
      <c r="D434" s="125"/>
      <c r="E434" s="125"/>
      <c r="F434" s="125"/>
      <c r="G434" s="125"/>
      <c r="H434" s="125"/>
      <c r="I434" s="116"/>
      <c r="J434" s="116"/>
      <c r="K434" s="125"/>
    </row>
    <row r="435" spans="2:11">
      <c r="B435" s="115"/>
      <c r="C435" s="125"/>
      <c r="D435" s="125"/>
      <c r="E435" s="125"/>
      <c r="F435" s="125"/>
      <c r="G435" s="125"/>
      <c r="H435" s="125"/>
      <c r="I435" s="116"/>
      <c r="J435" s="116"/>
      <c r="K435" s="125"/>
    </row>
    <row r="436" spans="2:11">
      <c r="B436" s="115"/>
      <c r="C436" s="125"/>
      <c r="D436" s="125"/>
      <c r="E436" s="125"/>
      <c r="F436" s="125"/>
      <c r="G436" s="125"/>
      <c r="H436" s="125"/>
      <c r="I436" s="116"/>
      <c r="J436" s="116"/>
      <c r="K436" s="125"/>
    </row>
    <row r="437" spans="2:11">
      <c r="B437" s="115"/>
      <c r="C437" s="125"/>
      <c r="D437" s="125"/>
      <c r="E437" s="125"/>
      <c r="F437" s="125"/>
      <c r="G437" s="125"/>
      <c r="H437" s="125"/>
      <c r="I437" s="116"/>
      <c r="J437" s="116"/>
      <c r="K437" s="125"/>
    </row>
    <row r="438" spans="2:11">
      <c r="B438" s="115"/>
      <c r="C438" s="125"/>
      <c r="D438" s="125"/>
      <c r="E438" s="125"/>
      <c r="F438" s="125"/>
      <c r="G438" s="125"/>
      <c r="H438" s="125"/>
      <c r="I438" s="116"/>
      <c r="J438" s="116"/>
      <c r="K438" s="125"/>
    </row>
    <row r="439" spans="2:11">
      <c r="B439" s="115"/>
      <c r="C439" s="125"/>
      <c r="D439" s="125"/>
      <c r="E439" s="125"/>
      <c r="F439" s="125"/>
      <c r="G439" s="125"/>
      <c r="H439" s="125"/>
      <c r="I439" s="116"/>
      <c r="J439" s="116"/>
      <c r="K439" s="125"/>
    </row>
    <row r="440" spans="2:11">
      <c r="B440" s="115"/>
      <c r="C440" s="125"/>
      <c r="D440" s="125"/>
      <c r="E440" s="125"/>
      <c r="F440" s="125"/>
      <c r="G440" s="125"/>
      <c r="H440" s="125"/>
      <c r="I440" s="116"/>
      <c r="J440" s="116"/>
      <c r="K440" s="125"/>
    </row>
    <row r="441" spans="2:11">
      <c r="B441" s="115"/>
      <c r="C441" s="125"/>
      <c r="D441" s="125"/>
      <c r="E441" s="125"/>
      <c r="F441" s="125"/>
      <c r="G441" s="125"/>
      <c r="H441" s="125"/>
      <c r="I441" s="116"/>
      <c r="J441" s="116"/>
      <c r="K441" s="125"/>
    </row>
    <row r="442" spans="2:11">
      <c r="B442" s="115"/>
      <c r="C442" s="125"/>
      <c r="D442" s="125"/>
      <c r="E442" s="125"/>
      <c r="F442" s="125"/>
      <c r="G442" s="125"/>
      <c r="H442" s="125"/>
      <c r="I442" s="116"/>
      <c r="J442" s="116"/>
      <c r="K442" s="125"/>
    </row>
    <row r="443" spans="2:11">
      <c r="B443" s="115"/>
      <c r="C443" s="125"/>
      <c r="D443" s="125"/>
      <c r="E443" s="125"/>
      <c r="F443" s="125"/>
      <c r="G443" s="125"/>
      <c r="H443" s="125"/>
      <c r="I443" s="116"/>
      <c r="J443" s="116"/>
      <c r="K443" s="125"/>
    </row>
    <row r="444" spans="2:11">
      <c r="B444" s="115"/>
      <c r="C444" s="125"/>
      <c r="D444" s="125"/>
      <c r="E444" s="125"/>
      <c r="F444" s="125"/>
      <c r="G444" s="125"/>
      <c r="H444" s="125"/>
      <c r="I444" s="116"/>
      <c r="J444" s="116"/>
      <c r="K444" s="125"/>
    </row>
    <row r="445" spans="2:11">
      <c r="B445" s="115"/>
      <c r="C445" s="125"/>
      <c r="D445" s="125"/>
      <c r="E445" s="125"/>
      <c r="F445" s="125"/>
      <c r="G445" s="125"/>
      <c r="H445" s="125"/>
      <c r="I445" s="116"/>
      <c r="J445" s="116"/>
      <c r="K445" s="125"/>
    </row>
    <row r="446" spans="2:11">
      <c r="B446" s="115"/>
      <c r="C446" s="125"/>
      <c r="D446" s="125"/>
      <c r="E446" s="125"/>
      <c r="F446" s="125"/>
      <c r="G446" s="125"/>
      <c r="H446" s="125"/>
      <c r="I446" s="116"/>
      <c r="J446" s="116"/>
      <c r="K446" s="125"/>
    </row>
    <row r="447" spans="2:11">
      <c r="B447" s="115"/>
      <c r="C447" s="125"/>
      <c r="D447" s="125"/>
      <c r="E447" s="125"/>
      <c r="F447" s="125"/>
      <c r="G447" s="125"/>
      <c r="H447" s="125"/>
      <c r="I447" s="116"/>
      <c r="J447" s="116"/>
      <c r="K447" s="125"/>
    </row>
    <row r="448" spans="2:11">
      <c r="B448" s="115"/>
      <c r="C448" s="125"/>
      <c r="D448" s="125"/>
      <c r="E448" s="125"/>
      <c r="F448" s="125"/>
      <c r="G448" s="125"/>
      <c r="H448" s="125"/>
      <c r="I448" s="116"/>
      <c r="J448" s="116"/>
      <c r="K448" s="125"/>
    </row>
    <row r="449" spans="2:11">
      <c r="B449" s="115"/>
      <c r="C449" s="125"/>
      <c r="D449" s="125"/>
      <c r="E449" s="125"/>
      <c r="F449" s="125"/>
      <c r="G449" s="125"/>
      <c r="H449" s="125"/>
      <c r="I449" s="116"/>
      <c r="J449" s="116"/>
      <c r="K449" s="125"/>
    </row>
    <row r="450" spans="2:11">
      <c r="B450" s="115"/>
      <c r="C450" s="125"/>
      <c r="D450" s="125"/>
      <c r="E450" s="125"/>
      <c r="F450" s="125"/>
      <c r="G450" s="125"/>
      <c r="H450" s="125"/>
      <c r="I450" s="116"/>
      <c r="J450" s="116"/>
      <c r="K450" s="125"/>
    </row>
    <row r="451" spans="2:11">
      <c r="B451" s="115"/>
      <c r="C451" s="125"/>
      <c r="D451" s="125"/>
      <c r="E451" s="125"/>
      <c r="F451" s="125"/>
      <c r="G451" s="125"/>
      <c r="H451" s="125"/>
      <c r="I451" s="116"/>
      <c r="J451" s="116"/>
      <c r="K451" s="125"/>
    </row>
    <row r="452" spans="2:11">
      <c r="B452" s="115"/>
      <c r="C452" s="125"/>
      <c r="D452" s="125"/>
      <c r="E452" s="125"/>
      <c r="F452" s="125"/>
      <c r="G452" s="125"/>
      <c r="H452" s="125"/>
      <c r="I452" s="116"/>
      <c r="J452" s="116"/>
      <c r="K452" s="125"/>
    </row>
    <row r="453" spans="2:11">
      <c r="B453" s="115"/>
      <c r="C453" s="125"/>
      <c r="D453" s="125"/>
      <c r="E453" s="125"/>
      <c r="F453" s="125"/>
      <c r="G453" s="125"/>
      <c r="H453" s="125"/>
      <c r="I453" s="116"/>
      <c r="J453" s="116"/>
      <c r="K453" s="125"/>
    </row>
    <row r="454" spans="2:11">
      <c r="B454" s="115"/>
      <c r="C454" s="125"/>
      <c r="D454" s="125"/>
      <c r="E454" s="125"/>
      <c r="F454" s="125"/>
      <c r="G454" s="125"/>
      <c r="H454" s="125"/>
      <c r="I454" s="116"/>
      <c r="J454" s="116"/>
      <c r="K454" s="125"/>
    </row>
    <row r="455" spans="2:11">
      <c r="B455" s="115"/>
      <c r="C455" s="125"/>
      <c r="D455" s="125"/>
      <c r="E455" s="125"/>
      <c r="F455" s="125"/>
      <c r="G455" s="125"/>
      <c r="H455" s="125"/>
      <c r="I455" s="116"/>
      <c r="J455" s="116"/>
      <c r="K455" s="125"/>
    </row>
    <row r="456" spans="2:11">
      <c r="B456" s="115"/>
      <c r="C456" s="125"/>
      <c r="D456" s="125"/>
      <c r="E456" s="125"/>
      <c r="F456" s="125"/>
      <c r="G456" s="125"/>
      <c r="H456" s="125"/>
      <c r="I456" s="116"/>
      <c r="J456" s="116"/>
      <c r="K456" s="125"/>
    </row>
    <row r="457" spans="2:11">
      <c r="B457" s="115"/>
      <c r="C457" s="125"/>
      <c r="D457" s="125"/>
      <c r="E457" s="125"/>
      <c r="F457" s="125"/>
      <c r="G457" s="125"/>
      <c r="H457" s="125"/>
      <c r="I457" s="116"/>
      <c r="J457" s="116"/>
      <c r="K457" s="125"/>
    </row>
    <row r="458" spans="2:11">
      <c r="B458" s="115"/>
      <c r="C458" s="125"/>
      <c r="D458" s="125"/>
      <c r="E458" s="125"/>
      <c r="F458" s="125"/>
      <c r="G458" s="125"/>
      <c r="H458" s="125"/>
      <c r="I458" s="116"/>
      <c r="J458" s="116"/>
      <c r="K458" s="125"/>
    </row>
    <row r="459" spans="2:11">
      <c r="B459" s="115"/>
      <c r="C459" s="125"/>
      <c r="D459" s="125"/>
      <c r="E459" s="125"/>
      <c r="F459" s="125"/>
      <c r="G459" s="125"/>
      <c r="H459" s="125"/>
      <c r="I459" s="116"/>
      <c r="J459" s="116"/>
      <c r="K459" s="125"/>
    </row>
    <row r="460" spans="2:11">
      <c r="B460" s="115"/>
      <c r="C460" s="125"/>
      <c r="D460" s="125"/>
      <c r="E460" s="125"/>
      <c r="F460" s="125"/>
      <c r="G460" s="125"/>
      <c r="H460" s="125"/>
      <c r="I460" s="116"/>
      <c r="J460" s="116"/>
      <c r="K460" s="125"/>
    </row>
    <row r="461" spans="2:11">
      <c r="B461" s="115"/>
      <c r="C461" s="125"/>
      <c r="D461" s="125"/>
      <c r="E461" s="125"/>
      <c r="F461" s="125"/>
      <c r="G461" s="125"/>
      <c r="H461" s="125"/>
      <c r="I461" s="116"/>
      <c r="J461" s="116"/>
      <c r="K461" s="125"/>
    </row>
    <row r="462" spans="2:11">
      <c r="B462" s="115"/>
      <c r="C462" s="125"/>
      <c r="D462" s="125"/>
      <c r="E462" s="125"/>
      <c r="F462" s="125"/>
      <c r="G462" s="125"/>
      <c r="H462" s="125"/>
      <c r="I462" s="116"/>
      <c r="J462" s="116"/>
      <c r="K462" s="125"/>
    </row>
    <row r="463" spans="2:11">
      <c r="B463" s="115"/>
      <c r="C463" s="125"/>
      <c r="D463" s="125"/>
      <c r="E463" s="125"/>
      <c r="F463" s="125"/>
      <c r="G463" s="125"/>
      <c r="H463" s="125"/>
      <c r="I463" s="116"/>
      <c r="J463" s="116"/>
      <c r="K463" s="125"/>
    </row>
    <row r="464" spans="2:11">
      <c r="B464" s="115"/>
      <c r="C464" s="125"/>
      <c r="D464" s="125"/>
      <c r="E464" s="125"/>
      <c r="F464" s="125"/>
      <c r="G464" s="125"/>
      <c r="H464" s="125"/>
      <c r="I464" s="116"/>
      <c r="J464" s="116"/>
      <c r="K464" s="125"/>
    </row>
    <row r="465" spans="2:11">
      <c r="B465" s="115"/>
      <c r="C465" s="125"/>
      <c r="D465" s="125"/>
      <c r="E465" s="125"/>
      <c r="F465" s="125"/>
      <c r="G465" s="125"/>
      <c r="H465" s="125"/>
      <c r="I465" s="116"/>
      <c r="J465" s="116"/>
      <c r="K465" s="125"/>
    </row>
    <row r="466" spans="2:11">
      <c r="B466" s="115"/>
      <c r="C466" s="125"/>
      <c r="D466" s="125"/>
      <c r="E466" s="125"/>
      <c r="F466" s="125"/>
      <c r="G466" s="125"/>
      <c r="H466" s="125"/>
      <c r="I466" s="116"/>
      <c r="J466" s="116"/>
      <c r="K466" s="125"/>
    </row>
    <row r="467" spans="2:11">
      <c r="B467" s="115"/>
      <c r="C467" s="125"/>
      <c r="D467" s="125"/>
      <c r="E467" s="125"/>
      <c r="F467" s="125"/>
      <c r="G467" s="125"/>
      <c r="H467" s="125"/>
      <c r="I467" s="116"/>
      <c r="J467" s="116"/>
      <c r="K467" s="125"/>
    </row>
    <row r="468" spans="2:11">
      <c r="B468" s="115"/>
      <c r="C468" s="125"/>
      <c r="D468" s="125"/>
      <c r="E468" s="125"/>
      <c r="F468" s="125"/>
      <c r="G468" s="125"/>
      <c r="H468" s="125"/>
      <c r="I468" s="116"/>
      <c r="J468" s="116"/>
      <c r="K468" s="125"/>
    </row>
    <row r="469" spans="2:11">
      <c r="B469" s="115"/>
      <c r="C469" s="125"/>
      <c r="D469" s="125"/>
      <c r="E469" s="125"/>
      <c r="F469" s="125"/>
      <c r="G469" s="125"/>
      <c r="H469" s="125"/>
      <c r="I469" s="116"/>
      <c r="J469" s="116"/>
      <c r="K469" s="125"/>
    </row>
    <row r="470" spans="2:11">
      <c r="B470" s="115"/>
      <c r="C470" s="125"/>
      <c r="D470" s="125"/>
      <c r="E470" s="125"/>
      <c r="F470" s="125"/>
      <c r="G470" s="125"/>
      <c r="H470" s="125"/>
      <c r="I470" s="116"/>
      <c r="J470" s="116"/>
      <c r="K470" s="125"/>
    </row>
    <row r="471" spans="2:11">
      <c r="B471" s="115"/>
      <c r="C471" s="125"/>
      <c r="D471" s="125"/>
      <c r="E471" s="125"/>
      <c r="F471" s="125"/>
      <c r="G471" s="125"/>
      <c r="H471" s="125"/>
      <c r="I471" s="116"/>
      <c r="J471" s="116"/>
      <c r="K471" s="125"/>
    </row>
    <row r="472" spans="2:11">
      <c r="B472" s="115"/>
      <c r="C472" s="125"/>
      <c r="D472" s="125"/>
      <c r="E472" s="125"/>
      <c r="F472" s="125"/>
      <c r="G472" s="125"/>
      <c r="H472" s="125"/>
      <c r="I472" s="116"/>
      <c r="J472" s="116"/>
      <c r="K472" s="125"/>
    </row>
    <row r="473" spans="2:11">
      <c r="B473" s="115"/>
      <c r="C473" s="125"/>
      <c r="D473" s="125"/>
      <c r="E473" s="125"/>
      <c r="F473" s="125"/>
      <c r="G473" s="125"/>
      <c r="H473" s="125"/>
      <c r="I473" s="116"/>
      <c r="J473" s="116"/>
      <c r="K473" s="125"/>
    </row>
    <row r="474" spans="2:11">
      <c r="B474" s="115"/>
      <c r="C474" s="125"/>
      <c r="D474" s="125"/>
      <c r="E474" s="125"/>
      <c r="F474" s="125"/>
      <c r="G474" s="125"/>
      <c r="H474" s="125"/>
      <c r="I474" s="116"/>
      <c r="J474" s="116"/>
      <c r="K474" s="125"/>
    </row>
    <row r="475" spans="2:11">
      <c r="B475" s="115"/>
      <c r="C475" s="125"/>
      <c r="D475" s="125"/>
      <c r="E475" s="125"/>
      <c r="F475" s="125"/>
      <c r="G475" s="125"/>
      <c r="H475" s="125"/>
      <c r="I475" s="116"/>
      <c r="J475" s="116"/>
      <c r="K475" s="125"/>
    </row>
    <row r="476" spans="2:11">
      <c r="B476" s="115"/>
      <c r="C476" s="125"/>
      <c r="D476" s="125"/>
      <c r="E476" s="125"/>
      <c r="F476" s="125"/>
      <c r="G476" s="125"/>
      <c r="H476" s="125"/>
      <c r="I476" s="116"/>
      <c r="J476" s="116"/>
      <c r="K476" s="125"/>
    </row>
    <row r="477" spans="2:11">
      <c r="B477" s="115"/>
      <c r="C477" s="125"/>
      <c r="D477" s="125"/>
      <c r="E477" s="125"/>
      <c r="F477" s="125"/>
      <c r="G477" s="125"/>
      <c r="H477" s="125"/>
      <c r="I477" s="116"/>
      <c r="J477" s="116"/>
      <c r="K477" s="125"/>
    </row>
    <row r="478" spans="2:11">
      <c r="B478" s="115"/>
      <c r="C478" s="125"/>
      <c r="D478" s="125"/>
      <c r="E478" s="125"/>
      <c r="F478" s="125"/>
      <c r="G478" s="125"/>
      <c r="H478" s="125"/>
      <c r="I478" s="116"/>
      <c r="J478" s="116"/>
      <c r="K478" s="125"/>
    </row>
    <row r="479" spans="2:11">
      <c r="B479" s="115"/>
      <c r="C479" s="125"/>
      <c r="D479" s="125"/>
      <c r="E479" s="125"/>
      <c r="F479" s="125"/>
      <c r="G479" s="125"/>
      <c r="H479" s="125"/>
      <c r="I479" s="116"/>
      <c r="J479" s="116"/>
      <c r="K479" s="125"/>
    </row>
    <row r="480" spans="2:11">
      <c r="B480" s="115"/>
      <c r="C480" s="125"/>
      <c r="D480" s="125"/>
      <c r="E480" s="125"/>
      <c r="F480" s="125"/>
      <c r="G480" s="125"/>
      <c r="H480" s="125"/>
      <c r="I480" s="116"/>
      <c r="J480" s="116"/>
      <c r="K480" s="125"/>
    </row>
    <row r="481" spans="2:11">
      <c r="B481" s="115"/>
      <c r="C481" s="125"/>
      <c r="D481" s="125"/>
      <c r="E481" s="125"/>
      <c r="F481" s="125"/>
      <c r="G481" s="125"/>
      <c r="H481" s="125"/>
      <c r="I481" s="116"/>
      <c r="J481" s="116"/>
      <c r="K481" s="125"/>
    </row>
    <row r="482" spans="2:11">
      <c r="B482" s="115"/>
      <c r="C482" s="125"/>
      <c r="D482" s="125"/>
      <c r="E482" s="125"/>
      <c r="F482" s="125"/>
      <c r="G482" s="125"/>
      <c r="H482" s="125"/>
      <c r="I482" s="116"/>
      <c r="J482" s="116"/>
      <c r="K482" s="125"/>
    </row>
    <row r="483" spans="2:11">
      <c r="B483" s="115"/>
      <c r="C483" s="125"/>
      <c r="D483" s="125"/>
      <c r="E483" s="125"/>
      <c r="F483" s="125"/>
      <c r="G483" s="125"/>
      <c r="H483" s="125"/>
      <c r="I483" s="116"/>
      <c r="J483" s="116"/>
      <c r="K483" s="125"/>
    </row>
    <row r="484" spans="2:11">
      <c r="B484" s="115"/>
      <c r="C484" s="125"/>
      <c r="D484" s="125"/>
      <c r="E484" s="125"/>
      <c r="F484" s="125"/>
      <c r="G484" s="125"/>
      <c r="H484" s="125"/>
      <c r="I484" s="116"/>
      <c r="J484" s="116"/>
      <c r="K484" s="125"/>
    </row>
    <row r="485" spans="2:11">
      <c r="B485" s="115"/>
      <c r="C485" s="125"/>
      <c r="D485" s="125"/>
      <c r="E485" s="125"/>
      <c r="F485" s="125"/>
      <c r="G485" s="125"/>
      <c r="H485" s="125"/>
      <c r="I485" s="116"/>
      <c r="J485" s="116"/>
      <c r="K485" s="125"/>
    </row>
    <row r="486" spans="2:11">
      <c r="B486" s="115"/>
      <c r="C486" s="125"/>
      <c r="D486" s="125"/>
      <c r="E486" s="125"/>
      <c r="F486" s="125"/>
      <c r="G486" s="125"/>
      <c r="H486" s="125"/>
      <c r="I486" s="116"/>
      <c r="J486" s="116"/>
      <c r="K486" s="125"/>
    </row>
    <row r="487" spans="2:11">
      <c r="B487" s="115"/>
      <c r="C487" s="125"/>
      <c r="D487" s="125"/>
      <c r="E487" s="125"/>
      <c r="F487" s="125"/>
      <c r="G487" s="125"/>
      <c r="H487" s="125"/>
      <c r="I487" s="116"/>
      <c r="J487" s="116"/>
      <c r="K487" s="125"/>
    </row>
    <row r="488" spans="2:11">
      <c r="B488" s="115"/>
      <c r="C488" s="125"/>
      <c r="D488" s="125"/>
      <c r="E488" s="125"/>
      <c r="F488" s="125"/>
      <c r="G488" s="125"/>
      <c r="H488" s="125"/>
      <c r="I488" s="116"/>
      <c r="J488" s="116"/>
      <c r="K488" s="125"/>
    </row>
    <row r="489" spans="2:11">
      <c r="B489" s="115"/>
      <c r="C489" s="125"/>
      <c r="D489" s="125"/>
      <c r="E489" s="125"/>
      <c r="F489" s="125"/>
      <c r="G489" s="125"/>
      <c r="H489" s="125"/>
      <c r="I489" s="116"/>
      <c r="J489" s="116"/>
      <c r="K489" s="125"/>
    </row>
    <row r="490" spans="2:11">
      <c r="B490" s="115"/>
      <c r="C490" s="125"/>
      <c r="D490" s="125"/>
      <c r="E490" s="125"/>
      <c r="F490" s="125"/>
      <c r="G490" s="125"/>
      <c r="H490" s="125"/>
      <c r="I490" s="116"/>
      <c r="J490" s="116"/>
      <c r="K490" s="125"/>
    </row>
    <row r="491" spans="2:11">
      <c r="B491" s="115"/>
      <c r="C491" s="125"/>
      <c r="D491" s="125"/>
      <c r="E491" s="125"/>
      <c r="F491" s="125"/>
      <c r="G491" s="125"/>
      <c r="H491" s="125"/>
      <c r="I491" s="116"/>
      <c r="J491" s="116"/>
      <c r="K491" s="125"/>
    </row>
    <row r="492" spans="2:11">
      <c r="B492" s="115"/>
      <c r="C492" s="125"/>
      <c r="D492" s="125"/>
      <c r="E492" s="125"/>
      <c r="F492" s="125"/>
      <c r="G492" s="125"/>
      <c r="H492" s="125"/>
      <c r="I492" s="116"/>
      <c r="J492" s="116"/>
      <c r="K492" s="125"/>
    </row>
    <row r="493" spans="2:11">
      <c r="B493" s="115"/>
      <c r="C493" s="125"/>
      <c r="D493" s="125"/>
      <c r="E493" s="125"/>
      <c r="F493" s="125"/>
      <c r="G493" s="125"/>
      <c r="H493" s="125"/>
      <c r="I493" s="116"/>
      <c r="J493" s="116"/>
      <c r="K493" s="125"/>
    </row>
    <row r="494" spans="2:11">
      <c r="B494" s="115"/>
      <c r="C494" s="125"/>
      <c r="D494" s="125"/>
      <c r="E494" s="125"/>
      <c r="F494" s="125"/>
      <c r="G494" s="125"/>
      <c r="H494" s="125"/>
      <c r="I494" s="116"/>
      <c r="J494" s="116"/>
      <c r="K494" s="125"/>
    </row>
    <row r="495" spans="2:11">
      <c r="B495" s="115"/>
      <c r="C495" s="125"/>
      <c r="D495" s="125"/>
      <c r="E495" s="125"/>
      <c r="F495" s="125"/>
      <c r="G495" s="125"/>
      <c r="H495" s="125"/>
      <c r="I495" s="116"/>
      <c r="J495" s="116"/>
      <c r="K495" s="125"/>
    </row>
    <row r="496" spans="2:11">
      <c r="B496" s="115"/>
      <c r="C496" s="125"/>
      <c r="D496" s="125"/>
      <c r="E496" s="125"/>
      <c r="F496" s="125"/>
      <c r="G496" s="125"/>
      <c r="H496" s="125"/>
      <c r="I496" s="116"/>
      <c r="J496" s="116"/>
      <c r="K496" s="125"/>
    </row>
    <row r="497" spans="2:11">
      <c r="B497" s="115"/>
      <c r="C497" s="125"/>
      <c r="D497" s="125"/>
      <c r="E497" s="125"/>
      <c r="F497" s="125"/>
      <c r="G497" s="125"/>
      <c r="H497" s="125"/>
      <c r="I497" s="116"/>
      <c r="J497" s="116"/>
      <c r="K497" s="125"/>
    </row>
    <row r="498" spans="2:11">
      <c r="B498" s="115"/>
      <c r="C498" s="125"/>
      <c r="D498" s="125"/>
      <c r="E498" s="125"/>
      <c r="F498" s="125"/>
      <c r="G498" s="125"/>
      <c r="H498" s="125"/>
      <c r="I498" s="116"/>
      <c r="J498" s="116"/>
      <c r="K498" s="125"/>
    </row>
    <row r="499" spans="2:11">
      <c r="B499" s="115"/>
      <c r="C499" s="125"/>
      <c r="D499" s="125"/>
      <c r="E499" s="125"/>
      <c r="F499" s="125"/>
      <c r="G499" s="125"/>
      <c r="H499" s="125"/>
      <c r="I499" s="116"/>
      <c r="J499" s="116"/>
      <c r="K499" s="125"/>
    </row>
    <row r="500" spans="2:11">
      <c r="B500" s="115"/>
      <c r="C500" s="125"/>
      <c r="D500" s="125"/>
      <c r="E500" s="125"/>
      <c r="F500" s="125"/>
      <c r="G500" s="125"/>
      <c r="H500" s="125"/>
      <c r="I500" s="116"/>
      <c r="J500" s="116"/>
      <c r="K500" s="125"/>
    </row>
    <row r="501" spans="2:11">
      <c r="B501" s="115"/>
      <c r="C501" s="125"/>
      <c r="D501" s="125"/>
      <c r="E501" s="125"/>
      <c r="F501" s="125"/>
      <c r="G501" s="125"/>
      <c r="H501" s="125"/>
      <c r="I501" s="116"/>
      <c r="J501" s="116"/>
      <c r="K501" s="125"/>
    </row>
    <row r="502" spans="2:11">
      <c r="B502" s="115"/>
      <c r="C502" s="125"/>
      <c r="D502" s="125"/>
      <c r="E502" s="125"/>
      <c r="F502" s="125"/>
      <c r="G502" s="125"/>
      <c r="H502" s="125"/>
      <c r="I502" s="116"/>
      <c r="J502" s="116"/>
      <c r="K502" s="125"/>
    </row>
    <row r="503" spans="2:11">
      <c r="B503" s="115"/>
      <c r="C503" s="125"/>
      <c r="D503" s="125"/>
      <c r="E503" s="125"/>
      <c r="F503" s="125"/>
      <c r="G503" s="125"/>
      <c r="H503" s="125"/>
      <c r="I503" s="116"/>
      <c r="J503" s="116"/>
      <c r="K503" s="125"/>
    </row>
    <row r="504" spans="2:11">
      <c r="B504" s="115"/>
      <c r="C504" s="125"/>
      <c r="D504" s="125"/>
      <c r="E504" s="125"/>
      <c r="F504" s="125"/>
      <c r="G504" s="125"/>
      <c r="H504" s="125"/>
      <c r="I504" s="116"/>
      <c r="J504" s="116"/>
      <c r="K504" s="125"/>
    </row>
    <row r="505" spans="2:11">
      <c r="B505" s="115"/>
      <c r="C505" s="125"/>
      <c r="D505" s="125"/>
      <c r="E505" s="125"/>
      <c r="F505" s="125"/>
      <c r="G505" s="125"/>
      <c r="H505" s="125"/>
      <c r="I505" s="116"/>
      <c r="J505" s="116"/>
      <c r="K505" s="125"/>
    </row>
    <row r="506" spans="2:11">
      <c r="B506" s="115"/>
      <c r="C506" s="125"/>
      <c r="D506" s="125"/>
      <c r="E506" s="125"/>
      <c r="F506" s="125"/>
      <c r="G506" s="125"/>
      <c r="H506" s="125"/>
      <c r="I506" s="116"/>
      <c r="J506" s="116"/>
      <c r="K506" s="125"/>
    </row>
    <row r="507" spans="2:11">
      <c r="B507" s="115"/>
      <c r="C507" s="125"/>
      <c r="D507" s="125"/>
      <c r="E507" s="125"/>
      <c r="F507" s="125"/>
      <c r="G507" s="125"/>
      <c r="H507" s="125"/>
      <c r="I507" s="116"/>
      <c r="J507" s="116"/>
      <c r="K507" s="125"/>
    </row>
    <row r="508" spans="2:11">
      <c r="B508" s="115"/>
      <c r="C508" s="125"/>
      <c r="D508" s="125"/>
      <c r="E508" s="125"/>
      <c r="F508" s="125"/>
      <c r="G508" s="125"/>
      <c r="H508" s="125"/>
      <c r="I508" s="116"/>
      <c r="J508" s="116"/>
      <c r="K508" s="125"/>
    </row>
    <row r="509" spans="2:11">
      <c r="B509" s="115"/>
      <c r="C509" s="125"/>
      <c r="D509" s="125"/>
      <c r="E509" s="125"/>
      <c r="F509" s="125"/>
      <c r="G509" s="125"/>
      <c r="H509" s="125"/>
      <c r="I509" s="116"/>
      <c r="J509" s="116"/>
      <c r="K509" s="125"/>
    </row>
    <row r="510" spans="2:11">
      <c r="B510" s="115"/>
      <c r="C510" s="125"/>
      <c r="D510" s="125"/>
      <c r="E510" s="125"/>
      <c r="F510" s="125"/>
      <c r="G510" s="125"/>
      <c r="H510" s="125"/>
      <c r="I510" s="116"/>
      <c r="J510" s="116"/>
      <c r="K510" s="125"/>
    </row>
    <row r="511" spans="2:11">
      <c r="B511" s="115"/>
      <c r="C511" s="125"/>
      <c r="D511" s="125"/>
      <c r="E511" s="125"/>
      <c r="F511" s="125"/>
      <c r="G511" s="125"/>
      <c r="H511" s="125"/>
      <c r="I511" s="116"/>
      <c r="J511" s="116"/>
      <c r="K511" s="125"/>
    </row>
    <row r="512" spans="2:11">
      <c r="B512" s="115"/>
      <c r="C512" s="125"/>
      <c r="D512" s="125"/>
      <c r="E512" s="125"/>
      <c r="F512" s="125"/>
      <c r="G512" s="125"/>
      <c r="H512" s="125"/>
      <c r="I512" s="116"/>
      <c r="J512" s="116"/>
      <c r="K512" s="125"/>
    </row>
    <row r="513" spans="2:11">
      <c r="B513" s="115"/>
      <c r="C513" s="125"/>
      <c r="D513" s="125"/>
      <c r="E513" s="125"/>
      <c r="F513" s="125"/>
      <c r="G513" s="125"/>
      <c r="H513" s="125"/>
      <c r="I513" s="116"/>
      <c r="J513" s="116"/>
      <c r="K513" s="125"/>
    </row>
    <row r="514" spans="2:11">
      <c r="B514" s="115"/>
      <c r="C514" s="125"/>
      <c r="D514" s="125"/>
      <c r="E514" s="125"/>
      <c r="F514" s="125"/>
      <c r="G514" s="125"/>
      <c r="H514" s="125"/>
      <c r="I514" s="116"/>
      <c r="J514" s="116"/>
      <c r="K514" s="125"/>
    </row>
    <row r="515" spans="2:11">
      <c r="B515" s="115"/>
      <c r="C515" s="125"/>
      <c r="D515" s="125"/>
      <c r="E515" s="125"/>
      <c r="F515" s="125"/>
      <c r="G515" s="125"/>
      <c r="H515" s="125"/>
      <c r="I515" s="116"/>
      <c r="J515" s="116"/>
      <c r="K515" s="125"/>
    </row>
    <row r="516" spans="2:11">
      <c r="B516" s="115"/>
      <c r="C516" s="125"/>
      <c r="D516" s="125"/>
      <c r="E516" s="125"/>
      <c r="F516" s="125"/>
      <c r="G516" s="125"/>
      <c r="H516" s="125"/>
      <c r="I516" s="116"/>
      <c r="J516" s="116"/>
      <c r="K516" s="125"/>
    </row>
    <row r="517" spans="2:11">
      <c r="B517" s="115"/>
      <c r="C517" s="125"/>
      <c r="D517" s="125"/>
      <c r="E517" s="125"/>
      <c r="F517" s="125"/>
      <c r="G517" s="125"/>
      <c r="H517" s="125"/>
      <c r="I517" s="116"/>
      <c r="J517" s="116"/>
      <c r="K517" s="125"/>
    </row>
    <row r="518" spans="2:11">
      <c r="B518" s="115"/>
      <c r="C518" s="125"/>
      <c r="D518" s="125"/>
      <c r="E518" s="125"/>
      <c r="F518" s="125"/>
      <c r="G518" s="125"/>
      <c r="H518" s="125"/>
      <c r="I518" s="116"/>
      <c r="J518" s="116"/>
      <c r="K518" s="125"/>
    </row>
    <row r="519" spans="2:11">
      <c r="B519" s="115"/>
      <c r="C519" s="125"/>
      <c r="D519" s="125"/>
      <c r="E519" s="125"/>
      <c r="F519" s="125"/>
      <c r="G519" s="125"/>
      <c r="H519" s="125"/>
      <c r="I519" s="116"/>
      <c r="J519" s="116"/>
      <c r="K519" s="125"/>
    </row>
    <row r="520" spans="2:11">
      <c r="B520" s="115"/>
      <c r="C520" s="125"/>
      <c r="D520" s="125"/>
      <c r="E520" s="125"/>
      <c r="F520" s="125"/>
      <c r="G520" s="125"/>
      <c r="H520" s="125"/>
      <c r="I520" s="116"/>
      <c r="J520" s="116"/>
      <c r="K520" s="125"/>
    </row>
    <row r="521" spans="2:11">
      <c r="B521" s="115"/>
      <c r="C521" s="125"/>
      <c r="D521" s="125"/>
      <c r="E521" s="125"/>
      <c r="F521" s="125"/>
      <c r="G521" s="125"/>
      <c r="H521" s="125"/>
      <c r="I521" s="116"/>
      <c r="J521" s="116"/>
      <c r="K521" s="125"/>
    </row>
    <row r="522" spans="2:11">
      <c r="B522" s="115"/>
      <c r="C522" s="125"/>
      <c r="D522" s="125"/>
      <c r="E522" s="125"/>
      <c r="F522" s="125"/>
      <c r="G522" s="125"/>
      <c r="H522" s="125"/>
      <c r="I522" s="116"/>
      <c r="J522" s="116"/>
      <c r="K522" s="125"/>
    </row>
    <row r="523" spans="2:11">
      <c r="B523" s="115"/>
      <c r="C523" s="125"/>
      <c r="D523" s="125"/>
      <c r="E523" s="125"/>
      <c r="F523" s="125"/>
      <c r="G523" s="125"/>
      <c r="H523" s="125"/>
      <c r="I523" s="116"/>
      <c r="J523" s="116"/>
      <c r="K523" s="125"/>
    </row>
    <row r="524" spans="2:11">
      <c r="B524" s="115"/>
      <c r="C524" s="125"/>
      <c r="D524" s="125"/>
      <c r="E524" s="125"/>
      <c r="F524" s="125"/>
      <c r="G524" s="125"/>
      <c r="H524" s="125"/>
      <c r="I524" s="116"/>
      <c r="J524" s="116"/>
      <c r="K524" s="125"/>
    </row>
    <row r="525" spans="2:11">
      <c r="B525" s="115"/>
      <c r="C525" s="125"/>
      <c r="D525" s="125"/>
      <c r="E525" s="125"/>
      <c r="F525" s="125"/>
      <c r="G525" s="125"/>
      <c r="H525" s="125"/>
      <c r="I525" s="116"/>
      <c r="J525" s="116"/>
      <c r="K525" s="125"/>
    </row>
    <row r="526" spans="2:11">
      <c r="B526" s="115"/>
      <c r="C526" s="125"/>
      <c r="D526" s="125"/>
      <c r="E526" s="125"/>
      <c r="F526" s="125"/>
      <c r="G526" s="125"/>
      <c r="H526" s="125"/>
      <c r="I526" s="116"/>
      <c r="J526" s="116"/>
      <c r="K526" s="125"/>
    </row>
    <row r="527" spans="2:11">
      <c r="B527" s="115"/>
      <c r="C527" s="125"/>
      <c r="D527" s="125"/>
      <c r="E527" s="125"/>
      <c r="F527" s="125"/>
      <c r="G527" s="125"/>
      <c r="H527" s="125"/>
      <c r="I527" s="116"/>
      <c r="J527" s="116"/>
      <c r="K527" s="125"/>
    </row>
    <row r="528" spans="2:11">
      <c r="B528" s="115"/>
      <c r="C528" s="125"/>
      <c r="D528" s="125"/>
      <c r="E528" s="125"/>
      <c r="F528" s="125"/>
      <c r="G528" s="125"/>
      <c r="H528" s="125"/>
      <c r="I528" s="116"/>
      <c r="J528" s="116"/>
      <c r="K528" s="125"/>
    </row>
    <row r="529" spans="2:11">
      <c r="B529" s="115"/>
      <c r="C529" s="125"/>
      <c r="D529" s="125"/>
      <c r="E529" s="125"/>
      <c r="F529" s="125"/>
      <c r="G529" s="125"/>
      <c r="H529" s="125"/>
      <c r="I529" s="116"/>
      <c r="J529" s="116"/>
      <c r="K529" s="125"/>
    </row>
    <row r="530" spans="2:11">
      <c r="B530" s="115"/>
      <c r="C530" s="125"/>
      <c r="D530" s="125"/>
      <c r="E530" s="125"/>
      <c r="F530" s="125"/>
      <c r="G530" s="125"/>
      <c r="H530" s="125"/>
      <c r="I530" s="116"/>
      <c r="J530" s="116"/>
      <c r="K530" s="125"/>
    </row>
    <row r="531" spans="2:11">
      <c r="B531" s="115"/>
      <c r="C531" s="125"/>
      <c r="D531" s="125"/>
      <c r="E531" s="125"/>
      <c r="F531" s="125"/>
      <c r="G531" s="125"/>
      <c r="H531" s="125"/>
      <c r="I531" s="116"/>
      <c r="J531" s="116"/>
      <c r="K531" s="125"/>
    </row>
    <row r="532" spans="2:11">
      <c r="B532" s="115"/>
      <c r="C532" s="125"/>
      <c r="D532" s="125"/>
      <c r="E532" s="125"/>
      <c r="F532" s="125"/>
      <c r="G532" s="125"/>
      <c r="H532" s="125"/>
      <c r="I532" s="116"/>
      <c r="J532" s="116"/>
      <c r="K532" s="125"/>
    </row>
    <row r="533" spans="2:11">
      <c r="B533" s="115"/>
      <c r="C533" s="125"/>
      <c r="D533" s="125"/>
      <c r="E533" s="125"/>
      <c r="F533" s="125"/>
      <c r="G533" s="125"/>
      <c r="H533" s="125"/>
      <c r="I533" s="116"/>
      <c r="J533" s="116"/>
      <c r="K533" s="125"/>
    </row>
    <row r="534" spans="2:11">
      <c r="B534" s="115"/>
      <c r="C534" s="125"/>
      <c r="D534" s="125"/>
      <c r="E534" s="125"/>
      <c r="F534" s="125"/>
      <c r="G534" s="125"/>
      <c r="H534" s="125"/>
      <c r="I534" s="116"/>
      <c r="J534" s="116"/>
      <c r="K534" s="125"/>
    </row>
    <row r="535" spans="2:11">
      <c r="B535" s="115"/>
      <c r="C535" s="125"/>
      <c r="D535" s="125"/>
      <c r="E535" s="125"/>
      <c r="F535" s="125"/>
      <c r="G535" s="125"/>
      <c r="H535" s="125"/>
      <c r="I535" s="116"/>
      <c r="J535" s="116"/>
      <c r="K535" s="125"/>
    </row>
    <row r="536" spans="2:11">
      <c r="B536" s="115"/>
      <c r="C536" s="125"/>
      <c r="D536" s="125"/>
      <c r="E536" s="125"/>
      <c r="F536" s="125"/>
      <c r="G536" s="125"/>
      <c r="H536" s="125"/>
      <c r="I536" s="116"/>
      <c r="J536" s="116"/>
      <c r="K536" s="125"/>
    </row>
    <row r="537" spans="2:11">
      <c r="B537" s="115"/>
      <c r="C537" s="125"/>
      <c r="D537" s="125"/>
      <c r="E537" s="125"/>
      <c r="F537" s="125"/>
      <c r="G537" s="125"/>
      <c r="H537" s="125"/>
      <c r="I537" s="116"/>
      <c r="J537" s="116"/>
      <c r="K537" s="125"/>
    </row>
    <row r="538" spans="2:11">
      <c r="B538" s="115"/>
      <c r="C538" s="125"/>
      <c r="D538" s="125"/>
      <c r="E538" s="125"/>
      <c r="F538" s="125"/>
      <c r="G538" s="125"/>
      <c r="H538" s="125"/>
      <c r="I538" s="116"/>
      <c r="J538" s="116"/>
      <c r="K538" s="125"/>
    </row>
    <row r="539" spans="2:11">
      <c r="B539" s="115"/>
      <c r="C539" s="125"/>
      <c r="D539" s="125"/>
      <c r="E539" s="125"/>
      <c r="F539" s="125"/>
      <c r="G539" s="125"/>
      <c r="H539" s="125"/>
      <c r="I539" s="116"/>
      <c r="J539" s="116"/>
      <c r="K539" s="125"/>
    </row>
    <row r="540" spans="2:11">
      <c r="B540" s="115"/>
      <c r="C540" s="125"/>
      <c r="D540" s="125"/>
      <c r="E540" s="125"/>
      <c r="F540" s="125"/>
      <c r="G540" s="125"/>
      <c r="H540" s="125"/>
      <c r="I540" s="116"/>
      <c r="J540" s="116"/>
      <c r="K540" s="125"/>
    </row>
    <row r="541" spans="2:11">
      <c r="B541" s="115"/>
      <c r="C541" s="125"/>
      <c r="D541" s="125"/>
      <c r="E541" s="125"/>
      <c r="F541" s="125"/>
      <c r="G541" s="125"/>
      <c r="H541" s="125"/>
      <c r="I541" s="116"/>
      <c r="J541" s="116"/>
      <c r="K541" s="125"/>
    </row>
    <row r="542" spans="2:11">
      <c r="B542" s="115"/>
      <c r="C542" s="125"/>
      <c r="D542" s="125"/>
      <c r="E542" s="125"/>
      <c r="F542" s="125"/>
      <c r="G542" s="125"/>
      <c r="H542" s="125"/>
      <c r="I542" s="116"/>
      <c r="J542" s="116"/>
      <c r="K542" s="125"/>
    </row>
    <row r="543" spans="2:11">
      <c r="B543" s="115"/>
      <c r="C543" s="125"/>
      <c r="D543" s="125"/>
      <c r="E543" s="125"/>
      <c r="F543" s="125"/>
      <c r="G543" s="125"/>
      <c r="H543" s="125"/>
      <c r="I543" s="116"/>
      <c r="J543" s="116"/>
      <c r="K543" s="125"/>
    </row>
    <row r="544" spans="2:11">
      <c r="B544" s="115"/>
      <c r="C544" s="125"/>
      <c r="D544" s="125"/>
      <c r="E544" s="125"/>
      <c r="F544" s="125"/>
      <c r="G544" s="125"/>
      <c r="H544" s="125"/>
      <c r="I544" s="116"/>
      <c r="J544" s="116"/>
      <c r="K544" s="125"/>
    </row>
    <row r="545" spans="2:11">
      <c r="B545" s="115"/>
      <c r="C545" s="125"/>
      <c r="D545" s="125"/>
      <c r="E545" s="125"/>
      <c r="F545" s="125"/>
      <c r="G545" s="125"/>
      <c r="H545" s="125"/>
      <c r="I545" s="116"/>
      <c r="J545" s="116"/>
      <c r="K545" s="125"/>
    </row>
    <row r="546" spans="2:11">
      <c r="B546" s="115"/>
      <c r="C546" s="125"/>
      <c r="D546" s="125"/>
      <c r="E546" s="125"/>
      <c r="F546" s="125"/>
      <c r="G546" s="125"/>
      <c r="H546" s="125"/>
      <c r="I546" s="116"/>
      <c r="J546" s="116"/>
      <c r="K546" s="125"/>
    </row>
    <row r="547" spans="2:11">
      <c r="B547" s="115"/>
      <c r="C547" s="125"/>
      <c r="D547" s="125"/>
      <c r="E547" s="125"/>
      <c r="F547" s="125"/>
      <c r="G547" s="125"/>
      <c r="H547" s="125"/>
      <c r="I547" s="116"/>
      <c r="J547" s="116"/>
      <c r="K547" s="125"/>
    </row>
    <row r="548" spans="2:11">
      <c r="B548" s="115"/>
      <c r="C548" s="125"/>
      <c r="D548" s="125"/>
      <c r="E548" s="125"/>
      <c r="F548" s="125"/>
      <c r="G548" s="125"/>
      <c r="H548" s="125"/>
      <c r="I548" s="116"/>
      <c r="J548" s="116"/>
      <c r="K548" s="125"/>
    </row>
    <row r="549" spans="2:11">
      <c r="B549" s="115"/>
      <c r="C549" s="125"/>
      <c r="D549" s="125"/>
      <c r="E549" s="125"/>
      <c r="F549" s="125"/>
      <c r="G549" s="125"/>
      <c r="H549" s="125"/>
      <c r="I549" s="116"/>
      <c r="J549" s="116"/>
      <c r="K549" s="125"/>
    </row>
    <row r="550" spans="2:11">
      <c r="B550" s="115"/>
      <c r="C550" s="125"/>
      <c r="D550" s="125"/>
      <c r="E550" s="125"/>
      <c r="F550" s="125"/>
      <c r="G550" s="125"/>
      <c r="H550" s="125"/>
      <c r="I550" s="116"/>
      <c r="J550" s="116"/>
      <c r="K550" s="125"/>
    </row>
    <row r="551" spans="2:11">
      <c r="B551" s="115"/>
      <c r="C551" s="125"/>
      <c r="D551" s="125"/>
      <c r="E551" s="125"/>
      <c r="F551" s="125"/>
      <c r="G551" s="125"/>
      <c r="H551" s="125"/>
      <c r="I551" s="116"/>
      <c r="J551" s="116"/>
      <c r="K551" s="125"/>
    </row>
    <row r="552" spans="2:11">
      <c r="B552" s="115"/>
      <c r="C552" s="125"/>
      <c r="D552" s="125"/>
      <c r="E552" s="125"/>
      <c r="F552" s="125"/>
      <c r="G552" s="125"/>
      <c r="H552" s="125"/>
      <c r="I552" s="116"/>
      <c r="J552" s="116"/>
      <c r="K552" s="125"/>
    </row>
    <row r="553" spans="2:11">
      <c r="B553" s="115"/>
      <c r="C553" s="125"/>
      <c r="D553" s="125"/>
      <c r="E553" s="125"/>
      <c r="F553" s="125"/>
      <c r="G553" s="125"/>
      <c r="H553" s="125"/>
      <c r="I553" s="116"/>
      <c r="J553" s="116"/>
      <c r="K553" s="125"/>
    </row>
    <row r="554" spans="2:11">
      <c r="B554" s="115"/>
      <c r="C554" s="125"/>
      <c r="D554" s="125"/>
      <c r="E554" s="125"/>
      <c r="F554" s="125"/>
      <c r="G554" s="125"/>
      <c r="H554" s="125"/>
      <c r="I554" s="116"/>
      <c r="J554" s="116"/>
      <c r="K554" s="125"/>
    </row>
    <row r="555" spans="2:11">
      <c r="B555" s="115"/>
      <c r="C555" s="125"/>
      <c r="D555" s="125"/>
      <c r="E555" s="125"/>
      <c r="F555" s="125"/>
      <c r="G555" s="125"/>
      <c r="H555" s="125"/>
      <c r="I555" s="116"/>
      <c r="J555" s="116"/>
      <c r="K555" s="125"/>
    </row>
    <row r="556" spans="2:11">
      <c r="B556" s="115"/>
      <c r="C556" s="125"/>
      <c r="D556" s="125"/>
      <c r="E556" s="125"/>
      <c r="F556" s="125"/>
      <c r="G556" s="125"/>
      <c r="H556" s="125"/>
      <c r="I556" s="116"/>
      <c r="J556" s="116"/>
      <c r="K556" s="125"/>
    </row>
    <row r="557" spans="2:11">
      <c r="B557" s="115"/>
      <c r="C557" s="125"/>
      <c r="D557" s="125"/>
      <c r="E557" s="125"/>
      <c r="F557" s="125"/>
      <c r="G557" s="125"/>
      <c r="H557" s="125"/>
      <c r="I557" s="116"/>
      <c r="J557" s="116"/>
      <c r="K557" s="125"/>
    </row>
    <row r="558" spans="2:11">
      <c r="B558" s="115"/>
      <c r="C558" s="125"/>
      <c r="D558" s="125"/>
      <c r="E558" s="125"/>
      <c r="F558" s="125"/>
      <c r="G558" s="125"/>
      <c r="H558" s="125"/>
      <c r="I558" s="116"/>
      <c r="J558" s="116"/>
      <c r="K558" s="125"/>
    </row>
    <row r="559" spans="2:11">
      <c r="B559" s="115"/>
      <c r="C559" s="125"/>
      <c r="D559" s="125"/>
      <c r="E559" s="125"/>
      <c r="F559" s="125"/>
      <c r="G559" s="125"/>
      <c r="H559" s="125"/>
      <c r="I559" s="116"/>
      <c r="J559" s="116"/>
      <c r="K559" s="125"/>
    </row>
    <row r="560" spans="2:11">
      <c r="B560" s="115"/>
      <c r="C560" s="125"/>
      <c r="D560" s="125"/>
      <c r="E560" s="125"/>
      <c r="F560" s="125"/>
      <c r="G560" s="125"/>
      <c r="H560" s="125"/>
      <c r="I560" s="116"/>
      <c r="J560" s="116"/>
      <c r="K560" s="125"/>
    </row>
    <row r="561" spans="2:11">
      <c r="B561" s="115"/>
      <c r="C561" s="125"/>
      <c r="D561" s="125"/>
      <c r="E561" s="125"/>
      <c r="F561" s="125"/>
      <c r="G561" s="125"/>
      <c r="H561" s="125"/>
      <c r="I561" s="116"/>
      <c r="J561" s="116"/>
      <c r="K561" s="125"/>
    </row>
    <row r="562" spans="2:11">
      <c r="B562" s="115"/>
      <c r="C562" s="125"/>
      <c r="D562" s="125"/>
      <c r="E562" s="125"/>
      <c r="F562" s="125"/>
      <c r="G562" s="125"/>
      <c r="H562" s="125"/>
      <c r="I562" s="116"/>
      <c r="J562" s="116"/>
      <c r="K562" s="125"/>
    </row>
    <row r="563" spans="2:11">
      <c r="B563" s="115"/>
      <c r="C563" s="125"/>
      <c r="D563" s="125"/>
      <c r="E563" s="125"/>
      <c r="F563" s="125"/>
      <c r="G563" s="125"/>
      <c r="H563" s="125"/>
      <c r="I563" s="116"/>
      <c r="J563" s="116"/>
      <c r="K563" s="125"/>
    </row>
    <row r="564" spans="2:11">
      <c r="B564" s="115"/>
      <c r="C564" s="125"/>
      <c r="D564" s="125"/>
      <c r="E564" s="125"/>
      <c r="F564" s="125"/>
      <c r="G564" s="125"/>
      <c r="H564" s="125"/>
      <c r="I564" s="116"/>
      <c r="J564" s="116"/>
      <c r="K564" s="125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135</v>
      </c>
      <c r="C1" s="67" t="s" vm="1">
        <v>207</v>
      </c>
    </row>
    <row r="2" spans="2:35">
      <c r="B2" s="46" t="s">
        <v>134</v>
      </c>
      <c r="C2" s="67" t="s">
        <v>208</v>
      </c>
    </row>
    <row r="3" spans="2:35">
      <c r="B3" s="46" t="s">
        <v>136</v>
      </c>
      <c r="C3" s="67" t="s">
        <v>209</v>
      </c>
      <c r="E3" s="2"/>
    </row>
    <row r="4" spans="2:35">
      <c r="B4" s="46" t="s">
        <v>137</v>
      </c>
      <c r="C4" s="67">
        <v>2144</v>
      </c>
    </row>
    <row r="6" spans="2:35" ht="26.25" customHeight="1">
      <c r="B6" s="143" t="s">
        <v>159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5"/>
    </row>
    <row r="7" spans="2:35" ht="26.25" customHeight="1">
      <c r="B7" s="143" t="s">
        <v>90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5"/>
    </row>
    <row r="8" spans="2:35" s="3" customFormat="1" ht="47.25">
      <c r="B8" s="21" t="s">
        <v>109</v>
      </c>
      <c r="C8" s="29" t="s">
        <v>43</v>
      </c>
      <c r="D8" s="12" t="s">
        <v>47</v>
      </c>
      <c r="E8" s="29" t="s">
        <v>14</v>
      </c>
      <c r="F8" s="29" t="s">
        <v>62</v>
      </c>
      <c r="G8" s="29" t="s">
        <v>97</v>
      </c>
      <c r="H8" s="29" t="s">
        <v>17</v>
      </c>
      <c r="I8" s="29" t="s">
        <v>96</v>
      </c>
      <c r="J8" s="29" t="s">
        <v>16</v>
      </c>
      <c r="K8" s="29" t="s">
        <v>18</v>
      </c>
      <c r="L8" s="29" t="s">
        <v>185</v>
      </c>
      <c r="M8" s="29" t="s">
        <v>184</v>
      </c>
      <c r="N8" s="29" t="s">
        <v>57</v>
      </c>
      <c r="O8" s="29" t="s">
        <v>54</v>
      </c>
      <c r="P8" s="29" t="s">
        <v>138</v>
      </c>
      <c r="Q8" s="30" t="s">
        <v>140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192</v>
      </c>
      <c r="M9" s="31"/>
      <c r="N9" s="31" t="s">
        <v>188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106</v>
      </c>
    </row>
    <row r="11" spans="2:35" s="4" customFormat="1" ht="18" customHeight="1">
      <c r="B11" s="120" t="s">
        <v>1720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21">
        <v>0</v>
      </c>
      <c r="O11" s="88"/>
      <c r="P11" s="122">
        <v>0</v>
      </c>
      <c r="Q11" s="122">
        <v>0</v>
      </c>
      <c r="AI11" s="1"/>
    </row>
    <row r="12" spans="2:35" ht="21.75" customHeight="1">
      <c r="B12" s="123" t="s">
        <v>200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35">
      <c r="B13" s="123" t="s">
        <v>105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35">
      <c r="B14" s="123" t="s">
        <v>183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35">
      <c r="B15" s="123" t="s">
        <v>191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3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15"/>
      <c r="C111" s="115"/>
      <c r="D111" s="115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</row>
    <row r="112" spans="2:17">
      <c r="B112" s="115"/>
      <c r="C112" s="115"/>
      <c r="D112" s="115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</row>
    <row r="113" spans="2:17">
      <c r="B113" s="115"/>
      <c r="C113" s="115"/>
      <c r="D113" s="115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</row>
    <row r="114" spans="2:17">
      <c r="B114" s="115"/>
      <c r="C114" s="115"/>
      <c r="D114" s="115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</row>
    <row r="115" spans="2:17">
      <c r="B115" s="115"/>
      <c r="C115" s="115"/>
      <c r="D115" s="115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</row>
    <row r="116" spans="2:17">
      <c r="B116" s="115"/>
      <c r="C116" s="115"/>
      <c r="D116" s="115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</row>
    <row r="117" spans="2:17">
      <c r="B117" s="115"/>
      <c r="C117" s="115"/>
      <c r="D117" s="115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</row>
    <row r="118" spans="2:17">
      <c r="B118" s="115"/>
      <c r="C118" s="115"/>
      <c r="D118" s="115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</row>
    <row r="119" spans="2:17">
      <c r="B119" s="115"/>
      <c r="C119" s="115"/>
      <c r="D119" s="115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</row>
    <row r="120" spans="2:17">
      <c r="B120" s="115"/>
      <c r="C120" s="115"/>
      <c r="D120" s="115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</row>
    <row r="121" spans="2:17">
      <c r="B121" s="115"/>
      <c r="C121" s="115"/>
      <c r="D121" s="115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</row>
    <row r="122" spans="2:17">
      <c r="B122" s="115"/>
      <c r="C122" s="115"/>
      <c r="D122" s="115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</row>
    <row r="123" spans="2:17">
      <c r="B123" s="115"/>
      <c r="C123" s="115"/>
      <c r="D123" s="115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</row>
    <row r="124" spans="2:17">
      <c r="B124" s="115"/>
      <c r="C124" s="115"/>
      <c r="D124" s="115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</row>
    <row r="125" spans="2:17">
      <c r="B125" s="115"/>
      <c r="C125" s="115"/>
      <c r="D125" s="115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</row>
    <row r="126" spans="2:17">
      <c r="B126" s="115"/>
      <c r="C126" s="115"/>
      <c r="D126" s="115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</row>
    <row r="127" spans="2:17">
      <c r="B127" s="115"/>
      <c r="C127" s="115"/>
      <c r="D127" s="115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</row>
    <row r="128" spans="2:17">
      <c r="B128" s="115"/>
      <c r="C128" s="115"/>
      <c r="D128" s="115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</row>
    <row r="129" spans="2:17">
      <c r="B129" s="115"/>
      <c r="C129" s="115"/>
      <c r="D129" s="115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</row>
    <row r="130" spans="2:17">
      <c r="B130" s="115"/>
      <c r="C130" s="115"/>
      <c r="D130" s="115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</row>
    <row r="131" spans="2:17">
      <c r="B131" s="115"/>
      <c r="C131" s="115"/>
      <c r="D131" s="115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</row>
    <row r="132" spans="2:17">
      <c r="B132" s="115"/>
      <c r="C132" s="115"/>
      <c r="D132" s="115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</row>
    <row r="133" spans="2:17">
      <c r="B133" s="115"/>
      <c r="C133" s="115"/>
      <c r="D133" s="115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</row>
    <row r="134" spans="2:17">
      <c r="B134" s="115"/>
      <c r="C134" s="115"/>
      <c r="D134" s="115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</row>
    <row r="135" spans="2:17">
      <c r="B135" s="115"/>
      <c r="C135" s="115"/>
      <c r="D135" s="115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</row>
    <row r="136" spans="2:17">
      <c r="B136" s="115"/>
      <c r="C136" s="115"/>
      <c r="D136" s="115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</row>
    <row r="137" spans="2:17">
      <c r="B137" s="115"/>
      <c r="C137" s="115"/>
      <c r="D137" s="115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</row>
    <row r="138" spans="2:17">
      <c r="B138" s="115"/>
      <c r="C138" s="115"/>
      <c r="D138" s="115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</row>
    <row r="139" spans="2:17">
      <c r="B139" s="115"/>
      <c r="C139" s="115"/>
      <c r="D139" s="115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</row>
    <row r="140" spans="2:17">
      <c r="B140" s="115"/>
      <c r="C140" s="115"/>
      <c r="D140" s="115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</row>
    <row r="141" spans="2:17">
      <c r="B141" s="115"/>
      <c r="C141" s="115"/>
      <c r="D141" s="115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</row>
    <row r="142" spans="2:17">
      <c r="B142" s="115"/>
      <c r="C142" s="115"/>
      <c r="D142" s="115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</row>
    <row r="143" spans="2:17">
      <c r="B143" s="115"/>
      <c r="C143" s="115"/>
      <c r="D143" s="115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</row>
    <row r="144" spans="2:17">
      <c r="B144" s="115"/>
      <c r="C144" s="115"/>
      <c r="D144" s="115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</row>
    <row r="145" spans="2:17">
      <c r="B145" s="115"/>
      <c r="C145" s="115"/>
      <c r="D145" s="115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</row>
    <row r="146" spans="2:17">
      <c r="B146" s="115"/>
      <c r="C146" s="115"/>
      <c r="D146" s="115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</row>
    <row r="147" spans="2:17">
      <c r="B147" s="115"/>
      <c r="C147" s="115"/>
      <c r="D147" s="115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</row>
    <row r="148" spans="2:17">
      <c r="B148" s="115"/>
      <c r="C148" s="115"/>
      <c r="D148" s="115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</row>
    <row r="149" spans="2:17">
      <c r="B149" s="115"/>
      <c r="C149" s="115"/>
      <c r="D149" s="115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</row>
    <row r="150" spans="2:17">
      <c r="B150" s="115"/>
      <c r="C150" s="115"/>
      <c r="D150" s="115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</row>
    <row r="151" spans="2:17">
      <c r="B151" s="115"/>
      <c r="C151" s="115"/>
      <c r="D151" s="115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</row>
    <row r="152" spans="2:17">
      <c r="B152" s="115"/>
      <c r="C152" s="115"/>
      <c r="D152" s="115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</row>
    <row r="153" spans="2:17">
      <c r="B153" s="115"/>
      <c r="C153" s="115"/>
      <c r="D153" s="115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</row>
    <row r="154" spans="2:17">
      <c r="B154" s="115"/>
      <c r="C154" s="115"/>
      <c r="D154" s="115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</row>
    <row r="155" spans="2:17">
      <c r="B155" s="115"/>
      <c r="C155" s="115"/>
      <c r="D155" s="115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</row>
    <row r="156" spans="2:17">
      <c r="B156" s="115"/>
      <c r="C156" s="115"/>
      <c r="D156" s="115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</row>
    <row r="157" spans="2:17">
      <c r="B157" s="115"/>
      <c r="C157" s="115"/>
      <c r="D157" s="115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</row>
    <row r="158" spans="2:17">
      <c r="B158" s="115"/>
      <c r="C158" s="115"/>
      <c r="D158" s="115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</row>
    <row r="159" spans="2:17">
      <c r="B159" s="115"/>
      <c r="C159" s="115"/>
      <c r="D159" s="115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</row>
    <row r="160" spans="2:17">
      <c r="B160" s="115"/>
      <c r="C160" s="115"/>
      <c r="D160" s="115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</row>
    <row r="161" spans="2:17">
      <c r="B161" s="115"/>
      <c r="C161" s="115"/>
      <c r="D161" s="115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</row>
    <row r="162" spans="2:17">
      <c r="B162" s="115"/>
      <c r="C162" s="115"/>
      <c r="D162" s="115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</row>
    <row r="163" spans="2:17">
      <c r="B163" s="115"/>
      <c r="C163" s="115"/>
      <c r="D163" s="115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</row>
    <row r="164" spans="2:17">
      <c r="B164" s="115"/>
      <c r="C164" s="115"/>
      <c r="D164" s="115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</row>
    <row r="165" spans="2:17">
      <c r="B165" s="115"/>
      <c r="C165" s="115"/>
      <c r="D165" s="115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</row>
    <row r="166" spans="2:17">
      <c r="B166" s="115"/>
      <c r="C166" s="115"/>
      <c r="D166" s="115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</row>
    <row r="167" spans="2:17">
      <c r="B167" s="115"/>
      <c r="C167" s="115"/>
      <c r="D167" s="115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</row>
    <row r="168" spans="2:17">
      <c r="B168" s="115"/>
      <c r="C168" s="115"/>
      <c r="D168" s="115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</row>
    <row r="169" spans="2:17">
      <c r="B169" s="115"/>
      <c r="C169" s="115"/>
      <c r="D169" s="115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</row>
    <row r="170" spans="2:17">
      <c r="B170" s="115"/>
      <c r="C170" s="115"/>
      <c r="D170" s="115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</row>
    <row r="171" spans="2:17">
      <c r="B171" s="115"/>
      <c r="C171" s="115"/>
      <c r="D171" s="115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</row>
    <row r="172" spans="2:17">
      <c r="B172" s="115"/>
      <c r="C172" s="115"/>
      <c r="D172" s="115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</row>
    <row r="173" spans="2:17">
      <c r="B173" s="115"/>
      <c r="C173" s="115"/>
      <c r="D173" s="115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</row>
    <row r="174" spans="2:17">
      <c r="B174" s="115"/>
      <c r="C174" s="115"/>
      <c r="D174" s="115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</row>
    <row r="175" spans="2:17">
      <c r="B175" s="115"/>
      <c r="C175" s="115"/>
      <c r="D175" s="115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</row>
    <row r="176" spans="2:17">
      <c r="B176" s="115"/>
      <c r="C176" s="115"/>
      <c r="D176" s="115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35.42578125" style="2" bestFit="1" customWidth="1"/>
    <col min="3" max="3" width="49.2851562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3.140625" style="1" bestFit="1" customWidth="1"/>
    <col min="12" max="12" width="7.28515625" style="1" bestFit="1" customWidth="1"/>
    <col min="13" max="13" width="10.140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16">
      <c r="B1" s="46" t="s">
        <v>135</v>
      </c>
      <c r="C1" s="67" t="s" vm="1">
        <v>207</v>
      </c>
    </row>
    <row r="2" spans="2:16">
      <c r="B2" s="46" t="s">
        <v>134</v>
      </c>
      <c r="C2" s="67" t="s">
        <v>208</v>
      </c>
    </row>
    <row r="3" spans="2:16">
      <c r="B3" s="46" t="s">
        <v>136</v>
      </c>
      <c r="C3" s="67" t="s">
        <v>209</v>
      </c>
    </row>
    <row r="4" spans="2:16">
      <c r="B4" s="46" t="s">
        <v>137</v>
      </c>
      <c r="C4" s="67">
        <v>2144</v>
      </c>
    </row>
    <row r="6" spans="2:16" ht="26.25" customHeight="1">
      <c r="B6" s="143" t="s">
        <v>160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5"/>
    </row>
    <row r="7" spans="2:16" ht="26.25" customHeight="1">
      <c r="B7" s="143" t="s">
        <v>82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5"/>
    </row>
    <row r="8" spans="2:16" s="3" customFormat="1" ht="78.75">
      <c r="B8" s="21" t="s">
        <v>109</v>
      </c>
      <c r="C8" s="29" t="s">
        <v>43</v>
      </c>
      <c r="D8" s="29" t="s">
        <v>14</v>
      </c>
      <c r="E8" s="29" t="s">
        <v>62</v>
      </c>
      <c r="F8" s="29" t="s">
        <v>97</v>
      </c>
      <c r="G8" s="29" t="s">
        <v>17</v>
      </c>
      <c r="H8" s="29" t="s">
        <v>96</v>
      </c>
      <c r="I8" s="29" t="s">
        <v>16</v>
      </c>
      <c r="J8" s="29" t="s">
        <v>18</v>
      </c>
      <c r="K8" s="29" t="s">
        <v>185</v>
      </c>
      <c r="L8" s="29" t="s">
        <v>184</v>
      </c>
      <c r="M8" s="29" t="s">
        <v>104</v>
      </c>
      <c r="N8" s="29" t="s">
        <v>54</v>
      </c>
      <c r="O8" s="29" t="s">
        <v>138</v>
      </c>
      <c r="P8" s="30" t="s">
        <v>140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192</v>
      </c>
      <c r="L9" s="31"/>
      <c r="M9" s="31" t="s">
        <v>188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68" t="s">
        <v>27</v>
      </c>
      <c r="C11" s="69"/>
      <c r="D11" s="69"/>
      <c r="E11" s="69"/>
      <c r="F11" s="69"/>
      <c r="G11" s="77">
        <v>6.6370761644370626</v>
      </c>
      <c r="H11" s="69"/>
      <c r="I11" s="69"/>
      <c r="J11" s="90">
        <v>4.8509135257982054E-2</v>
      </c>
      <c r="K11" s="77"/>
      <c r="L11" s="79"/>
      <c r="M11" s="77">
        <v>70863.343186844999</v>
      </c>
      <c r="N11" s="69"/>
      <c r="O11" s="78">
        <f>IFERROR(M11/$M$11,0)</f>
        <v>1</v>
      </c>
      <c r="P11" s="78">
        <f>M11/'סכום נכסי הקרן'!$C$42</f>
        <v>0.27154363652261465</v>
      </c>
    </row>
    <row r="12" spans="2:16" ht="21.75" customHeight="1">
      <c r="B12" s="70" t="s">
        <v>181</v>
      </c>
      <c r="C12" s="71"/>
      <c r="D12" s="71"/>
      <c r="E12" s="71"/>
      <c r="F12" s="71"/>
      <c r="G12" s="80">
        <v>6.6370761644370688</v>
      </c>
      <c r="H12" s="71"/>
      <c r="I12" s="71"/>
      <c r="J12" s="91">
        <v>4.8509135257982103E-2</v>
      </c>
      <c r="K12" s="80"/>
      <c r="L12" s="82"/>
      <c r="M12" s="80">
        <v>70863.343186845013</v>
      </c>
      <c r="N12" s="71"/>
      <c r="O12" s="81">
        <f t="shared" ref="O12:O77" si="0">IFERROR(M12/$M$11,0)</f>
        <v>1.0000000000000002</v>
      </c>
      <c r="P12" s="81">
        <f>M12/'סכום נכסי הקרן'!$C$42</f>
        <v>0.27154363652261471</v>
      </c>
    </row>
    <row r="13" spans="2:16" ht="21.75" customHeight="1">
      <c r="B13" s="105" t="s">
        <v>1729</v>
      </c>
      <c r="C13" s="71"/>
      <c r="D13" s="71"/>
      <c r="E13" s="71"/>
      <c r="F13" s="71"/>
      <c r="G13" s="82">
        <f>AVERAGE(G15,G14)</f>
        <v>4.8799999999510923</v>
      </c>
      <c r="H13" s="71"/>
      <c r="I13" s="71"/>
      <c r="J13" s="91">
        <f>AVERAGE(J15,J14)</f>
        <v>5.1399999999539578E-2</v>
      </c>
      <c r="K13" s="80"/>
      <c r="L13" s="82"/>
      <c r="M13" s="80">
        <f>M14+M15</f>
        <v>281.24821912700003</v>
      </c>
      <c r="N13" s="71"/>
      <c r="O13" s="81">
        <f t="shared" ref="O13" si="1">IFERROR(M13/$M$11,0)</f>
        <v>3.9688816033620422E-3</v>
      </c>
      <c r="P13" s="81">
        <f>M13/'סכום נכסי הקרן'!$C$42</f>
        <v>1.0777245435046345E-3</v>
      </c>
    </row>
    <row r="14" spans="2:16">
      <c r="B14" s="76" t="s">
        <v>965</v>
      </c>
      <c r="C14" s="73">
        <v>9444</v>
      </c>
      <c r="D14" s="73" t="s">
        <v>212</v>
      </c>
      <c r="E14" s="73"/>
      <c r="F14" s="93">
        <v>44958</v>
      </c>
      <c r="G14" s="83">
        <v>4.8399999999932239</v>
      </c>
      <c r="H14" s="86" t="s">
        <v>122</v>
      </c>
      <c r="I14" s="87">
        <v>5.1500000000000004E-2</v>
      </c>
      <c r="J14" s="87">
        <v>5.1399999999924527E-2</v>
      </c>
      <c r="K14" s="83">
        <v>255572.51524800004</v>
      </c>
      <c r="L14" s="85">
        <v>101.62252752882137</v>
      </c>
      <c r="M14" s="83">
        <v>259.71924966400002</v>
      </c>
      <c r="N14" s="73"/>
      <c r="O14" s="84">
        <f>IFERROR(M14/$M$11,0)</f>
        <v>3.6650719255398334E-3</v>
      </c>
      <c r="P14" s="84">
        <f>M14/'סכום נכסי הקרן'!$C$42</f>
        <v>9.9522695877802799E-4</v>
      </c>
    </row>
    <row r="15" spans="2:16">
      <c r="B15" s="76" t="s">
        <v>966</v>
      </c>
      <c r="C15" s="73">
        <v>9499</v>
      </c>
      <c r="D15" s="73" t="s">
        <v>212</v>
      </c>
      <c r="E15" s="73"/>
      <c r="F15" s="93">
        <v>44986</v>
      </c>
      <c r="G15" s="83">
        <v>4.9199999999089599</v>
      </c>
      <c r="H15" s="86" t="s">
        <v>122</v>
      </c>
      <c r="I15" s="87">
        <v>5.1500000000000004E-2</v>
      </c>
      <c r="J15" s="87">
        <v>5.1399999999154629E-2</v>
      </c>
      <c r="K15" s="83">
        <v>21333.125472</v>
      </c>
      <c r="L15" s="85">
        <v>100.91802765261495</v>
      </c>
      <c r="M15" s="83">
        <v>21.528969463000003</v>
      </c>
      <c r="N15" s="73"/>
      <c r="O15" s="84">
        <f>IFERROR(M15/$M$11,0)</f>
        <v>3.0380967782220894E-4</v>
      </c>
      <c r="P15" s="84">
        <f>M15/'סכום נכסי הקרן'!$C$42</f>
        <v>8.2497584726606564E-5</v>
      </c>
    </row>
    <row r="16" spans="2:16" ht="21.75" customHeight="1">
      <c r="B16" s="70"/>
      <c r="C16" s="71"/>
      <c r="D16" s="71"/>
      <c r="E16" s="71"/>
      <c r="F16" s="71"/>
      <c r="G16" s="80"/>
      <c r="H16" s="71"/>
      <c r="I16" s="71"/>
      <c r="J16" s="91"/>
      <c r="K16" s="80"/>
      <c r="L16" s="82"/>
      <c r="M16" s="80"/>
      <c r="N16" s="71"/>
      <c r="O16" s="81"/>
      <c r="P16" s="81"/>
    </row>
    <row r="17" spans="2:16">
      <c r="B17" s="89" t="s">
        <v>63</v>
      </c>
      <c r="C17" s="71"/>
      <c r="D17" s="71"/>
      <c r="E17" s="71"/>
      <c r="F17" s="71"/>
      <c r="G17" s="82">
        <f>AVERAGE(G18:G156)</f>
        <v>5.6900719423610528</v>
      </c>
      <c r="H17" s="71"/>
      <c r="I17" s="71"/>
      <c r="J17" s="106">
        <f>AVERAGE(J18:J156)</f>
        <v>4.8474100718873432E-2</v>
      </c>
      <c r="K17" s="80"/>
      <c r="L17" s="82"/>
      <c r="M17" s="80">
        <f>SUM(M18:M162)</f>
        <v>70582.094967717989</v>
      </c>
      <c r="N17" s="71"/>
      <c r="O17" s="81">
        <f t="shared" si="0"/>
        <v>0.99603111839663783</v>
      </c>
      <c r="P17" s="81">
        <f>M17/'סכום נכסי הקרן'!$C$42</f>
        <v>0.27046591197911002</v>
      </c>
    </row>
    <row r="18" spans="2:16">
      <c r="B18" s="76" t="s">
        <v>967</v>
      </c>
      <c r="C18" s="73" t="s">
        <v>968</v>
      </c>
      <c r="D18" s="73" t="s">
        <v>212</v>
      </c>
      <c r="E18" s="73"/>
      <c r="F18" s="93">
        <v>39845</v>
      </c>
      <c r="G18" s="83">
        <v>0.83000000003876429</v>
      </c>
      <c r="H18" s="86" t="s">
        <v>122</v>
      </c>
      <c r="I18" s="87">
        <v>4.8000000000000001E-2</v>
      </c>
      <c r="J18" s="87">
        <v>4.81000000027135E-2</v>
      </c>
      <c r="K18" s="83">
        <v>6885.7736800000002</v>
      </c>
      <c r="L18" s="85">
        <v>123.631652</v>
      </c>
      <c r="M18" s="83">
        <v>8.5129957489999999</v>
      </c>
      <c r="N18" s="73"/>
      <c r="O18" s="84">
        <f t="shared" si="0"/>
        <v>1.201325730082171E-4</v>
      </c>
      <c r="P18" s="84">
        <f>M18/'סכום נכסי הקרן'!$C$42</f>
        <v>3.2621235739469773E-5</v>
      </c>
    </row>
    <row r="19" spans="2:16">
      <c r="B19" s="76" t="s">
        <v>969</v>
      </c>
      <c r="C19" s="73" t="s">
        <v>970</v>
      </c>
      <c r="D19" s="73" t="s">
        <v>212</v>
      </c>
      <c r="E19" s="73"/>
      <c r="F19" s="93">
        <v>39873</v>
      </c>
      <c r="G19" s="83">
        <v>0.909999999999617</v>
      </c>
      <c r="H19" s="86" t="s">
        <v>122</v>
      </c>
      <c r="I19" s="87">
        <v>4.8000000000000001E-2</v>
      </c>
      <c r="J19" s="87">
        <v>4.8300000000045952E-2</v>
      </c>
      <c r="K19" s="83">
        <v>253101.53271999999</v>
      </c>
      <c r="L19" s="85">
        <v>123.800467</v>
      </c>
      <c r="M19" s="83">
        <v>313.340878632</v>
      </c>
      <c r="N19" s="73"/>
      <c r="O19" s="84">
        <f t="shared" si="0"/>
        <v>4.4217625720228268E-3</v>
      </c>
      <c r="P19" s="84">
        <f>M19/'סכום נכסי הקרן'!$C$42</f>
        <v>1.2007014886466682E-3</v>
      </c>
    </row>
    <row r="20" spans="2:16">
      <c r="B20" s="76" t="s">
        <v>971</v>
      </c>
      <c r="C20" s="73" t="s">
        <v>972</v>
      </c>
      <c r="D20" s="73" t="s">
        <v>212</v>
      </c>
      <c r="E20" s="73"/>
      <c r="F20" s="93">
        <v>39934</v>
      </c>
      <c r="G20" s="83">
        <v>1.050000000001156</v>
      </c>
      <c r="H20" s="86" t="s">
        <v>122</v>
      </c>
      <c r="I20" s="87">
        <v>4.8000000000000001E-2</v>
      </c>
      <c r="J20" s="87">
        <v>4.8400000000026588E-2</v>
      </c>
      <c r="K20" s="83">
        <v>276197.32335999998</v>
      </c>
      <c r="L20" s="85">
        <v>125.274663</v>
      </c>
      <c r="M20" s="83">
        <v>346.00526641199997</v>
      </c>
      <c r="N20" s="73"/>
      <c r="O20" s="84">
        <f t="shared" si="0"/>
        <v>4.8827115805091179E-3</v>
      </c>
      <c r="P20" s="84">
        <f>M20/'סכום נכסי הקרן'!$C$42</f>
        <v>1.3258692586625292E-3</v>
      </c>
    </row>
    <row r="21" spans="2:16">
      <c r="B21" s="76" t="s">
        <v>973</v>
      </c>
      <c r="C21" s="73" t="s">
        <v>974</v>
      </c>
      <c r="D21" s="73" t="s">
        <v>212</v>
      </c>
      <c r="E21" s="73"/>
      <c r="F21" s="93">
        <v>40148</v>
      </c>
      <c r="G21" s="83">
        <v>1.6000000000009036</v>
      </c>
      <c r="H21" s="86" t="s">
        <v>122</v>
      </c>
      <c r="I21" s="87">
        <v>4.8000000000000001E-2</v>
      </c>
      <c r="J21" s="87">
        <v>4.8400000000030731E-2</v>
      </c>
      <c r="K21" s="83">
        <v>368039.37790399999</v>
      </c>
      <c r="L21" s="85">
        <v>120.259823</v>
      </c>
      <c r="M21" s="83">
        <v>442.60350577100002</v>
      </c>
      <c r="N21" s="73"/>
      <c r="O21" s="84">
        <f t="shared" si="0"/>
        <v>6.2458739013200341E-3</v>
      </c>
      <c r="P21" s="84">
        <f>M21/'סכום נכסי הקרן'!$C$42</f>
        <v>1.6960273124261326E-3</v>
      </c>
    </row>
    <row r="22" spans="2:16">
      <c r="B22" s="76" t="s">
        <v>975</v>
      </c>
      <c r="C22" s="73" t="s">
        <v>976</v>
      </c>
      <c r="D22" s="73" t="s">
        <v>212</v>
      </c>
      <c r="E22" s="73"/>
      <c r="F22" s="93">
        <v>40269</v>
      </c>
      <c r="G22" s="83">
        <v>1.8900000000019048</v>
      </c>
      <c r="H22" s="86" t="s">
        <v>122</v>
      </c>
      <c r="I22" s="87">
        <v>4.8000000000000001E-2</v>
      </c>
      <c r="J22" s="87">
        <v>4.8500000000020617E-2</v>
      </c>
      <c r="K22" s="83">
        <v>417284.85206399998</v>
      </c>
      <c r="L22" s="85">
        <v>122.027288</v>
      </c>
      <c r="M22" s="83">
        <v>509.20138782700002</v>
      </c>
      <c r="N22" s="73"/>
      <c r="O22" s="84">
        <f t="shared" si="0"/>
        <v>7.1856811283146976E-3</v>
      </c>
      <c r="P22" s="84">
        <f>M22/'סכום נכסי הקרן'!$C$42</f>
        <v>1.951225984474498E-3</v>
      </c>
    </row>
    <row r="23" spans="2:16">
      <c r="B23" s="76" t="s">
        <v>977</v>
      </c>
      <c r="C23" s="73" t="s">
        <v>978</v>
      </c>
      <c r="D23" s="73" t="s">
        <v>212</v>
      </c>
      <c r="E23" s="73"/>
      <c r="F23" s="93">
        <v>40391</v>
      </c>
      <c r="G23" s="83">
        <v>2.2300000000002709</v>
      </c>
      <c r="H23" s="86" t="s">
        <v>122</v>
      </c>
      <c r="I23" s="87">
        <v>4.8000000000000001E-2</v>
      </c>
      <c r="J23" s="87">
        <v>4.8500000000016551E-2</v>
      </c>
      <c r="K23" s="83">
        <v>281129.99900800001</v>
      </c>
      <c r="L23" s="85">
        <v>118.18583099999999</v>
      </c>
      <c r="M23" s="83">
        <v>332.25582491700004</v>
      </c>
      <c r="N23" s="73"/>
      <c r="O23" s="84">
        <f t="shared" si="0"/>
        <v>4.6886840215955216E-3</v>
      </c>
      <c r="P23" s="84">
        <f>M23/'סכום נכסי הקרן'!$C$42</f>
        <v>1.2731823097295255E-3</v>
      </c>
    </row>
    <row r="24" spans="2:16">
      <c r="B24" s="76" t="s">
        <v>979</v>
      </c>
      <c r="C24" s="73" t="s">
        <v>980</v>
      </c>
      <c r="D24" s="73" t="s">
        <v>212</v>
      </c>
      <c r="E24" s="73"/>
      <c r="F24" s="93">
        <v>40452</v>
      </c>
      <c r="G24" s="83">
        <v>2.3400000000021208</v>
      </c>
      <c r="H24" s="86" t="s">
        <v>122</v>
      </c>
      <c r="I24" s="87">
        <v>4.8000000000000001E-2</v>
      </c>
      <c r="J24" s="87">
        <v>4.8500000000041739E-2</v>
      </c>
      <c r="K24" s="83">
        <v>372658.53603199997</v>
      </c>
      <c r="L24" s="85">
        <v>118.930143</v>
      </c>
      <c r="M24" s="83">
        <v>443.20332985900001</v>
      </c>
      <c r="N24" s="73"/>
      <c r="O24" s="84">
        <f t="shared" si="0"/>
        <v>6.2543384199417202E-3</v>
      </c>
      <c r="P24" s="84">
        <f>M24/'סכום נכסי הקרן'!$C$42</f>
        <v>1.6983257985940785E-3</v>
      </c>
    </row>
    <row r="25" spans="2:16">
      <c r="B25" s="76" t="s">
        <v>981</v>
      </c>
      <c r="C25" s="73" t="s">
        <v>982</v>
      </c>
      <c r="D25" s="73" t="s">
        <v>212</v>
      </c>
      <c r="E25" s="73"/>
      <c r="F25" s="93">
        <v>39569</v>
      </c>
      <c r="G25" s="83">
        <v>8.9999999999882077E-2</v>
      </c>
      <c r="H25" s="86" t="s">
        <v>122</v>
      </c>
      <c r="I25" s="87">
        <v>4.8000000000000001E-2</v>
      </c>
      <c r="J25" s="87">
        <v>4.7700000000025951E-2</v>
      </c>
      <c r="K25" s="83">
        <v>261445.74345600003</v>
      </c>
      <c r="L25" s="85">
        <v>129.74093099999999</v>
      </c>
      <c r="M25" s="83">
        <v>339.202141756</v>
      </c>
      <c r="N25" s="73"/>
      <c r="O25" s="84">
        <f t="shared" si="0"/>
        <v>4.7867081413535276E-3</v>
      </c>
      <c r="P25" s="84">
        <f>M25/'סכום נכסי הקרן'!$C$42</f>
        <v>1.2998001356755429E-3</v>
      </c>
    </row>
    <row r="26" spans="2:16">
      <c r="B26" s="76" t="s">
        <v>983</v>
      </c>
      <c r="C26" s="73" t="s">
        <v>984</v>
      </c>
      <c r="D26" s="73" t="s">
        <v>212</v>
      </c>
      <c r="E26" s="73"/>
      <c r="F26" s="93">
        <v>39661</v>
      </c>
      <c r="G26" s="83">
        <v>0.33999999999670732</v>
      </c>
      <c r="H26" s="86" t="s">
        <v>122</v>
      </c>
      <c r="I26" s="87">
        <v>4.8000000000000001E-2</v>
      </c>
      <c r="J26" s="87">
        <v>4.8100000000115238E-2</v>
      </c>
      <c r="K26" s="83">
        <v>48437.295663999997</v>
      </c>
      <c r="L26" s="85">
        <v>125.400128</v>
      </c>
      <c r="M26" s="83">
        <v>60.740430630000006</v>
      </c>
      <c r="N26" s="73"/>
      <c r="O26" s="84">
        <f t="shared" si="0"/>
        <v>8.5714881486533934E-4</v>
      </c>
      <c r="P26" s="84">
        <f>M26/'סכום נכסי הקרן'!$C$42</f>
        <v>2.3275330622958361E-4</v>
      </c>
    </row>
    <row r="27" spans="2:16">
      <c r="B27" s="76" t="s">
        <v>985</v>
      </c>
      <c r="C27" s="73" t="s">
        <v>986</v>
      </c>
      <c r="D27" s="73" t="s">
        <v>212</v>
      </c>
      <c r="E27" s="73"/>
      <c r="F27" s="93">
        <v>39692</v>
      </c>
      <c r="G27" s="83">
        <v>0.41999999999853121</v>
      </c>
      <c r="H27" s="86" t="s">
        <v>122</v>
      </c>
      <c r="I27" s="87">
        <v>4.8000000000000001E-2</v>
      </c>
      <c r="J27" s="87">
        <v>4.7999999999989509E-2</v>
      </c>
      <c r="K27" s="83">
        <v>154371.382144</v>
      </c>
      <c r="L27" s="85">
        <v>123.492559</v>
      </c>
      <c r="M27" s="83">
        <v>190.63717008400002</v>
      </c>
      <c r="N27" s="73"/>
      <c r="O27" s="84">
        <f t="shared" si="0"/>
        <v>2.6902085268733088E-3</v>
      </c>
      <c r="P27" s="84">
        <f>M27/'סכום נכסי הקרן'!$C$42</f>
        <v>7.3050900639132449E-4</v>
      </c>
    </row>
    <row r="28" spans="2:16">
      <c r="B28" s="76" t="s">
        <v>987</v>
      </c>
      <c r="C28" s="73" t="s">
        <v>988</v>
      </c>
      <c r="D28" s="73" t="s">
        <v>212</v>
      </c>
      <c r="E28" s="73"/>
      <c r="F28" s="93">
        <v>40909</v>
      </c>
      <c r="G28" s="83">
        <v>3.4399999999985424</v>
      </c>
      <c r="H28" s="86" t="s">
        <v>122</v>
      </c>
      <c r="I28" s="87">
        <v>4.8000000000000001E-2</v>
      </c>
      <c r="J28" s="87">
        <v>4.8499999999971843E-2</v>
      </c>
      <c r="K28" s="83">
        <v>265010.55377599999</v>
      </c>
      <c r="L28" s="85">
        <v>113.87719</v>
      </c>
      <c r="M28" s="83">
        <v>301.786572901</v>
      </c>
      <c r="N28" s="73"/>
      <c r="O28" s="84">
        <f t="shared" si="0"/>
        <v>4.2587120410799836E-3</v>
      </c>
      <c r="P28" s="84">
        <f>M28/'סכום נכסי הקרן'!$C$42</f>
        <v>1.1564261545375055E-3</v>
      </c>
    </row>
    <row r="29" spans="2:16">
      <c r="B29" s="76" t="s">
        <v>989</v>
      </c>
      <c r="C29" s="73">
        <v>8790</v>
      </c>
      <c r="D29" s="73" t="s">
        <v>212</v>
      </c>
      <c r="E29" s="73"/>
      <c r="F29" s="93">
        <v>41030</v>
      </c>
      <c r="G29" s="83">
        <v>3.6899999999994515</v>
      </c>
      <c r="H29" s="86" t="s">
        <v>122</v>
      </c>
      <c r="I29" s="87">
        <v>4.8000000000000001E-2</v>
      </c>
      <c r="J29" s="87">
        <v>4.8599999999985204E-2</v>
      </c>
      <c r="K29" s="83">
        <v>366555.39497600007</v>
      </c>
      <c r="L29" s="85">
        <v>114.312917</v>
      </c>
      <c r="M29" s="83">
        <v>419.02016526699998</v>
      </c>
      <c r="N29" s="73"/>
      <c r="O29" s="84">
        <f t="shared" si="0"/>
        <v>5.9130736206189386E-3</v>
      </c>
      <c r="P29" s="84">
        <f>M29/'סכום נכסי הקרן'!$C$42</f>
        <v>1.6056575139688104E-3</v>
      </c>
    </row>
    <row r="30" spans="2:16">
      <c r="B30" s="76" t="s">
        <v>990</v>
      </c>
      <c r="C30" s="73" t="s">
        <v>991</v>
      </c>
      <c r="D30" s="73" t="s">
        <v>212</v>
      </c>
      <c r="E30" s="73"/>
      <c r="F30" s="93">
        <v>41091</v>
      </c>
      <c r="G30" s="83">
        <v>3.8499999999771393</v>
      </c>
      <c r="H30" s="86" t="s">
        <v>122</v>
      </c>
      <c r="I30" s="87">
        <v>4.8000000000000001E-2</v>
      </c>
      <c r="J30" s="87">
        <v>4.859999999969955E-2</v>
      </c>
      <c r="K30" s="83">
        <v>54466.121456000001</v>
      </c>
      <c r="L30" s="85">
        <v>112.44041199999999</v>
      </c>
      <c r="M30" s="83">
        <v>61.241931444000009</v>
      </c>
      <c r="N30" s="73"/>
      <c r="O30" s="84">
        <f t="shared" si="0"/>
        <v>8.6422582804940111E-4</v>
      </c>
      <c r="P30" s="84">
        <f>M30/'סכום נכסי הקרן'!$C$42</f>
        <v>2.3467502412530229E-4</v>
      </c>
    </row>
    <row r="31" spans="2:16">
      <c r="B31" s="76" t="s">
        <v>992</v>
      </c>
      <c r="C31" s="73" t="s">
        <v>993</v>
      </c>
      <c r="D31" s="73" t="s">
        <v>212</v>
      </c>
      <c r="E31" s="73"/>
      <c r="F31" s="93">
        <v>41122</v>
      </c>
      <c r="G31" s="83">
        <v>3.9400000000086499</v>
      </c>
      <c r="H31" s="86" t="s">
        <v>122</v>
      </c>
      <c r="I31" s="87">
        <v>4.8000000000000001E-2</v>
      </c>
      <c r="J31" s="87">
        <v>4.8500000000089048E-2</v>
      </c>
      <c r="K31" s="83">
        <v>174956.710272</v>
      </c>
      <c r="L31" s="85">
        <v>112.34227300000001</v>
      </c>
      <c r="M31" s="83">
        <v>196.55034504499997</v>
      </c>
      <c r="N31" s="73"/>
      <c r="O31" s="84">
        <f t="shared" si="0"/>
        <v>2.7736532910500248E-3</v>
      </c>
      <c r="P31" s="84">
        <f>M31/'סכום נכסי הקרן'!$C$42</f>
        <v>7.5316790110464187E-4</v>
      </c>
    </row>
    <row r="32" spans="2:16">
      <c r="B32" s="76" t="s">
        <v>994</v>
      </c>
      <c r="C32" s="73" t="s">
        <v>995</v>
      </c>
      <c r="D32" s="73" t="s">
        <v>212</v>
      </c>
      <c r="E32" s="73"/>
      <c r="F32" s="93">
        <v>41154</v>
      </c>
      <c r="G32" s="83">
        <v>4.0299999999944021</v>
      </c>
      <c r="H32" s="86" t="s">
        <v>122</v>
      </c>
      <c r="I32" s="87">
        <v>4.8000000000000001E-2</v>
      </c>
      <c r="J32" s="87">
        <v>4.8499999999928198E-2</v>
      </c>
      <c r="K32" s="83">
        <v>305236.01276800002</v>
      </c>
      <c r="L32" s="85">
        <v>111.787031</v>
      </c>
      <c r="M32" s="83">
        <v>341.21427599700002</v>
      </c>
      <c r="N32" s="73"/>
      <c r="O32" s="84">
        <f t="shared" si="0"/>
        <v>4.8151027125169941E-3</v>
      </c>
      <c r="P32" s="84">
        <f>M32/'סכום נכסי הקרן'!$C$42</f>
        <v>1.3075105007867706E-3</v>
      </c>
    </row>
    <row r="33" spans="2:16">
      <c r="B33" s="76" t="s">
        <v>996</v>
      </c>
      <c r="C33" s="73" t="s">
        <v>997</v>
      </c>
      <c r="D33" s="73" t="s">
        <v>212</v>
      </c>
      <c r="E33" s="73"/>
      <c r="F33" s="93">
        <v>41184</v>
      </c>
      <c r="G33" s="83">
        <v>4.0099999999972065</v>
      </c>
      <c r="H33" s="86" t="s">
        <v>122</v>
      </c>
      <c r="I33" s="87">
        <v>4.8000000000000001E-2</v>
      </c>
      <c r="J33" s="87">
        <v>4.849999999997931E-2</v>
      </c>
      <c r="K33" s="83">
        <v>342658.392896</v>
      </c>
      <c r="L33" s="85">
        <v>112.832144</v>
      </c>
      <c r="M33" s="83">
        <v>386.62881090800005</v>
      </c>
      <c r="N33" s="73"/>
      <c r="O33" s="84">
        <f t="shared" si="0"/>
        <v>5.4559775692289581E-3</v>
      </c>
      <c r="P33" s="84">
        <f>M33/'סכום נכסי הקרן'!$C$42</f>
        <v>1.481535989934247E-3</v>
      </c>
    </row>
    <row r="34" spans="2:16">
      <c r="B34" s="76" t="s">
        <v>998</v>
      </c>
      <c r="C34" s="73" t="s">
        <v>999</v>
      </c>
      <c r="D34" s="73" t="s">
        <v>212</v>
      </c>
      <c r="E34" s="73"/>
      <c r="F34" s="93">
        <v>41214</v>
      </c>
      <c r="G34" s="83">
        <v>4.0900000000011847</v>
      </c>
      <c r="H34" s="86" t="s">
        <v>122</v>
      </c>
      <c r="I34" s="87">
        <v>4.8000000000000001E-2</v>
      </c>
      <c r="J34" s="87">
        <v>4.8500000000004942E-2</v>
      </c>
      <c r="K34" s="83">
        <v>360663.58795199997</v>
      </c>
      <c r="L34" s="85">
        <v>112.398269</v>
      </c>
      <c r="M34" s="83">
        <v>405.37963132800002</v>
      </c>
      <c r="N34" s="73"/>
      <c r="O34" s="84">
        <f t="shared" si="0"/>
        <v>5.7205829290206886E-3</v>
      </c>
      <c r="P34" s="84">
        <f>M34/'סכום נכסי הקרן'!$C$42</f>
        <v>1.5533878915754682E-3</v>
      </c>
    </row>
    <row r="35" spans="2:16">
      <c r="B35" s="76" t="s">
        <v>1000</v>
      </c>
      <c r="C35" s="73" t="s">
        <v>1001</v>
      </c>
      <c r="D35" s="73" t="s">
        <v>212</v>
      </c>
      <c r="E35" s="73"/>
      <c r="F35" s="93">
        <v>41245</v>
      </c>
      <c r="G35" s="83">
        <v>4.1799999999973014</v>
      </c>
      <c r="H35" s="86" t="s">
        <v>122</v>
      </c>
      <c r="I35" s="87">
        <v>4.8000000000000001E-2</v>
      </c>
      <c r="J35" s="87">
        <v>4.8499999999975146E-2</v>
      </c>
      <c r="K35" s="83">
        <v>376699.42851200001</v>
      </c>
      <c r="L35" s="85">
        <v>112.151484</v>
      </c>
      <c r="M35" s="83">
        <v>422.47400067299998</v>
      </c>
      <c r="N35" s="73"/>
      <c r="O35" s="84">
        <f t="shared" si="0"/>
        <v>5.961813000539151E-3</v>
      </c>
      <c r="P35" s="84">
        <f>M35/'סכום נכסי הקרן'!$C$42</f>
        <v>1.618892382434202E-3</v>
      </c>
    </row>
    <row r="36" spans="2:16">
      <c r="B36" s="76" t="s">
        <v>1002</v>
      </c>
      <c r="C36" s="73" t="s">
        <v>1003</v>
      </c>
      <c r="D36" s="73" t="s">
        <v>212</v>
      </c>
      <c r="E36" s="73"/>
      <c r="F36" s="93">
        <v>41275</v>
      </c>
      <c r="G36" s="83">
        <v>4.260000000003525</v>
      </c>
      <c r="H36" s="86" t="s">
        <v>122</v>
      </c>
      <c r="I36" s="87">
        <v>4.8000000000000001E-2</v>
      </c>
      <c r="J36" s="87">
        <v>4.8500000000032593E-2</v>
      </c>
      <c r="K36" s="83">
        <v>369017.08809600002</v>
      </c>
      <c r="L36" s="85">
        <v>112.243788</v>
      </c>
      <c r="M36" s="83">
        <v>414.19875642900001</v>
      </c>
      <c r="N36" s="73"/>
      <c r="O36" s="84">
        <f t="shared" si="0"/>
        <v>5.845035497928518E-3</v>
      </c>
      <c r="P36" s="84">
        <f>M36/'סכום נכסי הקרן'!$C$42</f>
        <v>1.5871821947112815E-3</v>
      </c>
    </row>
    <row r="37" spans="2:16">
      <c r="B37" s="76" t="s">
        <v>1004</v>
      </c>
      <c r="C37" s="73" t="s">
        <v>1005</v>
      </c>
      <c r="D37" s="73" t="s">
        <v>212</v>
      </c>
      <c r="E37" s="73"/>
      <c r="F37" s="93">
        <v>41306</v>
      </c>
      <c r="G37" s="83">
        <v>4.3499999999982411</v>
      </c>
      <c r="H37" s="86" t="s">
        <v>122</v>
      </c>
      <c r="I37" s="87">
        <v>4.8000000000000001E-2</v>
      </c>
      <c r="J37" s="87">
        <v>4.8499999999972065E-2</v>
      </c>
      <c r="K37" s="83">
        <v>433060.58920000005</v>
      </c>
      <c r="L37" s="85">
        <v>111.590059</v>
      </c>
      <c r="M37" s="83">
        <v>483.25256827099997</v>
      </c>
      <c r="N37" s="73"/>
      <c r="O37" s="84">
        <f t="shared" si="0"/>
        <v>6.8194999916502737E-3</v>
      </c>
      <c r="P37" s="84">
        <f>M37/'סכום נכסי הקרן'!$C$42</f>
        <v>1.8517918269986557E-3</v>
      </c>
    </row>
    <row r="38" spans="2:16">
      <c r="B38" s="76" t="s">
        <v>1006</v>
      </c>
      <c r="C38" s="73" t="s">
        <v>1007</v>
      </c>
      <c r="D38" s="73" t="s">
        <v>212</v>
      </c>
      <c r="E38" s="73"/>
      <c r="F38" s="93">
        <v>41334</v>
      </c>
      <c r="G38" s="83">
        <v>4.4299999999962187</v>
      </c>
      <c r="H38" s="86" t="s">
        <v>122</v>
      </c>
      <c r="I38" s="87">
        <v>4.8000000000000001E-2</v>
      </c>
      <c r="J38" s="87">
        <v>4.849999999994066E-2</v>
      </c>
      <c r="K38" s="83">
        <v>325380.09401599999</v>
      </c>
      <c r="L38" s="85">
        <v>111.34398400000001</v>
      </c>
      <c r="M38" s="83">
        <v>362.29115955899999</v>
      </c>
      <c r="N38" s="73"/>
      <c r="O38" s="84">
        <f t="shared" si="0"/>
        <v>5.1125327040208758E-3</v>
      </c>
      <c r="P38" s="84">
        <f>M38/'סכום נכסי הקרן'!$C$42</f>
        <v>1.3882757222906251E-3</v>
      </c>
    </row>
    <row r="39" spans="2:16">
      <c r="B39" s="76" t="s">
        <v>1008</v>
      </c>
      <c r="C39" s="73" t="s">
        <v>1009</v>
      </c>
      <c r="D39" s="73" t="s">
        <v>212</v>
      </c>
      <c r="E39" s="73"/>
      <c r="F39" s="93">
        <v>41366</v>
      </c>
      <c r="G39" s="83">
        <v>4.4099999999991217</v>
      </c>
      <c r="H39" s="86" t="s">
        <v>122</v>
      </c>
      <c r="I39" s="87">
        <v>4.8000000000000001E-2</v>
      </c>
      <c r="J39" s="87">
        <v>4.8499999999995123E-2</v>
      </c>
      <c r="K39" s="83">
        <v>450947.34430399997</v>
      </c>
      <c r="L39" s="85">
        <v>113.55926100000001</v>
      </c>
      <c r="M39" s="83">
        <v>512.09247124499996</v>
      </c>
      <c r="N39" s="73"/>
      <c r="O39" s="84">
        <f t="shared" si="0"/>
        <v>7.2264791387949123E-3</v>
      </c>
      <c r="P39" s="84">
        <f>M39/'סכום נכסי הקרן'!$C$42</f>
        <v>1.9623044246031831E-3</v>
      </c>
    </row>
    <row r="40" spans="2:16">
      <c r="B40" s="76" t="s">
        <v>1010</v>
      </c>
      <c r="C40" s="73">
        <v>2704</v>
      </c>
      <c r="D40" s="73" t="s">
        <v>212</v>
      </c>
      <c r="E40" s="73"/>
      <c r="F40" s="93">
        <v>41395</v>
      </c>
      <c r="G40" s="83">
        <v>4.489999999995467</v>
      </c>
      <c r="H40" s="86" t="s">
        <v>122</v>
      </c>
      <c r="I40" s="87">
        <v>4.8000000000000001E-2</v>
      </c>
      <c r="J40" s="87">
        <v>4.8499999999951228E-2</v>
      </c>
      <c r="K40" s="83">
        <v>308789.211328</v>
      </c>
      <c r="L40" s="85">
        <v>112.89287400000001</v>
      </c>
      <c r="M40" s="83">
        <v>348.60101514200005</v>
      </c>
      <c r="N40" s="73"/>
      <c r="O40" s="84">
        <f t="shared" si="0"/>
        <v>4.9193419258084627E-3</v>
      </c>
      <c r="P40" s="84">
        <f>M40/'סכום נכסי הקרן'!$C$42</f>
        <v>1.3358159958321923E-3</v>
      </c>
    </row>
    <row r="41" spans="2:16">
      <c r="B41" s="76" t="s">
        <v>1011</v>
      </c>
      <c r="C41" s="73" t="s">
        <v>1012</v>
      </c>
      <c r="D41" s="73" t="s">
        <v>212</v>
      </c>
      <c r="E41" s="73"/>
      <c r="F41" s="93">
        <v>41427</v>
      </c>
      <c r="G41" s="83">
        <v>4.5700000000010235</v>
      </c>
      <c r="H41" s="86" t="s">
        <v>122</v>
      </c>
      <c r="I41" s="87">
        <v>4.8000000000000001E-2</v>
      </c>
      <c r="J41" s="87">
        <v>4.8500000000007308E-2</v>
      </c>
      <c r="K41" s="83">
        <v>610453.44672000001</v>
      </c>
      <c r="L41" s="85">
        <v>111.995397</v>
      </c>
      <c r="M41" s="83">
        <v>683.67976349000003</v>
      </c>
      <c r="N41" s="73"/>
      <c r="O41" s="84">
        <f t="shared" si="0"/>
        <v>9.6478621067502459E-3</v>
      </c>
      <c r="P41" s="84">
        <f>M41/'סכום נכסי הקרן'!$C$42</f>
        <v>2.6198155611356962E-3</v>
      </c>
    </row>
    <row r="42" spans="2:16">
      <c r="B42" s="76" t="s">
        <v>1013</v>
      </c>
      <c r="C42" s="73">
        <v>8805</v>
      </c>
      <c r="D42" s="73" t="s">
        <v>212</v>
      </c>
      <c r="E42" s="73"/>
      <c r="F42" s="93">
        <v>41487</v>
      </c>
      <c r="G42" s="83">
        <v>4.7400000000047973</v>
      </c>
      <c r="H42" s="86" t="s">
        <v>122</v>
      </c>
      <c r="I42" s="87">
        <v>4.8000000000000001E-2</v>
      </c>
      <c r="J42" s="87">
        <v>4.8500000000035265E-2</v>
      </c>
      <c r="K42" s="83">
        <v>321764.19195200002</v>
      </c>
      <c r="L42" s="85">
        <v>110.137412</v>
      </c>
      <c r="M42" s="83">
        <v>354.38275229499999</v>
      </c>
      <c r="N42" s="73"/>
      <c r="O42" s="84">
        <f t="shared" si="0"/>
        <v>5.000931883224884E-3</v>
      </c>
      <c r="P42" s="84">
        <f>M42/'סכום נכסי הקרן'!$C$42</f>
        <v>1.3579712295727726E-3</v>
      </c>
    </row>
    <row r="43" spans="2:16">
      <c r="B43" s="76" t="s">
        <v>1014</v>
      </c>
      <c r="C43" s="73" t="s">
        <v>1015</v>
      </c>
      <c r="D43" s="73" t="s">
        <v>212</v>
      </c>
      <c r="E43" s="73"/>
      <c r="F43" s="93">
        <v>41518</v>
      </c>
      <c r="G43" s="83">
        <v>4.8300000000656924</v>
      </c>
      <c r="H43" s="86" t="s">
        <v>122</v>
      </c>
      <c r="I43" s="87">
        <v>4.8000000000000001E-2</v>
      </c>
      <c r="J43" s="87">
        <v>4.8500000000641225E-2</v>
      </c>
      <c r="K43" s="83">
        <v>34930.496432</v>
      </c>
      <c r="L43" s="85">
        <v>109.383837</v>
      </c>
      <c r="M43" s="83">
        <v>38.208317203</v>
      </c>
      <c r="N43" s="73"/>
      <c r="O43" s="84">
        <f t="shared" si="0"/>
        <v>5.3918310207657478E-4</v>
      </c>
      <c r="P43" s="84">
        <f>M43/'סכום נכסי הקרן'!$C$42</f>
        <v>1.4641174028941727E-4</v>
      </c>
    </row>
    <row r="44" spans="2:16">
      <c r="B44" s="76" t="s">
        <v>1016</v>
      </c>
      <c r="C44" s="73" t="s">
        <v>1017</v>
      </c>
      <c r="D44" s="73" t="s">
        <v>212</v>
      </c>
      <c r="E44" s="73"/>
      <c r="F44" s="93">
        <v>41548</v>
      </c>
      <c r="G44" s="83">
        <v>4.7900000000014309</v>
      </c>
      <c r="H44" s="86" t="s">
        <v>122</v>
      </c>
      <c r="I44" s="87">
        <v>4.8000000000000001E-2</v>
      </c>
      <c r="J44" s="87">
        <v>4.8500000000013414E-2</v>
      </c>
      <c r="K44" s="83">
        <v>803348.00384000002</v>
      </c>
      <c r="L44" s="85">
        <v>111.340506</v>
      </c>
      <c r="M44" s="83">
        <v>894.45173156800001</v>
      </c>
      <c r="N44" s="73"/>
      <c r="O44" s="84">
        <f t="shared" si="0"/>
        <v>1.2622206225997606E-2</v>
      </c>
      <c r="P44" s="84">
        <f>M44/'סכום נכסי הקרן'!$C$42</f>
        <v>3.427479779545778E-3</v>
      </c>
    </row>
    <row r="45" spans="2:16">
      <c r="B45" s="76" t="s">
        <v>1018</v>
      </c>
      <c r="C45" s="73" t="s">
        <v>1019</v>
      </c>
      <c r="D45" s="73" t="s">
        <v>212</v>
      </c>
      <c r="E45" s="73"/>
      <c r="F45" s="93">
        <v>41579</v>
      </c>
      <c r="G45" s="83">
        <v>4.8799999999977359</v>
      </c>
      <c r="H45" s="86" t="s">
        <v>122</v>
      </c>
      <c r="I45" s="87">
        <v>4.8000000000000001E-2</v>
      </c>
      <c r="J45" s="87">
        <v>4.8499999999979782E-2</v>
      </c>
      <c r="K45" s="83">
        <v>557443.43996800005</v>
      </c>
      <c r="L45" s="85">
        <v>110.901629</v>
      </c>
      <c r="M45" s="83">
        <v>618.21385520500007</v>
      </c>
      <c r="N45" s="73"/>
      <c r="O45" s="84">
        <f t="shared" si="0"/>
        <v>8.7240289182371616E-3</v>
      </c>
      <c r="P45" s="84">
        <f>M45/'סכום נכסי הקרן'!$C$42</f>
        <v>2.3689545375865711E-3</v>
      </c>
    </row>
    <row r="46" spans="2:16">
      <c r="B46" s="76" t="s">
        <v>1020</v>
      </c>
      <c r="C46" s="73" t="s">
        <v>1021</v>
      </c>
      <c r="D46" s="73" t="s">
        <v>212</v>
      </c>
      <c r="E46" s="73"/>
      <c r="F46" s="93">
        <v>41609</v>
      </c>
      <c r="G46" s="83">
        <v>4.9599999999990603</v>
      </c>
      <c r="H46" s="86" t="s">
        <v>122</v>
      </c>
      <c r="I46" s="87">
        <v>4.8000000000000001E-2</v>
      </c>
      <c r="J46" s="87">
        <v>4.8499999999989933E-2</v>
      </c>
      <c r="K46" s="83">
        <v>540680.703232</v>
      </c>
      <c r="L46" s="85">
        <v>110.149109</v>
      </c>
      <c r="M46" s="83">
        <v>595.554977936</v>
      </c>
      <c r="N46" s="73"/>
      <c r="O46" s="84">
        <f t="shared" si="0"/>
        <v>8.4042743561463552E-3</v>
      </c>
      <c r="P46" s="84">
        <f>M46/'סכום נכסי הקרן'!$C$42</f>
        <v>2.2821272210017374E-3</v>
      </c>
    </row>
    <row r="47" spans="2:16">
      <c r="B47" s="76" t="s">
        <v>1022</v>
      </c>
      <c r="C47" s="73" t="s">
        <v>1023</v>
      </c>
      <c r="D47" s="73" t="s">
        <v>212</v>
      </c>
      <c r="E47" s="73"/>
      <c r="F47" s="93">
        <v>41672</v>
      </c>
      <c r="G47" s="83">
        <v>5.1299999999903738</v>
      </c>
      <c r="H47" s="86" t="s">
        <v>122</v>
      </c>
      <c r="I47" s="87">
        <v>4.8000000000000001E-2</v>
      </c>
      <c r="J47" s="87">
        <v>4.8499999999910261E-2</v>
      </c>
      <c r="K47" s="83">
        <v>167762.063776</v>
      </c>
      <c r="L47" s="85">
        <v>109.59883000000001</v>
      </c>
      <c r="M47" s="83">
        <v>183.86525862899998</v>
      </c>
      <c r="N47" s="73"/>
      <c r="O47" s="84">
        <f t="shared" si="0"/>
        <v>2.5946455580595942E-3</v>
      </c>
      <c r="P47" s="84">
        <f>M47/'סכום נכסי הקרן'!$C$42</f>
        <v>7.0455949032275115E-4</v>
      </c>
    </row>
    <row r="48" spans="2:16">
      <c r="B48" s="76" t="s">
        <v>1024</v>
      </c>
      <c r="C48" s="73" t="s">
        <v>1025</v>
      </c>
      <c r="D48" s="73" t="s">
        <v>212</v>
      </c>
      <c r="E48" s="73"/>
      <c r="F48" s="93">
        <v>41700</v>
      </c>
      <c r="G48" s="83">
        <v>5.2099999999982076</v>
      </c>
      <c r="H48" s="86" t="s">
        <v>122</v>
      </c>
      <c r="I48" s="87">
        <v>4.8000000000000001E-2</v>
      </c>
      <c r="J48" s="87">
        <v>4.8499999999980579E-2</v>
      </c>
      <c r="K48" s="83">
        <v>726745.22311999986</v>
      </c>
      <c r="L48" s="85">
        <v>109.811055</v>
      </c>
      <c r="M48" s="83">
        <v>798.04659898300008</v>
      </c>
      <c r="N48" s="73"/>
      <c r="O48" s="84">
        <f t="shared" si="0"/>
        <v>1.126176896394508E-2</v>
      </c>
      <c r="P48" s="84">
        <f>M48/'סכום נכסי הקרן'!$C$42</f>
        <v>3.0580616981471659E-3</v>
      </c>
    </row>
    <row r="49" spans="2:16">
      <c r="B49" s="76" t="s">
        <v>1026</v>
      </c>
      <c r="C49" s="73" t="s">
        <v>1027</v>
      </c>
      <c r="D49" s="73" t="s">
        <v>212</v>
      </c>
      <c r="E49" s="73"/>
      <c r="F49" s="93">
        <v>41730</v>
      </c>
      <c r="G49" s="83">
        <v>5.1700000000040456</v>
      </c>
      <c r="H49" s="86" t="s">
        <v>122</v>
      </c>
      <c r="I49" s="87">
        <v>4.8000000000000001E-2</v>
      </c>
      <c r="J49" s="87">
        <v>4.8500000000032822E-2</v>
      </c>
      <c r="K49" s="83">
        <v>420807.860048</v>
      </c>
      <c r="L49" s="85">
        <v>112.230762</v>
      </c>
      <c r="M49" s="83">
        <v>472.27586977699991</v>
      </c>
      <c r="N49" s="73"/>
      <c r="O49" s="84">
        <f t="shared" si="0"/>
        <v>6.664600462495153E-3</v>
      </c>
      <c r="P49" s="84">
        <f>M49/'סכום נכסי הקרן'!$C$42</f>
        <v>1.8097298455562335E-3</v>
      </c>
    </row>
    <row r="50" spans="2:16">
      <c r="B50" s="76" t="s">
        <v>1028</v>
      </c>
      <c r="C50" s="73" t="s">
        <v>1029</v>
      </c>
      <c r="D50" s="73" t="s">
        <v>212</v>
      </c>
      <c r="E50" s="73"/>
      <c r="F50" s="93">
        <v>41760</v>
      </c>
      <c r="G50" s="83">
        <v>5.2500000000029026</v>
      </c>
      <c r="H50" s="86" t="s">
        <v>122</v>
      </c>
      <c r="I50" s="87">
        <v>4.8000000000000001E-2</v>
      </c>
      <c r="J50" s="87">
        <v>4.860000000004179E-2</v>
      </c>
      <c r="K50" s="83">
        <v>154631.485568</v>
      </c>
      <c r="L50" s="85">
        <v>111.404642</v>
      </c>
      <c r="M50" s="83">
        <v>172.266652198</v>
      </c>
      <c r="N50" s="73"/>
      <c r="O50" s="84">
        <f t="shared" si="0"/>
        <v>2.4309698703289433E-3</v>
      </c>
      <c r="P50" s="84">
        <f>M50/'סכום נכסי הקרן'!$C$42</f>
        <v>6.6011439886603032E-4</v>
      </c>
    </row>
    <row r="51" spans="2:16">
      <c r="B51" s="76" t="s">
        <v>1030</v>
      </c>
      <c r="C51" s="73" t="s">
        <v>1031</v>
      </c>
      <c r="D51" s="73" t="s">
        <v>212</v>
      </c>
      <c r="E51" s="73"/>
      <c r="F51" s="93">
        <v>41791</v>
      </c>
      <c r="G51" s="83">
        <v>5.3300000000021264</v>
      </c>
      <c r="H51" s="86" t="s">
        <v>122</v>
      </c>
      <c r="I51" s="87">
        <v>4.8000000000000001E-2</v>
      </c>
      <c r="J51" s="87">
        <v>4.8500000000024766E-2</v>
      </c>
      <c r="K51" s="83">
        <v>619139.04319999996</v>
      </c>
      <c r="L51" s="85">
        <v>110.89858099999999</v>
      </c>
      <c r="M51" s="83">
        <v>686.61641263799993</v>
      </c>
      <c r="N51" s="73"/>
      <c r="O51" s="84">
        <f t="shared" si="0"/>
        <v>9.6893031257021291E-3</v>
      </c>
      <c r="P51" s="84">
        <f>M51/'סכום נכסי הקרן'!$C$42</f>
        <v>2.631068606123093E-3</v>
      </c>
    </row>
    <row r="52" spans="2:16">
      <c r="B52" s="76" t="s">
        <v>1032</v>
      </c>
      <c r="C52" s="73" t="s">
        <v>1033</v>
      </c>
      <c r="D52" s="73" t="s">
        <v>212</v>
      </c>
      <c r="E52" s="73"/>
      <c r="F52" s="93">
        <v>41821</v>
      </c>
      <c r="G52" s="83">
        <v>5.4199999999991908</v>
      </c>
      <c r="H52" s="86" t="s">
        <v>122</v>
      </c>
      <c r="I52" s="87">
        <v>4.8000000000000001E-2</v>
      </c>
      <c r="J52" s="87">
        <v>4.8500000000004491E-2</v>
      </c>
      <c r="K52" s="83">
        <v>402981.48609600001</v>
      </c>
      <c r="L52" s="85">
        <v>110.347947</v>
      </c>
      <c r="M52" s="83">
        <v>444.681795808</v>
      </c>
      <c r="N52" s="73"/>
      <c r="O52" s="84">
        <f t="shared" si="0"/>
        <v>6.2752020411386729E-3</v>
      </c>
      <c r="P52" s="84">
        <f>M52/'סכום נכסי הקרן'!$C$42</f>
        <v>1.7039911821649294E-3</v>
      </c>
    </row>
    <row r="53" spans="2:16">
      <c r="B53" s="76" t="s">
        <v>1034</v>
      </c>
      <c r="C53" s="73" t="s">
        <v>1035</v>
      </c>
      <c r="D53" s="73" t="s">
        <v>212</v>
      </c>
      <c r="E53" s="73"/>
      <c r="F53" s="93">
        <v>41852</v>
      </c>
      <c r="G53" s="83">
        <v>5.5000000000015383</v>
      </c>
      <c r="H53" s="86" t="s">
        <v>122</v>
      </c>
      <c r="I53" s="87">
        <v>4.8000000000000001E-2</v>
      </c>
      <c r="J53" s="87">
        <v>4.8500000000032309E-2</v>
      </c>
      <c r="K53" s="83">
        <v>296545.77158399997</v>
      </c>
      <c r="L53" s="85">
        <v>109.59935400000001</v>
      </c>
      <c r="M53" s="83">
        <v>325.01225080699999</v>
      </c>
      <c r="N53" s="73"/>
      <c r="O53" s="84">
        <f t="shared" si="0"/>
        <v>4.5864651058028965E-3</v>
      </c>
      <c r="P53" s="84">
        <f>M53/'סכום נכסי הקרן'!$C$42</f>
        <v>1.2454254136137972E-3</v>
      </c>
    </row>
    <row r="54" spans="2:16">
      <c r="B54" s="76" t="s">
        <v>1036</v>
      </c>
      <c r="C54" s="73" t="s">
        <v>1037</v>
      </c>
      <c r="D54" s="73" t="s">
        <v>212</v>
      </c>
      <c r="E54" s="73"/>
      <c r="F54" s="93">
        <v>41883</v>
      </c>
      <c r="G54" s="83">
        <v>5.5900000000025445</v>
      </c>
      <c r="H54" s="86" t="s">
        <v>122</v>
      </c>
      <c r="I54" s="87">
        <v>4.8000000000000001E-2</v>
      </c>
      <c r="J54" s="87">
        <v>4.8500000000020901E-2</v>
      </c>
      <c r="K54" s="83">
        <v>482744.98788800003</v>
      </c>
      <c r="L54" s="85">
        <v>109.061258</v>
      </c>
      <c r="M54" s="83">
        <v>526.48775467399992</v>
      </c>
      <c r="N54" s="73"/>
      <c r="O54" s="84">
        <f t="shared" si="0"/>
        <v>7.4296206049129301E-3</v>
      </c>
      <c r="P54" s="84">
        <f>M54/'סכום נכסי הקרן'!$C$42</f>
        <v>2.0174661970414052E-3</v>
      </c>
    </row>
    <row r="55" spans="2:16">
      <c r="B55" s="76" t="s">
        <v>1038</v>
      </c>
      <c r="C55" s="73" t="s">
        <v>1039</v>
      </c>
      <c r="D55" s="73" t="s">
        <v>212</v>
      </c>
      <c r="E55" s="73"/>
      <c r="F55" s="93">
        <v>41913</v>
      </c>
      <c r="G55" s="83">
        <v>5.5400000000058185</v>
      </c>
      <c r="H55" s="86" t="s">
        <v>122</v>
      </c>
      <c r="I55" s="87">
        <v>4.8000000000000001E-2</v>
      </c>
      <c r="J55" s="87">
        <v>4.8500000000059898E-2</v>
      </c>
      <c r="K55" s="83">
        <v>419834.79456000001</v>
      </c>
      <c r="L55" s="85">
        <v>111.352256</v>
      </c>
      <c r="M55" s="83">
        <v>467.495516732</v>
      </c>
      <c r="N55" s="73"/>
      <c r="O55" s="84">
        <f t="shared" si="0"/>
        <v>6.5971417055410023E-3</v>
      </c>
      <c r="P55" s="84">
        <f>M55/'סכום נכסי הקרן'!$C$42</f>
        <v>1.7914118493776083E-3</v>
      </c>
    </row>
    <row r="56" spans="2:16">
      <c r="B56" s="76" t="s">
        <v>1040</v>
      </c>
      <c r="C56" s="73" t="s">
        <v>1041</v>
      </c>
      <c r="D56" s="73" t="s">
        <v>212</v>
      </c>
      <c r="E56" s="73"/>
      <c r="F56" s="93">
        <v>41945</v>
      </c>
      <c r="G56" s="83">
        <v>5.6199999999952981</v>
      </c>
      <c r="H56" s="86" t="s">
        <v>122</v>
      </c>
      <c r="I56" s="87">
        <v>4.8000000000000001E-2</v>
      </c>
      <c r="J56" s="87">
        <v>4.8499999999954177E-2</v>
      </c>
      <c r="K56" s="83">
        <v>225642.04267200001</v>
      </c>
      <c r="L56" s="85">
        <v>111.221239</v>
      </c>
      <c r="M56" s="83">
        <v>250.96187443900001</v>
      </c>
      <c r="N56" s="73"/>
      <c r="O56" s="84">
        <f t="shared" si="0"/>
        <v>3.5414907504051872E-3</v>
      </c>
      <c r="P56" s="84">
        <f>M56/'סכום נכסי הקרן'!$C$42</f>
        <v>9.6166927707622802E-4</v>
      </c>
    </row>
    <row r="57" spans="2:16">
      <c r="B57" s="76" t="s">
        <v>1042</v>
      </c>
      <c r="C57" s="73" t="s">
        <v>1043</v>
      </c>
      <c r="D57" s="73" t="s">
        <v>212</v>
      </c>
      <c r="E57" s="73"/>
      <c r="F57" s="93">
        <v>41974</v>
      </c>
      <c r="G57" s="83">
        <v>5.7000000000028432</v>
      </c>
      <c r="H57" s="86" t="s">
        <v>122</v>
      </c>
      <c r="I57" s="87">
        <v>4.8000000000000001E-2</v>
      </c>
      <c r="J57" s="87">
        <v>4.8500000000020131E-2</v>
      </c>
      <c r="K57" s="83">
        <v>764295.33260800003</v>
      </c>
      <c r="L57" s="85">
        <v>110.473026</v>
      </c>
      <c r="M57" s="83">
        <v>844.34018023800002</v>
      </c>
      <c r="N57" s="73"/>
      <c r="O57" s="84">
        <f t="shared" si="0"/>
        <v>1.1915048631162274E-2</v>
      </c>
      <c r="P57" s="84">
        <f>M57/'סכום נכסי הקרן'!$C$42</f>
        <v>3.2354556346496062E-3</v>
      </c>
    </row>
    <row r="58" spans="2:16">
      <c r="B58" s="76" t="s">
        <v>1044</v>
      </c>
      <c r="C58" s="73" t="s">
        <v>1045</v>
      </c>
      <c r="D58" s="73" t="s">
        <v>212</v>
      </c>
      <c r="E58" s="73"/>
      <c r="F58" s="93">
        <v>42005</v>
      </c>
      <c r="G58" s="83">
        <v>5.7899999999746399</v>
      </c>
      <c r="H58" s="86" t="s">
        <v>122</v>
      </c>
      <c r="I58" s="87">
        <v>4.8000000000000001E-2</v>
      </c>
      <c r="J58" s="87">
        <v>4.8499999999799058E-2</v>
      </c>
      <c r="K58" s="83">
        <v>65450.846416</v>
      </c>
      <c r="L58" s="85">
        <v>110.25133599999999</v>
      </c>
      <c r="M58" s="83">
        <v>72.160432377000006</v>
      </c>
      <c r="N58" s="73"/>
      <c r="O58" s="84">
        <f t="shared" si="0"/>
        <v>1.0183040925226315E-3</v>
      </c>
      <c r="P58" s="84">
        <f>M58/'סכום נכסי הקרן'!$C$42</f>
        <v>2.7651399636945644E-4</v>
      </c>
    </row>
    <row r="59" spans="2:16">
      <c r="B59" s="76" t="s">
        <v>1046</v>
      </c>
      <c r="C59" s="73" t="s">
        <v>1047</v>
      </c>
      <c r="D59" s="73" t="s">
        <v>212</v>
      </c>
      <c r="E59" s="73"/>
      <c r="F59" s="93">
        <v>42036</v>
      </c>
      <c r="G59" s="83">
        <v>5.8699999999961419</v>
      </c>
      <c r="H59" s="86" t="s">
        <v>122</v>
      </c>
      <c r="I59" s="87">
        <v>4.8000000000000001E-2</v>
      </c>
      <c r="J59" s="87">
        <v>4.8599999999960002E-2</v>
      </c>
      <c r="K59" s="83">
        <v>450970.56782400003</v>
      </c>
      <c r="L59" s="85">
        <v>109.75437100000001</v>
      </c>
      <c r="M59" s="83">
        <v>494.95990989299997</v>
      </c>
      <c r="N59" s="73"/>
      <c r="O59" s="84">
        <f t="shared" si="0"/>
        <v>6.9847101143385489E-3</v>
      </c>
      <c r="P59" s="84">
        <f>M59/'סכום נכסי הקרן'!$C$42</f>
        <v>1.8966535845037773E-3</v>
      </c>
    </row>
    <row r="60" spans="2:16">
      <c r="B60" s="76" t="s">
        <v>1048</v>
      </c>
      <c r="C60" s="73" t="s">
        <v>1049</v>
      </c>
      <c r="D60" s="73" t="s">
        <v>212</v>
      </c>
      <c r="E60" s="73"/>
      <c r="F60" s="93">
        <v>42064</v>
      </c>
      <c r="G60" s="83">
        <v>5.9499999999986226</v>
      </c>
      <c r="H60" s="86" t="s">
        <v>122</v>
      </c>
      <c r="I60" s="87">
        <v>4.8000000000000001E-2</v>
      </c>
      <c r="J60" s="87">
        <v>4.8599999999990588E-2</v>
      </c>
      <c r="K60" s="83">
        <v>1118047.6010080001</v>
      </c>
      <c r="L60" s="85">
        <v>110.346867</v>
      </c>
      <c r="M60" s="83">
        <v>1233.730504206</v>
      </c>
      <c r="N60" s="73"/>
      <c r="O60" s="84">
        <f t="shared" si="0"/>
        <v>1.7409995756946288E-2</v>
      </c>
      <c r="P60" s="84">
        <f>M60/'סכום נכסי הקרן'!$C$42</f>
        <v>4.7275735596844859E-3</v>
      </c>
    </row>
    <row r="61" spans="2:16">
      <c r="B61" s="76" t="s">
        <v>1050</v>
      </c>
      <c r="C61" s="73" t="s">
        <v>1051</v>
      </c>
      <c r="D61" s="73" t="s">
        <v>212</v>
      </c>
      <c r="E61" s="73"/>
      <c r="F61" s="93">
        <v>42095</v>
      </c>
      <c r="G61" s="83">
        <v>5.8899999999975057</v>
      </c>
      <c r="H61" s="86" t="s">
        <v>122</v>
      </c>
      <c r="I61" s="87">
        <v>4.8000000000000001E-2</v>
      </c>
      <c r="J61" s="87">
        <v>4.849999999997559E-2</v>
      </c>
      <c r="K61" s="83">
        <v>668175.50567999994</v>
      </c>
      <c r="L61" s="85">
        <v>113.380199</v>
      </c>
      <c r="M61" s="83">
        <v>757.57871770099996</v>
      </c>
      <c r="N61" s="73"/>
      <c r="O61" s="84">
        <f t="shared" si="0"/>
        <v>1.0690699642881598E-2</v>
      </c>
      <c r="P61" s="84">
        <f>M61/'סכום נכסי הקרן'!$C$42</f>
        <v>2.9029914579990872E-3</v>
      </c>
    </row>
    <row r="62" spans="2:16">
      <c r="B62" s="76" t="s">
        <v>1052</v>
      </c>
      <c r="C62" s="73" t="s">
        <v>1053</v>
      </c>
      <c r="D62" s="73" t="s">
        <v>212</v>
      </c>
      <c r="E62" s="73"/>
      <c r="F62" s="93">
        <v>42125</v>
      </c>
      <c r="G62" s="83">
        <v>5.9700000000011046</v>
      </c>
      <c r="H62" s="86" t="s">
        <v>122</v>
      </c>
      <c r="I62" s="87">
        <v>4.8000000000000001E-2</v>
      </c>
      <c r="J62" s="87">
        <v>4.8500000000013289E-2</v>
      </c>
      <c r="K62" s="83">
        <v>635291.00135999999</v>
      </c>
      <c r="L62" s="85">
        <v>112.59069100000001</v>
      </c>
      <c r="M62" s="83">
        <v>715.27852909299997</v>
      </c>
      <c r="N62" s="73"/>
      <c r="O62" s="84">
        <f t="shared" si="0"/>
        <v>1.0093773408446577E-2</v>
      </c>
      <c r="P62" s="84">
        <f>M62/'סכום נכסי הקרן'!$C$42</f>
        <v>2.7408999375648506E-3</v>
      </c>
    </row>
    <row r="63" spans="2:16">
      <c r="B63" s="76" t="s">
        <v>1054</v>
      </c>
      <c r="C63" s="73" t="s">
        <v>1055</v>
      </c>
      <c r="D63" s="73" t="s">
        <v>212</v>
      </c>
      <c r="E63" s="73"/>
      <c r="F63" s="93">
        <v>42156</v>
      </c>
      <c r="G63" s="83">
        <v>6.0599999999950453</v>
      </c>
      <c r="H63" s="86" t="s">
        <v>122</v>
      </c>
      <c r="I63" s="87">
        <v>4.8000000000000001E-2</v>
      </c>
      <c r="J63" s="87">
        <v>4.8499999999973724E-2</v>
      </c>
      <c r="K63" s="83">
        <v>239039.69136</v>
      </c>
      <c r="L63" s="85">
        <v>111.466797</v>
      </c>
      <c r="M63" s="83">
        <v>266.44988772200003</v>
      </c>
      <c r="N63" s="73"/>
      <c r="O63" s="84">
        <f t="shared" si="0"/>
        <v>3.7600524578617896E-3</v>
      </c>
      <c r="P63" s="84">
        <f>M63/'סכום נכסי הקרן'!$C$42</f>
        <v>1.0210183179235857E-3</v>
      </c>
    </row>
    <row r="64" spans="2:16">
      <c r="B64" s="76" t="s">
        <v>1056</v>
      </c>
      <c r="C64" s="73" t="s">
        <v>1057</v>
      </c>
      <c r="D64" s="73" t="s">
        <v>212</v>
      </c>
      <c r="E64" s="73"/>
      <c r="F64" s="93">
        <v>42218</v>
      </c>
      <c r="G64" s="83">
        <v>6.2300000000086229</v>
      </c>
      <c r="H64" s="86" t="s">
        <v>122</v>
      </c>
      <c r="I64" s="87">
        <v>4.8000000000000001E-2</v>
      </c>
      <c r="J64" s="87">
        <v>4.8500000000051745E-2</v>
      </c>
      <c r="K64" s="83">
        <v>263524.24849600001</v>
      </c>
      <c r="L64" s="85">
        <v>110.023652</v>
      </c>
      <c r="M64" s="83">
        <v>289.93900164999997</v>
      </c>
      <c r="N64" s="73"/>
      <c r="O64" s="84">
        <f t="shared" si="0"/>
        <v>4.0915230443689249E-3</v>
      </c>
      <c r="P64" s="84">
        <f>M64/'סכום נכסי הקרן'!$C$42</f>
        <v>1.1110270463840172E-3</v>
      </c>
    </row>
    <row r="65" spans="2:16">
      <c r="B65" s="76" t="s">
        <v>1058</v>
      </c>
      <c r="C65" s="73" t="s">
        <v>1059</v>
      </c>
      <c r="D65" s="73" t="s">
        <v>212</v>
      </c>
      <c r="E65" s="73"/>
      <c r="F65" s="93">
        <v>42309</v>
      </c>
      <c r="G65" s="83">
        <v>6.3300000000039995</v>
      </c>
      <c r="H65" s="86" t="s">
        <v>122</v>
      </c>
      <c r="I65" s="87">
        <v>4.8000000000000001E-2</v>
      </c>
      <c r="J65" s="87">
        <v>4.8500000000020457E-2</v>
      </c>
      <c r="K65" s="83">
        <v>568005.49686399999</v>
      </c>
      <c r="L65" s="85">
        <v>111.798468</v>
      </c>
      <c r="M65" s="83">
        <v>635.02144336200001</v>
      </c>
      <c r="N65" s="73"/>
      <c r="O65" s="84">
        <f t="shared" si="0"/>
        <v>8.9612120287303181E-3</v>
      </c>
      <c r="P65" s="84">
        <f>M65/'סכום נכסי הקרן'!$C$42</f>
        <v>2.4333601019316279E-3</v>
      </c>
    </row>
    <row r="66" spans="2:16">
      <c r="B66" s="76" t="s">
        <v>1060</v>
      </c>
      <c r="C66" s="73" t="s">
        <v>1061</v>
      </c>
      <c r="D66" s="73" t="s">
        <v>212</v>
      </c>
      <c r="E66" s="73"/>
      <c r="F66" s="93">
        <v>42339</v>
      </c>
      <c r="G66" s="83">
        <v>6.4100000000005757</v>
      </c>
      <c r="H66" s="86" t="s">
        <v>122</v>
      </c>
      <c r="I66" s="87">
        <v>4.8000000000000001E-2</v>
      </c>
      <c r="J66" s="87">
        <v>4.8500000000012887E-2</v>
      </c>
      <c r="K66" s="83">
        <v>453590.18088</v>
      </c>
      <c r="L66" s="85">
        <v>111.24517400000001</v>
      </c>
      <c r="M66" s="83">
        <v>504.597188131</v>
      </c>
      <c r="N66" s="73"/>
      <c r="O66" s="84">
        <f t="shared" si="0"/>
        <v>7.1207081890072741E-3</v>
      </c>
      <c r="P66" s="84">
        <f>M66/'סכום נכסי הקרן'!$C$42</f>
        <v>1.9335829962593969E-3</v>
      </c>
    </row>
    <row r="67" spans="2:16">
      <c r="B67" s="76" t="s">
        <v>1062</v>
      </c>
      <c r="C67" s="73" t="s">
        <v>1063</v>
      </c>
      <c r="D67" s="73" t="s">
        <v>212</v>
      </c>
      <c r="E67" s="73"/>
      <c r="F67" s="93">
        <v>42370</v>
      </c>
      <c r="G67" s="83">
        <v>6.4899999999952414</v>
      </c>
      <c r="H67" s="86" t="s">
        <v>122</v>
      </c>
      <c r="I67" s="87">
        <v>4.8000000000000001E-2</v>
      </c>
      <c r="J67" s="87">
        <v>4.8499999999955384E-2</v>
      </c>
      <c r="K67" s="83">
        <v>241787.033776</v>
      </c>
      <c r="L67" s="85">
        <v>111.25303099999999</v>
      </c>
      <c r="M67" s="83">
        <v>268.99540307199999</v>
      </c>
      <c r="N67" s="73"/>
      <c r="O67" s="84">
        <f t="shared" si="0"/>
        <v>3.7959739263605055E-3</v>
      </c>
      <c r="P67" s="84">
        <f>M67/'סכום נכסי הקרן'!$C$42</f>
        <v>1.0307725641089595E-3</v>
      </c>
    </row>
    <row r="68" spans="2:16">
      <c r="B68" s="76" t="s">
        <v>1064</v>
      </c>
      <c r="C68" s="73" t="s">
        <v>1065</v>
      </c>
      <c r="D68" s="73" t="s">
        <v>212</v>
      </c>
      <c r="E68" s="73"/>
      <c r="F68" s="93">
        <v>42461</v>
      </c>
      <c r="G68" s="83">
        <v>6.5900000000002263</v>
      </c>
      <c r="H68" s="86" t="s">
        <v>122</v>
      </c>
      <c r="I68" s="87">
        <v>4.8000000000000001E-2</v>
      </c>
      <c r="J68" s="87">
        <v>4.8500000000007343E-2</v>
      </c>
      <c r="K68" s="83">
        <v>658707.27657600003</v>
      </c>
      <c r="L68" s="85">
        <v>113.606859</v>
      </c>
      <c r="M68" s="83">
        <v>748.33664573700014</v>
      </c>
      <c r="N68" s="73"/>
      <c r="O68" s="84">
        <f t="shared" si="0"/>
        <v>1.056027858809688E-2</v>
      </c>
      <c r="P68" s="84">
        <f>M68/'סכום נכסי הקרן'!$C$42</f>
        <v>2.8675764505037295E-3</v>
      </c>
    </row>
    <row r="69" spans="2:16">
      <c r="B69" s="76" t="s">
        <v>1066</v>
      </c>
      <c r="C69" s="73" t="s">
        <v>1067</v>
      </c>
      <c r="D69" s="73" t="s">
        <v>212</v>
      </c>
      <c r="E69" s="73"/>
      <c r="F69" s="93">
        <v>42491</v>
      </c>
      <c r="G69" s="83">
        <v>6.6700000000028137</v>
      </c>
      <c r="H69" s="86" t="s">
        <v>122</v>
      </c>
      <c r="I69" s="87">
        <v>4.8000000000000001E-2</v>
      </c>
      <c r="J69" s="87">
        <v>4.8500000000028638E-2</v>
      </c>
      <c r="K69" s="83">
        <v>708224.46591999987</v>
      </c>
      <c r="L69" s="85">
        <v>113.393186</v>
      </c>
      <c r="M69" s="83">
        <v>803.07828792200007</v>
      </c>
      <c r="N69" s="73"/>
      <c r="O69" s="84">
        <f t="shared" si="0"/>
        <v>1.1332774489689654E-2</v>
      </c>
      <c r="P69" s="84">
        <f>M69/'סכום נכסי הקרן'!$C$42</f>
        <v>3.0773427968210469E-3</v>
      </c>
    </row>
    <row r="70" spans="2:16">
      <c r="B70" s="76" t="s">
        <v>1068</v>
      </c>
      <c r="C70" s="73" t="s">
        <v>1069</v>
      </c>
      <c r="D70" s="73" t="s">
        <v>212</v>
      </c>
      <c r="E70" s="73"/>
      <c r="F70" s="93">
        <v>42522</v>
      </c>
      <c r="G70" s="83">
        <v>6.7499999999994493</v>
      </c>
      <c r="H70" s="86" t="s">
        <v>122</v>
      </c>
      <c r="I70" s="87">
        <v>4.8000000000000001E-2</v>
      </c>
      <c r="J70" s="87">
        <v>4.8500000000009924E-2</v>
      </c>
      <c r="K70" s="83">
        <v>403299.64831999992</v>
      </c>
      <c r="L70" s="85">
        <v>112.487043</v>
      </c>
      <c r="M70" s="83">
        <v>453.65984728299998</v>
      </c>
      <c r="N70" s="73"/>
      <c r="O70" s="84">
        <f t="shared" si="0"/>
        <v>6.4018973263346816E-3</v>
      </c>
      <c r="P70" s="84">
        <f>M70/'סכום נכסי הקרן'!$C$42</f>
        <v>1.7383944806373234E-3</v>
      </c>
    </row>
    <row r="71" spans="2:16">
      <c r="B71" s="76" t="s">
        <v>1070</v>
      </c>
      <c r="C71" s="73" t="s">
        <v>1071</v>
      </c>
      <c r="D71" s="73" t="s">
        <v>212</v>
      </c>
      <c r="E71" s="73"/>
      <c r="F71" s="93">
        <v>42552</v>
      </c>
      <c r="G71" s="83">
        <v>6.8299999999789431</v>
      </c>
      <c r="H71" s="86" t="s">
        <v>122</v>
      </c>
      <c r="I71" s="87">
        <v>4.8000000000000001E-2</v>
      </c>
      <c r="J71" s="87">
        <v>4.8499999999826932E-2</v>
      </c>
      <c r="K71" s="83">
        <v>124139.00380799999</v>
      </c>
      <c r="L71" s="85">
        <v>111.70478</v>
      </c>
      <c r="M71" s="83">
        <v>138.66920072400001</v>
      </c>
      <c r="N71" s="73"/>
      <c r="O71" s="84">
        <f t="shared" si="0"/>
        <v>1.9568537764069593E-3</v>
      </c>
      <c r="P71" s="84">
        <f>M71/'סכום נכסי הקרן'!$C$42</f>
        <v>5.3137119058855719E-4</v>
      </c>
    </row>
    <row r="72" spans="2:16">
      <c r="B72" s="76" t="s">
        <v>1072</v>
      </c>
      <c r="C72" s="73" t="s">
        <v>1073</v>
      </c>
      <c r="D72" s="73" t="s">
        <v>212</v>
      </c>
      <c r="E72" s="73"/>
      <c r="F72" s="93">
        <v>42583</v>
      </c>
      <c r="G72" s="83">
        <v>6.9199999999981001</v>
      </c>
      <c r="H72" s="86" t="s">
        <v>122</v>
      </c>
      <c r="I72" s="87">
        <v>4.8000000000000001E-2</v>
      </c>
      <c r="J72" s="87">
        <v>4.8499999999987706E-2</v>
      </c>
      <c r="K72" s="83">
        <v>1062764.011648</v>
      </c>
      <c r="L72" s="85">
        <v>110.934865</v>
      </c>
      <c r="M72" s="83">
        <v>1178.975819297</v>
      </c>
      <c r="N72" s="73"/>
      <c r="O72" s="84">
        <f t="shared" si="0"/>
        <v>1.6637315800757533E-2</v>
      </c>
      <c r="P72" s="84">
        <f>M72/'סכום נכסי הקרן'!$C$42</f>
        <v>4.5177572345128578E-3</v>
      </c>
    </row>
    <row r="73" spans="2:16">
      <c r="B73" s="76" t="s">
        <v>1074</v>
      </c>
      <c r="C73" s="73" t="s">
        <v>1075</v>
      </c>
      <c r="D73" s="73" t="s">
        <v>212</v>
      </c>
      <c r="E73" s="73"/>
      <c r="F73" s="93">
        <v>42614</v>
      </c>
      <c r="G73" s="83">
        <v>7.0000000000027907</v>
      </c>
      <c r="H73" s="86" t="s">
        <v>122</v>
      </c>
      <c r="I73" s="87">
        <v>4.8000000000000001E-2</v>
      </c>
      <c r="J73" s="87">
        <v>4.850000000000837E-2</v>
      </c>
      <c r="K73" s="83">
        <v>325565.88217599998</v>
      </c>
      <c r="L73" s="85">
        <v>110.044196</v>
      </c>
      <c r="M73" s="83">
        <v>358.26635798199999</v>
      </c>
      <c r="N73" s="73"/>
      <c r="O73" s="84">
        <f t="shared" si="0"/>
        <v>5.0557360388340834E-3</v>
      </c>
      <c r="P73" s="84">
        <f>M73/'סכום נכסי הקרן'!$C$42</f>
        <v>1.372852949283446E-3</v>
      </c>
    </row>
    <row r="74" spans="2:16">
      <c r="B74" s="76" t="s">
        <v>1076</v>
      </c>
      <c r="C74" s="73" t="s">
        <v>1077</v>
      </c>
      <c r="D74" s="73" t="s">
        <v>212</v>
      </c>
      <c r="E74" s="73"/>
      <c r="F74" s="93">
        <v>42644</v>
      </c>
      <c r="G74" s="83">
        <v>6.9199999999978719</v>
      </c>
      <c r="H74" s="86" t="s">
        <v>122</v>
      </c>
      <c r="I74" s="87">
        <v>4.8000000000000001E-2</v>
      </c>
      <c r="J74" s="87">
        <v>4.8499999999999995E-2</v>
      </c>
      <c r="K74" s="83">
        <v>250421.538512</v>
      </c>
      <c r="L74" s="85">
        <v>112.57871</v>
      </c>
      <c r="M74" s="83">
        <v>281.92133877999999</v>
      </c>
      <c r="N74" s="73"/>
      <c r="O74" s="84">
        <f t="shared" si="0"/>
        <v>3.9783804446914045E-3</v>
      </c>
      <c r="P74" s="84">
        <f>M74/'סכום נכסי הקרן'!$C$42</f>
        <v>1.0803038934219607E-3</v>
      </c>
    </row>
    <row r="75" spans="2:16">
      <c r="B75" s="76" t="s">
        <v>1078</v>
      </c>
      <c r="C75" s="73" t="s">
        <v>1079</v>
      </c>
      <c r="D75" s="73" t="s">
        <v>212</v>
      </c>
      <c r="E75" s="73"/>
      <c r="F75" s="93">
        <v>42675</v>
      </c>
      <c r="G75" s="83">
        <v>7.0099999999949025</v>
      </c>
      <c r="H75" s="86" t="s">
        <v>122</v>
      </c>
      <c r="I75" s="87">
        <v>4.8000000000000001E-2</v>
      </c>
      <c r="J75" s="87">
        <v>4.8499999999959756E-2</v>
      </c>
      <c r="K75" s="83">
        <v>365254.87785599998</v>
      </c>
      <c r="L75" s="85">
        <v>112.237318</v>
      </c>
      <c r="M75" s="83">
        <v>409.95227910900002</v>
      </c>
      <c r="N75" s="73"/>
      <c r="O75" s="84">
        <f t="shared" si="0"/>
        <v>5.7851106181665887E-3</v>
      </c>
      <c r="P75" s="84">
        <f>M75/'סכום נכסי הקרן'!$C$42</f>
        <v>1.5709099749425469E-3</v>
      </c>
    </row>
    <row r="76" spans="2:16">
      <c r="B76" s="76" t="s">
        <v>1080</v>
      </c>
      <c r="C76" s="73" t="s">
        <v>1081</v>
      </c>
      <c r="D76" s="73" t="s">
        <v>212</v>
      </c>
      <c r="E76" s="73"/>
      <c r="F76" s="93">
        <v>42705</v>
      </c>
      <c r="G76" s="83">
        <v>7.0899999999969916</v>
      </c>
      <c r="H76" s="86" t="s">
        <v>122</v>
      </c>
      <c r="I76" s="87">
        <v>4.8000000000000001E-2</v>
      </c>
      <c r="J76" s="87">
        <v>4.859999999997848E-2</v>
      </c>
      <c r="K76" s="83">
        <v>408081.37108800001</v>
      </c>
      <c r="L76" s="85">
        <v>111.55238900000001</v>
      </c>
      <c r="M76" s="83">
        <v>455.22451789299993</v>
      </c>
      <c r="N76" s="73"/>
      <c r="O76" s="84">
        <f t="shared" si="0"/>
        <v>6.4239774391212654E-3</v>
      </c>
      <c r="P76" s="84">
        <f>M76/'סכום נכסי הקרן'!$C$42</f>
        <v>1.7443901947582221E-3</v>
      </c>
    </row>
    <row r="77" spans="2:16">
      <c r="B77" s="76" t="s">
        <v>1082</v>
      </c>
      <c r="C77" s="73" t="s">
        <v>1083</v>
      </c>
      <c r="D77" s="73" t="s">
        <v>212</v>
      </c>
      <c r="E77" s="73"/>
      <c r="F77" s="93">
        <v>42736</v>
      </c>
      <c r="G77" s="83">
        <v>7.1700000000027435</v>
      </c>
      <c r="H77" s="86" t="s">
        <v>122</v>
      </c>
      <c r="I77" s="87">
        <v>4.8000000000000001E-2</v>
      </c>
      <c r="J77" s="87">
        <v>4.8500000000017883E-2</v>
      </c>
      <c r="K77" s="83">
        <v>826578.49089599994</v>
      </c>
      <c r="L77" s="85">
        <v>111.589361</v>
      </c>
      <c r="M77" s="83">
        <v>922.37365789099999</v>
      </c>
      <c r="N77" s="73"/>
      <c r="O77" s="84">
        <f t="shared" si="0"/>
        <v>1.301623119105434E-2</v>
      </c>
      <c r="P77" s="84">
        <f>M77/'סכום נכסי הקרן'!$C$42</f>
        <v>3.5344747514379797E-3</v>
      </c>
    </row>
    <row r="78" spans="2:16">
      <c r="B78" s="76" t="s">
        <v>1084</v>
      </c>
      <c r="C78" s="73" t="s">
        <v>1085</v>
      </c>
      <c r="D78" s="73" t="s">
        <v>212</v>
      </c>
      <c r="E78" s="73"/>
      <c r="F78" s="93">
        <v>42767</v>
      </c>
      <c r="G78" s="83">
        <v>7.2599999999964151</v>
      </c>
      <c r="H78" s="86" t="s">
        <v>122</v>
      </c>
      <c r="I78" s="87">
        <v>4.8000000000000001E-2</v>
      </c>
      <c r="J78" s="87">
        <v>4.849999999997013E-2</v>
      </c>
      <c r="K78" s="83">
        <v>451834.48276799999</v>
      </c>
      <c r="L78" s="85">
        <v>111.140078</v>
      </c>
      <c r="M78" s="83">
        <v>502.16919703000002</v>
      </c>
      <c r="N78" s="73"/>
      <c r="O78" s="84">
        <f t="shared" ref="O78:O141" si="2">IFERROR(M78/$M$11,0)</f>
        <v>7.0864451837381309E-3</v>
      </c>
      <c r="P78" s="84">
        <f>M78/'סכום נכסי הקרן'!$C$42</f>
        <v>1.9242790952104204E-3</v>
      </c>
    </row>
    <row r="79" spans="2:16">
      <c r="B79" s="76" t="s">
        <v>1086</v>
      </c>
      <c r="C79" s="73" t="s">
        <v>1087</v>
      </c>
      <c r="D79" s="73" t="s">
        <v>212</v>
      </c>
      <c r="E79" s="73"/>
      <c r="F79" s="93">
        <v>42795</v>
      </c>
      <c r="G79" s="83">
        <v>7.3400000000050554</v>
      </c>
      <c r="H79" s="86" t="s">
        <v>122</v>
      </c>
      <c r="I79" s="87">
        <v>4.8000000000000001E-2</v>
      </c>
      <c r="J79" s="87">
        <v>4.8500000000037839E-2</v>
      </c>
      <c r="K79" s="83">
        <v>559805.27195199998</v>
      </c>
      <c r="L79" s="85">
        <v>110.93251600000001</v>
      </c>
      <c r="M79" s="83">
        <v>621.00607502900004</v>
      </c>
      <c r="N79" s="73"/>
      <c r="O79" s="84">
        <f t="shared" si="2"/>
        <v>8.7634317984630877E-3</v>
      </c>
      <c r="P79" s="84">
        <f>M79/'סכום נכסי הקרן'!$C$42</f>
        <v>2.379654138972584E-3</v>
      </c>
    </row>
    <row r="80" spans="2:16">
      <c r="B80" s="76" t="s">
        <v>1088</v>
      </c>
      <c r="C80" s="73" t="s">
        <v>1089</v>
      </c>
      <c r="D80" s="73" t="s">
        <v>212</v>
      </c>
      <c r="E80" s="73"/>
      <c r="F80" s="93">
        <v>42826</v>
      </c>
      <c r="G80" s="83">
        <v>7.2500000000044729</v>
      </c>
      <c r="H80" s="86" t="s">
        <v>122</v>
      </c>
      <c r="I80" s="87">
        <v>4.8000000000000001E-2</v>
      </c>
      <c r="J80" s="87">
        <v>4.8500000000035778E-2</v>
      </c>
      <c r="K80" s="83">
        <v>395071.555184</v>
      </c>
      <c r="L80" s="85">
        <v>113.146908</v>
      </c>
      <c r="M80" s="83">
        <v>447.01125016400005</v>
      </c>
      <c r="N80" s="73"/>
      <c r="O80" s="84">
        <f t="shared" si="2"/>
        <v>6.30807452853823E-3</v>
      </c>
      <c r="P80" s="84">
        <f>M80/'סכום נכסי הקרן'!$C$42</f>
        <v>1.7129174969349489E-3</v>
      </c>
    </row>
    <row r="81" spans="2:16">
      <c r="B81" s="76" t="s">
        <v>1090</v>
      </c>
      <c r="C81" s="73" t="s">
        <v>1091</v>
      </c>
      <c r="D81" s="73" t="s">
        <v>212</v>
      </c>
      <c r="E81" s="73"/>
      <c r="F81" s="93">
        <v>42856</v>
      </c>
      <c r="G81" s="83">
        <v>7.3299999999972201</v>
      </c>
      <c r="H81" s="86" t="s">
        <v>122</v>
      </c>
      <c r="I81" s="87">
        <v>4.8000000000000001E-2</v>
      </c>
      <c r="J81" s="87">
        <v>4.8499999999983168E-2</v>
      </c>
      <c r="K81" s="83">
        <v>713988.54358399997</v>
      </c>
      <c r="L81" s="85">
        <v>112.359542</v>
      </c>
      <c r="M81" s="83">
        <v>802.23426023100001</v>
      </c>
      <c r="N81" s="73"/>
      <c r="O81" s="84">
        <f t="shared" si="2"/>
        <v>1.1320863850802991E-2</v>
      </c>
      <c r="P81" s="84">
        <f>M81/'סכום נכסי הקרן'!$C$42</f>
        <v>3.0741085386244552E-3</v>
      </c>
    </row>
    <row r="82" spans="2:16">
      <c r="B82" s="76" t="s">
        <v>1092</v>
      </c>
      <c r="C82" s="73" t="s">
        <v>1093</v>
      </c>
      <c r="D82" s="73" t="s">
        <v>212</v>
      </c>
      <c r="E82" s="73"/>
      <c r="F82" s="93">
        <v>42887</v>
      </c>
      <c r="G82" s="83">
        <v>7.4200000000041975</v>
      </c>
      <c r="H82" s="86" t="s">
        <v>122</v>
      </c>
      <c r="I82" s="87">
        <v>4.8000000000000001E-2</v>
      </c>
      <c r="J82" s="87">
        <v>4.8500000000020707E-2</v>
      </c>
      <c r="K82" s="83">
        <v>626995.56001599994</v>
      </c>
      <c r="L82" s="85">
        <v>111.70463599999999</v>
      </c>
      <c r="M82" s="83">
        <v>700.38310614299996</v>
      </c>
      <c r="N82" s="73"/>
      <c r="O82" s="84">
        <f t="shared" si="2"/>
        <v>9.8835741392598927E-3</v>
      </c>
      <c r="P82" s="84">
        <f>M82/'סכום נכסי הקרן'!$C$42</f>
        <v>2.6838216636155027E-3</v>
      </c>
    </row>
    <row r="83" spans="2:16">
      <c r="B83" s="76" t="s">
        <v>1094</v>
      </c>
      <c r="C83" s="73" t="s">
        <v>1095</v>
      </c>
      <c r="D83" s="73" t="s">
        <v>212</v>
      </c>
      <c r="E83" s="73"/>
      <c r="F83" s="93">
        <v>42918</v>
      </c>
      <c r="G83" s="83">
        <v>7.5000000000033165</v>
      </c>
      <c r="H83" s="86" t="s">
        <v>122</v>
      </c>
      <c r="I83" s="87">
        <v>4.8000000000000001E-2</v>
      </c>
      <c r="J83" s="87">
        <v>4.8500000000016578E-2</v>
      </c>
      <c r="K83" s="83">
        <v>272207.52262399998</v>
      </c>
      <c r="L83" s="85">
        <v>110.78368</v>
      </c>
      <c r="M83" s="83">
        <v>301.56151060999997</v>
      </c>
      <c r="N83" s="73"/>
      <c r="O83" s="84">
        <f t="shared" si="2"/>
        <v>4.2555360366624863E-3</v>
      </c>
      <c r="P83" s="84">
        <f>M83/'סכום נכסי הקרן'!$C$42</f>
        <v>1.1555637307483664E-3</v>
      </c>
    </row>
    <row r="84" spans="2:16">
      <c r="B84" s="76" t="s">
        <v>1096</v>
      </c>
      <c r="C84" s="73" t="s">
        <v>1097</v>
      </c>
      <c r="D84" s="73" t="s">
        <v>212</v>
      </c>
      <c r="E84" s="73"/>
      <c r="F84" s="93">
        <v>42949</v>
      </c>
      <c r="G84" s="83">
        <v>7.5899999999974632</v>
      </c>
      <c r="H84" s="86" t="s">
        <v>122</v>
      </c>
      <c r="I84" s="87">
        <v>4.8000000000000001E-2</v>
      </c>
      <c r="J84" s="87">
        <v>4.8499999999983806E-2</v>
      </c>
      <c r="K84" s="83">
        <v>666552.18163200002</v>
      </c>
      <c r="L84" s="85">
        <v>111.143379</v>
      </c>
      <c r="M84" s="83">
        <v>740.82861623199994</v>
      </c>
      <c r="N84" s="73"/>
      <c r="O84" s="84">
        <f t="shared" si="2"/>
        <v>1.0454327765466287E-2</v>
      </c>
      <c r="P84" s="84">
        <f>M84/'סכום נכסי הקרן'!$C$42</f>
        <v>2.8388061788340562E-3</v>
      </c>
    </row>
    <row r="85" spans="2:16">
      <c r="B85" s="76" t="s">
        <v>1098</v>
      </c>
      <c r="C85" s="73" t="s">
        <v>1099</v>
      </c>
      <c r="D85" s="73" t="s">
        <v>212</v>
      </c>
      <c r="E85" s="73"/>
      <c r="F85" s="93">
        <v>42979</v>
      </c>
      <c r="G85" s="83">
        <v>7.6700000000061763</v>
      </c>
      <c r="H85" s="86" t="s">
        <v>122</v>
      </c>
      <c r="I85" s="87">
        <v>4.8000000000000001E-2</v>
      </c>
      <c r="J85" s="87">
        <v>4.8500000000052737E-2</v>
      </c>
      <c r="K85" s="83">
        <v>299406.90924800001</v>
      </c>
      <c r="L85" s="85">
        <v>110.831519</v>
      </c>
      <c r="M85" s="83">
        <v>331.83722598500003</v>
      </c>
      <c r="N85" s="73"/>
      <c r="O85" s="84">
        <f t="shared" si="2"/>
        <v>4.682776892279081E-3</v>
      </c>
      <c r="P85" s="84">
        <f>M85/'סכום נכסי הקרן'!$C$42</f>
        <v>1.2715782663535299E-3</v>
      </c>
    </row>
    <row r="86" spans="2:16">
      <c r="B86" s="76" t="s">
        <v>1100</v>
      </c>
      <c r="C86" s="73" t="s">
        <v>1101</v>
      </c>
      <c r="D86" s="73" t="s">
        <v>212</v>
      </c>
      <c r="E86" s="73"/>
      <c r="F86" s="93">
        <v>43009</v>
      </c>
      <c r="G86" s="83">
        <v>7.5700000000046046</v>
      </c>
      <c r="H86" s="86" t="s">
        <v>122</v>
      </c>
      <c r="I86" s="87">
        <v>4.8000000000000001E-2</v>
      </c>
      <c r="J86" s="87">
        <v>4.8500000000028687E-2</v>
      </c>
      <c r="K86" s="83">
        <v>572241.46691199997</v>
      </c>
      <c r="L86" s="85">
        <v>112.704549</v>
      </c>
      <c r="M86" s="83">
        <v>644.9421624790001</v>
      </c>
      <c r="N86" s="73"/>
      <c r="O86" s="84">
        <f t="shared" si="2"/>
        <v>9.1012099270914235E-3</v>
      </c>
      <c r="P86" s="84">
        <f>M86/'סכום נכסי הקרן'!$C$42</f>
        <v>2.4713756403581259E-3</v>
      </c>
    </row>
    <row r="87" spans="2:16">
      <c r="B87" s="76" t="s">
        <v>1102</v>
      </c>
      <c r="C87" s="73" t="s">
        <v>1103</v>
      </c>
      <c r="D87" s="73" t="s">
        <v>212</v>
      </c>
      <c r="E87" s="73"/>
      <c r="F87" s="93">
        <v>43040</v>
      </c>
      <c r="G87" s="83">
        <v>7.6500000000010902</v>
      </c>
      <c r="H87" s="86" t="s">
        <v>122</v>
      </c>
      <c r="I87" s="87">
        <v>4.8000000000000001E-2</v>
      </c>
      <c r="J87" s="87">
        <v>4.8500000000010902E-2</v>
      </c>
      <c r="K87" s="83">
        <v>613925.36296000006</v>
      </c>
      <c r="L87" s="85">
        <v>112.133321</v>
      </c>
      <c r="M87" s="83">
        <v>688.41489532499997</v>
      </c>
      <c r="N87" s="73"/>
      <c r="O87" s="84">
        <f t="shared" si="2"/>
        <v>9.7146827169847186E-3</v>
      </c>
      <c r="P87" s="84">
        <f>M87/'סכום נכסי הקרן'!$C$42</f>
        <v>2.6379602726334253E-3</v>
      </c>
    </row>
    <row r="88" spans="2:16">
      <c r="B88" s="76" t="s">
        <v>1104</v>
      </c>
      <c r="C88" s="73" t="s">
        <v>1105</v>
      </c>
      <c r="D88" s="73" t="s">
        <v>212</v>
      </c>
      <c r="E88" s="73"/>
      <c r="F88" s="93">
        <v>43070</v>
      </c>
      <c r="G88" s="83">
        <v>7.7400000000017402</v>
      </c>
      <c r="H88" s="86" t="s">
        <v>122</v>
      </c>
      <c r="I88" s="87">
        <v>4.8000000000000001E-2</v>
      </c>
      <c r="J88" s="87">
        <v>4.8500000000014989E-2</v>
      </c>
      <c r="K88" s="83">
        <v>628702.48873600003</v>
      </c>
      <c r="L88" s="85">
        <v>111.371229</v>
      </c>
      <c r="M88" s="83">
        <v>700.19368814699999</v>
      </c>
      <c r="N88" s="73"/>
      <c r="O88" s="84">
        <f t="shared" si="2"/>
        <v>9.8809011353134021E-3</v>
      </c>
      <c r="P88" s="84">
        <f>M88/'סכום נכסי הקרן'!$C$42</f>
        <v>2.683095826403433E-3</v>
      </c>
    </row>
    <row r="89" spans="2:16">
      <c r="B89" s="76" t="s">
        <v>1106</v>
      </c>
      <c r="C89" s="73" t="s">
        <v>1107</v>
      </c>
      <c r="D89" s="73" t="s">
        <v>212</v>
      </c>
      <c r="E89" s="73"/>
      <c r="F89" s="93">
        <v>43101</v>
      </c>
      <c r="G89" s="83">
        <v>7.8200000000033736</v>
      </c>
      <c r="H89" s="86" t="s">
        <v>122</v>
      </c>
      <c r="I89" s="87">
        <v>4.8000000000000001E-2</v>
      </c>
      <c r="J89" s="87">
        <v>4.8500000000019389E-2</v>
      </c>
      <c r="K89" s="83">
        <v>858334.33214399999</v>
      </c>
      <c r="L89" s="85">
        <v>111.25304300000001</v>
      </c>
      <c r="M89" s="83">
        <v>954.92306267899983</v>
      </c>
      <c r="N89" s="73"/>
      <c r="O89" s="84">
        <f t="shared" si="2"/>
        <v>1.3475557597687133E-2</v>
      </c>
      <c r="P89" s="84">
        <f>M89/'סכום נכסי הקרן'!$C$42</f>
        <v>3.6592019142459133E-3</v>
      </c>
    </row>
    <row r="90" spans="2:16">
      <c r="B90" s="76" t="s">
        <v>1108</v>
      </c>
      <c r="C90" s="73" t="s">
        <v>1109</v>
      </c>
      <c r="D90" s="73" t="s">
        <v>212</v>
      </c>
      <c r="E90" s="73"/>
      <c r="F90" s="93">
        <v>43132</v>
      </c>
      <c r="G90" s="83">
        <v>7.9099999999967334</v>
      </c>
      <c r="H90" s="86" t="s">
        <v>122</v>
      </c>
      <c r="I90" s="87">
        <v>4.8000000000000001E-2</v>
      </c>
      <c r="J90" s="87">
        <v>4.8499999999985756E-2</v>
      </c>
      <c r="K90" s="83">
        <v>824026.22604800004</v>
      </c>
      <c r="L90" s="85">
        <v>110.699871</v>
      </c>
      <c r="M90" s="83">
        <v>912.19597147799993</v>
      </c>
      <c r="N90" s="73"/>
      <c r="O90" s="84">
        <f t="shared" si="2"/>
        <v>1.2872607055425225E-2</v>
      </c>
      <c r="P90" s="84">
        <f>M90/'סכום נכסי הקרן'!$C$42</f>
        <v>3.4954745313568324E-3</v>
      </c>
    </row>
    <row r="91" spans="2:16">
      <c r="B91" s="76" t="s">
        <v>1110</v>
      </c>
      <c r="C91" s="73" t="s">
        <v>1111</v>
      </c>
      <c r="D91" s="73" t="s">
        <v>212</v>
      </c>
      <c r="E91" s="73"/>
      <c r="F91" s="93">
        <v>43161</v>
      </c>
      <c r="G91" s="83">
        <v>7.9899999999921789</v>
      </c>
      <c r="H91" s="86" t="s">
        <v>122</v>
      </c>
      <c r="I91" s="87">
        <v>4.8000000000000001E-2</v>
      </c>
      <c r="J91" s="87">
        <v>4.8499999999944129E-2</v>
      </c>
      <c r="K91" s="83">
        <v>193835.10967999999</v>
      </c>
      <c r="L91" s="85">
        <v>110.815612</v>
      </c>
      <c r="M91" s="83">
        <v>214.79956393199998</v>
      </c>
      <c r="N91" s="73"/>
      <c r="O91" s="84">
        <f t="shared" si="2"/>
        <v>3.0311802163445652E-3</v>
      </c>
      <c r="P91" s="84">
        <f>M91/'סכום נכסי הקרן'!$C$42</f>
        <v>8.2309769890160907E-4</v>
      </c>
    </row>
    <row r="92" spans="2:16">
      <c r="B92" s="76" t="s">
        <v>1112</v>
      </c>
      <c r="C92" s="73" t="s">
        <v>1113</v>
      </c>
      <c r="D92" s="73" t="s">
        <v>212</v>
      </c>
      <c r="E92" s="73"/>
      <c r="F92" s="93">
        <v>43221</v>
      </c>
      <c r="G92" s="83">
        <v>7.9600000000045004</v>
      </c>
      <c r="H92" s="86" t="s">
        <v>122</v>
      </c>
      <c r="I92" s="87">
        <v>4.8000000000000001E-2</v>
      </c>
      <c r="J92" s="87">
        <v>4.8500000000023878E-2</v>
      </c>
      <c r="K92" s="83">
        <v>784541.59734400001</v>
      </c>
      <c r="L92" s="85">
        <v>112.135518</v>
      </c>
      <c r="M92" s="83">
        <v>879.74978427399992</v>
      </c>
      <c r="N92" s="73"/>
      <c r="O92" s="84">
        <f t="shared" si="2"/>
        <v>1.2414737221109768E-2</v>
      </c>
      <c r="P92" s="84">
        <f>M92/'סכום נכסי הקרן'!$C$42</f>
        <v>3.3711428914928064E-3</v>
      </c>
    </row>
    <row r="93" spans="2:16">
      <c r="B93" s="76" t="s">
        <v>1114</v>
      </c>
      <c r="C93" s="73" t="s">
        <v>1115</v>
      </c>
      <c r="D93" s="73" t="s">
        <v>212</v>
      </c>
      <c r="E93" s="73"/>
      <c r="F93" s="93">
        <v>43252</v>
      </c>
      <c r="G93" s="83">
        <v>8.0399999999991767</v>
      </c>
      <c r="H93" s="86" t="s">
        <v>122</v>
      </c>
      <c r="I93" s="87">
        <v>4.8000000000000001E-2</v>
      </c>
      <c r="J93" s="87">
        <v>4.8499999999989718E-2</v>
      </c>
      <c r="K93" s="83">
        <v>437199.02046400006</v>
      </c>
      <c r="L93" s="85">
        <v>111.25162</v>
      </c>
      <c r="M93" s="83">
        <v>486.39099481</v>
      </c>
      <c r="N93" s="73"/>
      <c r="O93" s="84">
        <f t="shared" si="2"/>
        <v>6.8637884262323819E-3</v>
      </c>
      <c r="P93" s="84">
        <f>M93/'סכום נכסי הקרן'!$C$42</f>
        <v>1.8638180695809753E-3</v>
      </c>
    </row>
    <row r="94" spans="2:16">
      <c r="B94" s="76" t="s">
        <v>1116</v>
      </c>
      <c r="C94" s="73" t="s">
        <v>1117</v>
      </c>
      <c r="D94" s="73" t="s">
        <v>212</v>
      </c>
      <c r="E94" s="73"/>
      <c r="F94" s="93">
        <v>43282</v>
      </c>
      <c r="G94" s="83">
        <v>8.1300000000017594</v>
      </c>
      <c r="H94" s="86" t="s">
        <v>122</v>
      </c>
      <c r="I94" s="87">
        <v>4.8000000000000001E-2</v>
      </c>
      <c r="J94" s="87">
        <v>4.8500000000006767E-2</v>
      </c>
      <c r="K94" s="83">
        <v>335310.47116800002</v>
      </c>
      <c r="L94" s="85">
        <v>110.271704</v>
      </c>
      <c r="M94" s="83">
        <v>369.75257049499993</v>
      </c>
      <c r="N94" s="73"/>
      <c r="O94" s="84">
        <f t="shared" si="2"/>
        <v>5.2178256608649597E-3</v>
      </c>
      <c r="P94" s="84">
        <f>M94/'סכום נכסי הקרן'!$C$42</f>
        <v>1.4168673546922862E-3</v>
      </c>
    </row>
    <row r="95" spans="2:16">
      <c r="B95" s="76" t="s">
        <v>1118</v>
      </c>
      <c r="C95" s="73" t="s">
        <v>1119</v>
      </c>
      <c r="D95" s="73" t="s">
        <v>212</v>
      </c>
      <c r="E95" s="73"/>
      <c r="F95" s="93">
        <v>43313</v>
      </c>
      <c r="G95" s="83">
        <v>8.2099999999984501</v>
      </c>
      <c r="H95" s="86" t="s">
        <v>122</v>
      </c>
      <c r="I95" s="87">
        <v>4.8000000000000001E-2</v>
      </c>
      <c r="J95" s="87">
        <v>4.8599999999987882E-2</v>
      </c>
      <c r="K95" s="83">
        <v>947317.57137599995</v>
      </c>
      <c r="L95" s="85">
        <v>109.694039</v>
      </c>
      <c r="M95" s="83">
        <v>1039.1509028410001</v>
      </c>
      <c r="N95" s="73"/>
      <c r="O95" s="84">
        <f t="shared" si="2"/>
        <v>1.4664152947188456E-2</v>
      </c>
      <c r="P95" s="84">
        <f>M95/'סכום נכסי הקרן'!$C$42</f>
        <v>3.9819574178033704E-3</v>
      </c>
    </row>
    <row r="96" spans="2:16">
      <c r="B96" s="76" t="s">
        <v>1120</v>
      </c>
      <c r="C96" s="73" t="s">
        <v>1121</v>
      </c>
      <c r="D96" s="73" t="s">
        <v>212</v>
      </c>
      <c r="E96" s="73"/>
      <c r="F96" s="93">
        <v>43345</v>
      </c>
      <c r="G96" s="83">
        <v>8.2999999999972918</v>
      </c>
      <c r="H96" s="86" t="s">
        <v>122</v>
      </c>
      <c r="I96" s="87">
        <v>4.8000000000000001E-2</v>
      </c>
      <c r="J96" s="87">
        <v>4.8499999999987511E-2</v>
      </c>
      <c r="K96" s="83">
        <v>879254.07895999996</v>
      </c>
      <c r="L96" s="85">
        <v>109.25872200000001</v>
      </c>
      <c r="M96" s="83">
        <v>960.661768532</v>
      </c>
      <c r="N96" s="73"/>
      <c r="O96" s="84">
        <f t="shared" si="2"/>
        <v>1.3556540311667602E-2</v>
      </c>
      <c r="P96" s="84">
        <f>M96/'סכום נכסי הקרן'!$C$42</f>
        <v>3.6811922548956409E-3</v>
      </c>
    </row>
    <row r="97" spans="2:16">
      <c r="B97" s="76" t="s">
        <v>1122</v>
      </c>
      <c r="C97" s="73" t="s">
        <v>1123</v>
      </c>
      <c r="D97" s="73" t="s">
        <v>212</v>
      </c>
      <c r="E97" s="73"/>
      <c r="F97" s="93">
        <v>43375</v>
      </c>
      <c r="G97" s="83">
        <v>8.1900000000044937</v>
      </c>
      <c r="H97" s="86" t="s">
        <v>122</v>
      </c>
      <c r="I97" s="87">
        <v>4.8000000000000001E-2</v>
      </c>
      <c r="J97" s="87">
        <v>4.8500000000019916E-2</v>
      </c>
      <c r="K97" s="83">
        <v>315742.333216</v>
      </c>
      <c r="L97" s="85">
        <v>111.334687</v>
      </c>
      <c r="M97" s="83">
        <v>351.53073861799999</v>
      </c>
      <c r="N97" s="73"/>
      <c r="O97" s="84">
        <f t="shared" si="2"/>
        <v>4.9606852119737106E-3</v>
      </c>
      <c r="P97" s="84">
        <f>M97/'סכום נכסי הקרן'!$C$42</f>
        <v>1.3470425021032989E-3</v>
      </c>
    </row>
    <row r="98" spans="2:16">
      <c r="B98" s="76" t="s">
        <v>1124</v>
      </c>
      <c r="C98" s="73" t="s">
        <v>1125</v>
      </c>
      <c r="D98" s="73" t="s">
        <v>212</v>
      </c>
      <c r="E98" s="73"/>
      <c r="F98" s="93">
        <v>43405</v>
      </c>
      <c r="G98" s="83">
        <v>8.2700000101359965</v>
      </c>
      <c r="H98" s="86" t="s">
        <v>122</v>
      </c>
      <c r="I98" s="87">
        <v>4.8000000000000001E-2</v>
      </c>
      <c r="J98" s="87">
        <v>4.8500000042233322E-2</v>
      </c>
      <c r="K98" s="83">
        <v>213.656384</v>
      </c>
      <c r="L98" s="85">
        <v>110.82275</v>
      </c>
      <c r="M98" s="83">
        <v>0.23677987999999997</v>
      </c>
      <c r="N98" s="73"/>
      <c r="O98" s="84">
        <f t="shared" si="2"/>
        <v>3.3413591477851068E-6</v>
      </c>
      <c r="P98" s="84">
        <f>M98/'סכום נכסי הקרן'!$C$42</f>
        <v>9.0732481391767263E-7</v>
      </c>
    </row>
    <row r="99" spans="2:16">
      <c r="B99" s="76" t="s">
        <v>1126</v>
      </c>
      <c r="C99" s="73" t="s">
        <v>1127</v>
      </c>
      <c r="D99" s="73" t="s">
        <v>212</v>
      </c>
      <c r="E99" s="73"/>
      <c r="F99" s="93">
        <v>43435</v>
      </c>
      <c r="G99" s="83">
        <v>8.3500000000014936</v>
      </c>
      <c r="H99" s="86" t="s">
        <v>122</v>
      </c>
      <c r="I99" s="87">
        <v>4.8000000000000001E-2</v>
      </c>
      <c r="J99" s="87">
        <v>4.8599999999994037E-2</v>
      </c>
      <c r="K99" s="83">
        <v>365301.32489599998</v>
      </c>
      <c r="L99" s="85">
        <v>109.99556800000001</v>
      </c>
      <c r="M99" s="83">
        <v>401.81526808399997</v>
      </c>
      <c r="N99" s="73"/>
      <c r="O99" s="84">
        <f t="shared" si="2"/>
        <v>5.6702838169028491E-3</v>
      </c>
      <c r="P99" s="84">
        <f>M99/'סכום נכסי הקרן'!$C$42</f>
        <v>1.5397294877571314E-3</v>
      </c>
    </row>
    <row r="100" spans="2:16">
      <c r="B100" s="76" t="s">
        <v>1128</v>
      </c>
      <c r="C100" s="73" t="s">
        <v>1129</v>
      </c>
      <c r="D100" s="73" t="s">
        <v>212</v>
      </c>
      <c r="E100" s="73"/>
      <c r="F100" s="93">
        <v>43497</v>
      </c>
      <c r="G100" s="83">
        <v>8.5200000000042948</v>
      </c>
      <c r="H100" s="86" t="s">
        <v>122</v>
      </c>
      <c r="I100" s="87">
        <v>4.8000000000000001E-2</v>
      </c>
      <c r="J100" s="87">
        <v>4.8500000000020645E-2</v>
      </c>
      <c r="K100" s="83">
        <v>551342.62126399996</v>
      </c>
      <c r="L100" s="85">
        <v>109.79259999999999</v>
      </c>
      <c r="M100" s="83">
        <v>605.33339609500001</v>
      </c>
      <c r="N100" s="73"/>
      <c r="O100" s="84">
        <f t="shared" si="2"/>
        <v>8.5422641505767047E-3</v>
      </c>
      <c r="P100" s="84">
        <f>M100/'סכום נכסי הקרן'!$C$42</f>
        <v>2.3195974715843623E-3</v>
      </c>
    </row>
    <row r="101" spans="2:16">
      <c r="B101" s="76" t="s">
        <v>1130</v>
      </c>
      <c r="C101" s="73" t="s">
        <v>1131</v>
      </c>
      <c r="D101" s="73" t="s">
        <v>212</v>
      </c>
      <c r="E101" s="73"/>
      <c r="F101" s="93">
        <v>43525</v>
      </c>
      <c r="G101" s="83">
        <v>8.600000000000847</v>
      </c>
      <c r="H101" s="86" t="s">
        <v>122</v>
      </c>
      <c r="I101" s="87">
        <v>4.8000000000000001E-2</v>
      </c>
      <c r="J101" s="87">
        <v>4.8699999999999057E-2</v>
      </c>
      <c r="K101" s="83">
        <v>865162.04702399997</v>
      </c>
      <c r="L101" s="85">
        <v>109.39924499999999</v>
      </c>
      <c r="M101" s="83">
        <v>946.48075040699985</v>
      </c>
      <c r="N101" s="73"/>
      <c r="O101" s="84">
        <f t="shared" si="2"/>
        <v>1.3356422486466932E-2</v>
      </c>
      <c r="P101" s="84">
        <f>M101/'סכום נכסי הקרן'!$C$42</f>
        <v>3.6268515329076541E-3</v>
      </c>
    </row>
    <row r="102" spans="2:16">
      <c r="B102" s="76" t="s">
        <v>1132</v>
      </c>
      <c r="C102" s="73" t="s">
        <v>1133</v>
      </c>
      <c r="D102" s="73" t="s">
        <v>212</v>
      </c>
      <c r="E102" s="73"/>
      <c r="F102" s="93">
        <v>43556</v>
      </c>
      <c r="G102" s="83">
        <v>8.4799999999974709</v>
      </c>
      <c r="H102" s="86" t="s">
        <v>122</v>
      </c>
      <c r="I102" s="87">
        <v>4.8000000000000001E-2</v>
      </c>
      <c r="J102" s="87">
        <v>4.8699999999999542E-2</v>
      </c>
      <c r="K102" s="83">
        <v>383097.50827200001</v>
      </c>
      <c r="L102" s="85">
        <v>111.449601</v>
      </c>
      <c r="M102" s="83">
        <v>426.96064604599997</v>
      </c>
      <c r="N102" s="73"/>
      <c r="O102" s="84">
        <f t="shared" si="2"/>
        <v>6.0251270522226862E-3</v>
      </c>
      <c r="P102" s="84">
        <f>M102/'סכום נכסי הקרן'!$C$42</f>
        <v>1.6360849102713298E-3</v>
      </c>
    </row>
    <row r="103" spans="2:16">
      <c r="B103" s="76" t="s">
        <v>1134</v>
      </c>
      <c r="C103" s="73" t="s">
        <v>1135</v>
      </c>
      <c r="D103" s="73" t="s">
        <v>212</v>
      </c>
      <c r="E103" s="73"/>
      <c r="F103" s="93">
        <v>43586</v>
      </c>
      <c r="G103" s="83">
        <v>8.5599999999985261</v>
      </c>
      <c r="H103" s="86" t="s">
        <v>122</v>
      </c>
      <c r="I103" s="87">
        <v>4.8000000000000001E-2</v>
      </c>
      <c r="J103" s="87">
        <v>4.8499999999993222E-2</v>
      </c>
      <c r="K103" s="83">
        <v>933325.40057599987</v>
      </c>
      <c r="L103" s="85">
        <v>110.60804400000001</v>
      </c>
      <c r="M103" s="83">
        <v>1032.3329666420002</v>
      </c>
      <c r="N103" s="73"/>
      <c r="O103" s="84">
        <f t="shared" si="2"/>
        <v>1.456794049244972E-2</v>
      </c>
      <c r="P103" s="84">
        <f>M103/'סכום נכסי הקרן'!$C$42</f>
        <v>3.9558315379648471E-3</v>
      </c>
    </row>
    <row r="104" spans="2:16">
      <c r="B104" s="76" t="s">
        <v>1136</v>
      </c>
      <c r="C104" s="73" t="s">
        <v>1137</v>
      </c>
      <c r="D104" s="73" t="s">
        <v>212</v>
      </c>
      <c r="E104" s="73"/>
      <c r="F104" s="93">
        <v>43617</v>
      </c>
      <c r="G104" s="83">
        <v>8.6399999958078375</v>
      </c>
      <c r="H104" s="86" t="s">
        <v>122</v>
      </c>
      <c r="I104" s="87">
        <v>4.8000000000000001E-2</v>
      </c>
      <c r="J104" s="87">
        <v>4.8499999963124499E-2</v>
      </c>
      <c r="K104" s="83">
        <v>234.55755199999999</v>
      </c>
      <c r="L104" s="85">
        <v>109.833832</v>
      </c>
      <c r="M104" s="83">
        <v>0.25762354699999995</v>
      </c>
      <c r="N104" s="73"/>
      <c r="O104" s="84">
        <f t="shared" si="2"/>
        <v>3.6354980645031849E-6</v>
      </c>
      <c r="P104" s="84">
        <f>M104/'סכום נכסי הקרן'!$C$42</f>
        <v>9.8719636500612203E-7</v>
      </c>
    </row>
    <row r="105" spans="2:16">
      <c r="B105" s="76" t="s">
        <v>1138</v>
      </c>
      <c r="C105" s="73" t="s">
        <v>1139</v>
      </c>
      <c r="D105" s="73" t="s">
        <v>212</v>
      </c>
      <c r="E105" s="73"/>
      <c r="F105" s="93">
        <v>43647</v>
      </c>
      <c r="G105" s="83">
        <v>8.7299999999965703</v>
      </c>
      <c r="H105" s="86" t="s">
        <v>122</v>
      </c>
      <c r="I105" s="87">
        <v>4.8000000000000001E-2</v>
      </c>
      <c r="J105" s="87">
        <v>4.8499999999980933E-2</v>
      </c>
      <c r="K105" s="83">
        <v>289694.83318399999</v>
      </c>
      <c r="L105" s="85">
        <v>108.64634599999999</v>
      </c>
      <c r="M105" s="83">
        <v>314.74285199599996</v>
      </c>
      <c r="N105" s="73"/>
      <c r="O105" s="84">
        <f t="shared" si="2"/>
        <v>4.4415467552260295E-3</v>
      </c>
      <c r="P105" s="84">
        <f>M105/'סכום נכסי הקרן'!$C$42</f>
        <v>1.2060737576992954E-3</v>
      </c>
    </row>
    <row r="106" spans="2:16">
      <c r="B106" s="76" t="s">
        <v>1140</v>
      </c>
      <c r="C106" s="73" t="s">
        <v>1141</v>
      </c>
      <c r="D106" s="73" t="s">
        <v>212</v>
      </c>
      <c r="E106" s="73"/>
      <c r="F106" s="93">
        <v>43678</v>
      </c>
      <c r="G106" s="83">
        <v>8.8200000000030219</v>
      </c>
      <c r="H106" s="86" t="s">
        <v>122</v>
      </c>
      <c r="I106" s="87">
        <v>4.8000000000000001E-2</v>
      </c>
      <c r="J106" s="87">
        <v>4.8500000000013407E-2</v>
      </c>
      <c r="K106" s="83">
        <v>650683.55041599995</v>
      </c>
      <c r="L106" s="85">
        <v>108.86049</v>
      </c>
      <c r="M106" s="83">
        <v>708.33730417300001</v>
      </c>
      <c r="N106" s="73"/>
      <c r="O106" s="84">
        <f t="shared" si="2"/>
        <v>9.9958211441609629E-3</v>
      </c>
      <c r="P106" s="84">
        <f>M106/'סכום נכסי הקרן'!$C$42</f>
        <v>2.7143016235151112E-3</v>
      </c>
    </row>
    <row r="107" spans="2:16">
      <c r="B107" s="76" t="s">
        <v>1142</v>
      </c>
      <c r="C107" s="73" t="s">
        <v>1143</v>
      </c>
      <c r="D107" s="73" t="s">
        <v>212</v>
      </c>
      <c r="E107" s="73"/>
      <c r="F107" s="93">
        <v>43709</v>
      </c>
      <c r="G107" s="83">
        <v>8.8999999928011508</v>
      </c>
      <c r="H107" s="86" t="s">
        <v>122</v>
      </c>
      <c r="I107" s="87">
        <v>4.8000000000000001E-2</v>
      </c>
      <c r="J107" s="87">
        <v>4.8499999957461327E-2</v>
      </c>
      <c r="K107" s="83">
        <v>281.004592</v>
      </c>
      <c r="L107" s="85">
        <v>108.754215</v>
      </c>
      <c r="M107" s="83">
        <v>0.30560433799999998</v>
      </c>
      <c r="N107" s="73"/>
      <c r="O107" s="84">
        <f t="shared" si="2"/>
        <v>4.3125870761447801E-6</v>
      </c>
      <c r="P107" s="84">
        <f>M107/'סכום נכסי הקרן'!$C$42</f>
        <v>1.1710555774767836E-6</v>
      </c>
    </row>
    <row r="108" spans="2:16">
      <c r="B108" s="76" t="s">
        <v>1144</v>
      </c>
      <c r="C108" s="73" t="s">
        <v>1145</v>
      </c>
      <c r="D108" s="73" t="s">
        <v>212</v>
      </c>
      <c r="E108" s="73"/>
      <c r="F108" s="93">
        <v>43740</v>
      </c>
      <c r="G108" s="83">
        <v>8.7699999999962888</v>
      </c>
      <c r="H108" s="86" t="s">
        <v>122</v>
      </c>
      <c r="I108" s="87">
        <v>4.8000000000000001E-2</v>
      </c>
      <c r="J108" s="87">
        <v>4.8499999999984784E-2</v>
      </c>
      <c r="K108" s="83">
        <v>742418.77676799998</v>
      </c>
      <c r="L108" s="85">
        <v>110.670672</v>
      </c>
      <c r="M108" s="83">
        <v>821.63985286499997</v>
      </c>
      <c r="N108" s="73"/>
      <c r="O108" s="84">
        <f t="shared" si="2"/>
        <v>1.1594709138949126E-2</v>
      </c>
      <c r="P108" s="84">
        <f>M108/'סכום נכסי הקרן'!$C$42</f>
        <v>3.1484694840122401E-3</v>
      </c>
    </row>
    <row r="109" spans="2:16">
      <c r="B109" s="76" t="s">
        <v>1146</v>
      </c>
      <c r="C109" s="73" t="s">
        <v>1147</v>
      </c>
      <c r="D109" s="73" t="s">
        <v>212</v>
      </c>
      <c r="E109" s="73"/>
      <c r="F109" s="93">
        <v>43770</v>
      </c>
      <c r="G109" s="83">
        <v>8.8499999999978982</v>
      </c>
      <c r="H109" s="86" t="s">
        <v>122</v>
      </c>
      <c r="I109" s="87">
        <v>4.8000000000000001E-2</v>
      </c>
      <c r="J109" s="87">
        <v>4.84999999999874E-2</v>
      </c>
      <c r="K109" s="83">
        <v>1077492.368032</v>
      </c>
      <c r="L109" s="85">
        <v>110.46750299999999</v>
      </c>
      <c r="M109" s="83">
        <v>1190.27891677</v>
      </c>
      <c r="N109" s="73"/>
      <c r="O109" s="84">
        <f t="shared" si="2"/>
        <v>1.6796821364066863E-2</v>
      </c>
      <c r="P109" s="84">
        <f>M109/'סכום נכסי הקרן'!$C$42</f>
        <v>4.5610699552194609E-3</v>
      </c>
    </row>
    <row r="110" spans="2:16">
      <c r="B110" s="76" t="s">
        <v>1148</v>
      </c>
      <c r="C110" s="73" t="s">
        <v>1149</v>
      </c>
      <c r="D110" s="73" t="s">
        <v>212</v>
      </c>
      <c r="E110" s="73"/>
      <c r="F110" s="93">
        <v>43800</v>
      </c>
      <c r="G110" s="83">
        <v>8.9399999999956545</v>
      </c>
      <c r="H110" s="86" t="s">
        <v>122</v>
      </c>
      <c r="I110" s="87">
        <v>4.8000000000000001E-2</v>
      </c>
      <c r="J110" s="87">
        <v>4.8499999999976388E-2</v>
      </c>
      <c r="K110" s="83">
        <v>482963.28897599992</v>
      </c>
      <c r="L110" s="85">
        <v>109.612039</v>
      </c>
      <c r="M110" s="83">
        <v>529.38590944500004</v>
      </c>
      <c r="N110" s="73"/>
      <c r="O110" s="84">
        <f t="shared" si="2"/>
        <v>7.4705184039817463E-3</v>
      </c>
      <c r="P110" s="84">
        <f>M110/'סכום נכסי הקרן'!$C$42</f>
        <v>2.0285717341263225E-3</v>
      </c>
    </row>
    <row r="111" spans="2:16">
      <c r="B111" s="76" t="s">
        <v>1150</v>
      </c>
      <c r="C111" s="73" t="s">
        <v>1151</v>
      </c>
      <c r="D111" s="73" t="s">
        <v>212</v>
      </c>
      <c r="E111" s="73"/>
      <c r="F111" s="93">
        <v>43831</v>
      </c>
      <c r="G111" s="83">
        <v>9.0200000000054104</v>
      </c>
      <c r="H111" s="86" t="s">
        <v>122</v>
      </c>
      <c r="I111" s="87">
        <v>4.8000000000000001E-2</v>
      </c>
      <c r="J111" s="87">
        <v>4.8500000000028728E-2</v>
      </c>
      <c r="K111" s="83">
        <v>651182.85609599994</v>
      </c>
      <c r="L111" s="85">
        <v>109.582894</v>
      </c>
      <c r="M111" s="83">
        <v>713.58502010699999</v>
      </c>
      <c r="N111" s="73"/>
      <c r="O111" s="84">
        <f t="shared" si="2"/>
        <v>1.0069875171222082E-2</v>
      </c>
      <c r="P111" s="84">
        <f>M111/'סכום נכסי הקרן'!$C$42</f>
        <v>2.7344105233224314E-3</v>
      </c>
    </row>
    <row r="112" spans="2:16">
      <c r="B112" s="76" t="s">
        <v>1152</v>
      </c>
      <c r="C112" s="73" t="s">
        <v>1153</v>
      </c>
      <c r="D112" s="73" t="s">
        <v>212</v>
      </c>
      <c r="E112" s="73"/>
      <c r="F112" s="93">
        <v>43863</v>
      </c>
      <c r="G112" s="83">
        <v>9.1100000000060071</v>
      </c>
      <c r="H112" s="86" t="s">
        <v>122</v>
      </c>
      <c r="I112" s="87">
        <v>4.8000000000000001E-2</v>
      </c>
      <c r="J112" s="87">
        <v>4.8700000000033182E-2</v>
      </c>
      <c r="K112" s="83">
        <v>697005.18340800004</v>
      </c>
      <c r="L112" s="85">
        <v>108.938115</v>
      </c>
      <c r="M112" s="83">
        <v>759.30431030400007</v>
      </c>
      <c r="N112" s="73"/>
      <c r="O112" s="84">
        <f t="shared" si="2"/>
        <v>1.0715050633469923E-2</v>
      </c>
      <c r="P112" s="84">
        <f>M112/'סכום נכסי הקרן'!$C$42</f>
        <v>2.9096038145363691E-3</v>
      </c>
    </row>
    <row r="113" spans="2:16">
      <c r="B113" s="76" t="s">
        <v>1154</v>
      </c>
      <c r="C113" s="73" t="s">
        <v>1155</v>
      </c>
      <c r="D113" s="73" t="s">
        <v>212</v>
      </c>
      <c r="E113" s="73"/>
      <c r="F113" s="93">
        <v>43891</v>
      </c>
      <c r="G113" s="83">
        <v>9.1899999893361404</v>
      </c>
      <c r="H113" s="86" t="s">
        <v>122</v>
      </c>
      <c r="I113" s="87">
        <v>4.8000000000000001E-2</v>
      </c>
      <c r="J113" s="87">
        <v>4.8499999957188893E-2</v>
      </c>
      <c r="K113" s="83">
        <v>352.99750399999999</v>
      </c>
      <c r="L113" s="85">
        <v>109.183171</v>
      </c>
      <c r="M113" s="83">
        <v>0.38541386899999996</v>
      </c>
      <c r="N113" s="73"/>
      <c r="O113" s="84">
        <f t="shared" si="2"/>
        <v>5.4388327119111678E-6</v>
      </c>
      <c r="P113" s="84">
        <f>M113/'סכום נכסי הקרן'!$C$42</f>
        <v>1.4768804130305129E-6</v>
      </c>
    </row>
    <row r="114" spans="2:16">
      <c r="B114" s="76" t="s">
        <v>1156</v>
      </c>
      <c r="C114" s="73" t="s">
        <v>1157</v>
      </c>
      <c r="D114" s="73" t="s">
        <v>212</v>
      </c>
      <c r="E114" s="73"/>
      <c r="F114" s="93">
        <v>44045</v>
      </c>
      <c r="G114" s="83">
        <v>9.3900000000266548</v>
      </c>
      <c r="H114" s="86" t="s">
        <v>122</v>
      </c>
      <c r="I114" s="87">
        <v>4.8000000000000001E-2</v>
      </c>
      <c r="J114" s="87">
        <v>4.8500000000136573E-2</v>
      </c>
      <c r="K114" s="83">
        <v>96482.113839999991</v>
      </c>
      <c r="L114" s="85">
        <v>110.04333200000001</v>
      </c>
      <c r="M114" s="83">
        <v>106.172133203</v>
      </c>
      <c r="N114" s="73"/>
      <c r="O114" s="84">
        <f t="shared" si="2"/>
        <v>1.4982659359304641E-3</v>
      </c>
      <c r="P114" s="84">
        <f>M114/'סכום נכסי הקרן'!$C$42</f>
        <v>4.0684458072051704E-4</v>
      </c>
    </row>
    <row r="115" spans="2:16">
      <c r="B115" s="76" t="s">
        <v>1158</v>
      </c>
      <c r="C115" s="73" t="s">
        <v>1159</v>
      </c>
      <c r="D115" s="73" t="s">
        <v>212</v>
      </c>
      <c r="E115" s="73"/>
      <c r="F115" s="93">
        <v>44075</v>
      </c>
      <c r="G115" s="83">
        <v>9.4700000000003151</v>
      </c>
      <c r="H115" s="86" t="s">
        <v>122</v>
      </c>
      <c r="I115" s="87">
        <v>4.8000000000000001E-2</v>
      </c>
      <c r="J115" s="87">
        <v>4.8600000000005174E-2</v>
      </c>
      <c r="K115" s="83">
        <v>1274673.986944</v>
      </c>
      <c r="L115" s="85">
        <v>109.367848</v>
      </c>
      <c r="M115" s="83">
        <v>1394.0835059479998</v>
      </c>
      <c r="N115" s="73"/>
      <c r="O115" s="84">
        <f t="shared" si="2"/>
        <v>1.967284414273579E-2</v>
      </c>
      <c r="P115" s="84">
        <f>M115/'סכום נכסי הקרן'!$C$42</f>
        <v>5.3420356392610965E-3</v>
      </c>
    </row>
    <row r="116" spans="2:16">
      <c r="B116" s="76" t="s">
        <v>1160</v>
      </c>
      <c r="C116" s="73" t="s">
        <v>1161</v>
      </c>
      <c r="D116" s="73" t="s">
        <v>212</v>
      </c>
      <c r="E116" s="73"/>
      <c r="F116" s="93">
        <v>44166</v>
      </c>
      <c r="G116" s="83">
        <v>9.489999999998826</v>
      </c>
      <c r="H116" s="86" t="s">
        <v>122</v>
      </c>
      <c r="I116" s="87">
        <v>4.8000000000000001E-2</v>
      </c>
      <c r="J116" s="87">
        <v>4.8499999999994936E-2</v>
      </c>
      <c r="K116" s="83">
        <v>2326934.0004960001</v>
      </c>
      <c r="L116" s="85">
        <v>110.469313</v>
      </c>
      <c r="M116" s="83">
        <v>2570.548006598</v>
      </c>
      <c r="N116" s="73"/>
      <c r="O116" s="84">
        <f t="shared" si="2"/>
        <v>3.6274721047527346E-2</v>
      </c>
      <c r="P116" s="84">
        <f>M116/'סכום נכסי הקרן'!$C$42</f>
        <v>9.8501696670890062E-3</v>
      </c>
    </row>
    <row r="117" spans="2:16">
      <c r="B117" s="76" t="s">
        <v>1162</v>
      </c>
      <c r="C117" s="73" t="s">
        <v>1163</v>
      </c>
      <c r="D117" s="73" t="s">
        <v>212</v>
      </c>
      <c r="E117" s="73"/>
      <c r="F117" s="93">
        <v>44197</v>
      </c>
      <c r="G117" s="83">
        <v>9.5800000000011902</v>
      </c>
      <c r="H117" s="86" t="s">
        <v>122</v>
      </c>
      <c r="I117" s="87">
        <v>4.8000000000000001E-2</v>
      </c>
      <c r="J117" s="87">
        <v>4.8500000000005178E-2</v>
      </c>
      <c r="K117" s="83">
        <v>701793.87323200004</v>
      </c>
      <c r="L117" s="85">
        <v>110.25264900000001</v>
      </c>
      <c r="M117" s="83">
        <v>773.74633847600001</v>
      </c>
      <c r="N117" s="73"/>
      <c r="O117" s="84">
        <f t="shared" si="2"/>
        <v>1.0918851745900094E-2</v>
      </c>
      <c r="P117" s="84">
        <f>M117/'סכום נכסי הקרן'!$C$42</f>
        <v>2.9649447097330117E-3</v>
      </c>
    </row>
    <row r="118" spans="2:16">
      <c r="B118" s="76" t="s">
        <v>1164</v>
      </c>
      <c r="C118" s="73" t="s">
        <v>1165</v>
      </c>
      <c r="D118" s="73" t="s">
        <v>212</v>
      </c>
      <c r="E118" s="73"/>
      <c r="F118" s="93">
        <v>44228</v>
      </c>
      <c r="G118" s="83">
        <v>9.6699999999995807</v>
      </c>
      <c r="H118" s="86" t="s">
        <v>122</v>
      </c>
      <c r="I118" s="87">
        <v>4.8000000000000001E-2</v>
      </c>
      <c r="J118" s="87">
        <v>4.849999999999681E-2</v>
      </c>
      <c r="K118" s="83">
        <v>1282844.02128</v>
      </c>
      <c r="L118" s="85">
        <v>109.948142</v>
      </c>
      <c r="M118" s="83">
        <v>1410.4631660770001</v>
      </c>
      <c r="N118" s="73"/>
      <c r="O118" s="84">
        <f t="shared" si="2"/>
        <v>1.9903988474803389E-2</v>
      </c>
      <c r="P118" s="84">
        <f>M118/'סכום נכסי הקרן'!$C$42</f>
        <v>5.4048014117523231E-3</v>
      </c>
    </row>
    <row r="119" spans="2:16">
      <c r="B119" s="76" t="s">
        <v>1166</v>
      </c>
      <c r="C119" s="73" t="s">
        <v>1167</v>
      </c>
      <c r="D119" s="73" t="s">
        <v>212</v>
      </c>
      <c r="E119" s="73"/>
      <c r="F119" s="93">
        <v>44256</v>
      </c>
      <c r="G119" s="83">
        <v>9.7499999999981259</v>
      </c>
      <c r="H119" s="86" t="s">
        <v>122</v>
      </c>
      <c r="I119" s="87">
        <v>4.8000000000000001E-2</v>
      </c>
      <c r="J119" s="87">
        <v>4.8499999999985006E-2</v>
      </c>
      <c r="K119" s="83">
        <v>486655.82865600003</v>
      </c>
      <c r="L119" s="85">
        <v>109.62450699999999</v>
      </c>
      <c r="M119" s="83">
        <v>533.49405456800002</v>
      </c>
      <c r="N119" s="73"/>
      <c r="O119" s="84">
        <f t="shared" si="2"/>
        <v>7.5284911856520666E-3</v>
      </c>
      <c r="P119" s="84">
        <f>M119/'סכום נכסי הקרן'!$C$42</f>
        <v>2.0443138740804134E-3</v>
      </c>
    </row>
    <row r="120" spans="2:16">
      <c r="B120" s="76" t="s">
        <v>1168</v>
      </c>
      <c r="C120" s="73" t="s">
        <v>1169</v>
      </c>
      <c r="D120" s="73" t="s">
        <v>212</v>
      </c>
      <c r="E120" s="73"/>
      <c r="F120" s="93">
        <v>44287</v>
      </c>
      <c r="G120" s="83">
        <v>9.5999999999939387</v>
      </c>
      <c r="H120" s="86" t="s">
        <v>122</v>
      </c>
      <c r="I120" s="87">
        <v>4.8000000000000001E-2</v>
      </c>
      <c r="J120" s="87">
        <v>4.8499999999962455E-2</v>
      </c>
      <c r="K120" s="83">
        <v>680946.119328</v>
      </c>
      <c r="L120" s="85">
        <v>111.478189</v>
      </c>
      <c r="M120" s="83">
        <v>759.10640014099999</v>
      </c>
      <c r="N120" s="73"/>
      <c r="O120" s="84">
        <f t="shared" si="2"/>
        <v>1.0712257790878822E-2</v>
      </c>
      <c r="P120" s="84">
        <f>M120/'סכום נכסי הקרן'!$C$42</f>
        <v>2.9088454359029459E-3</v>
      </c>
    </row>
    <row r="121" spans="2:16">
      <c r="B121" s="76" t="s">
        <v>1170</v>
      </c>
      <c r="C121" s="73" t="s">
        <v>1171</v>
      </c>
      <c r="D121" s="73" t="s">
        <v>212</v>
      </c>
      <c r="E121" s="73"/>
      <c r="F121" s="93">
        <v>44318</v>
      </c>
      <c r="G121" s="83">
        <v>9.6900000000042539</v>
      </c>
      <c r="H121" s="86" t="s">
        <v>122</v>
      </c>
      <c r="I121" s="87">
        <v>4.8000000000000001E-2</v>
      </c>
      <c r="J121" s="87">
        <v>4.8500000000021942E-2</v>
      </c>
      <c r="K121" s="83">
        <v>1073388.772048</v>
      </c>
      <c r="L121" s="85">
        <v>110.361526</v>
      </c>
      <c r="M121" s="83">
        <v>1184.6082240840001</v>
      </c>
      <c r="N121" s="73"/>
      <c r="O121" s="84">
        <f t="shared" si="2"/>
        <v>1.6716798429345196E-2</v>
      </c>
      <c r="P121" s="84">
        <f>M121/'סכום נכסי הקרן'!$C$42</f>
        <v>4.539340236519928E-3</v>
      </c>
    </row>
    <row r="122" spans="2:16">
      <c r="B122" s="76" t="s">
        <v>1172</v>
      </c>
      <c r="C122" s="73" t="s">
        <v>1173</v>
      </c>
      <c r="D122" s="73" t="s">
        <v>212</v>
      </c>
      <c r="E122" s="73"/>
      <c r="F122" s="93">
        <v>44348</v>
      </c>
      <c r="G122" s="83">
        <v>9.770000000003515</v>
      </c>
      <c r="H122" s="86" t="s">
        <v>122</v>
      </c>
      <c r="I122" s="87">
        <v>4.8000000000000001E-2</v>
      </c>
      <c r="J122" s="87">
        <v>4.8500000000017404E-2</v>
      </c>
      <c r="K122" s="83">
        <v>864725.44484799996</v>
      </c>
      <c r="L122" s="85">
        <v>109.613124</v>
      </c>
      <c r="M122" s="83">
        <v>947.85257827099997</v>
      </c>
      <c r="N122" s="73"/>
      <c r="O122" s="84">
        <f t="shared" si="2"/>
        <v>1.3375781266370712E-2</v>
      </c>
      <c r="P122" s="84">
        <f>M122/'סכום נכסי הקרן'!$C$42</f>
        <v>3.6321082864013672E-3</v>
      </c>
    </row>
    <row r="123" spans="2:16">
      <c r="B123" s="76" t="s">
        <v>1174</v>
      </c>
      <c r="C123" s="73" t="s">
        <v>1175</v>
      </c>
      <c r="D123" s="73" t="s">
        <v>212</v>
      </c>
      <c r="E123" s="73"/>
      <c r="F123" s="93">
        <v>44378</v>
      </c>
      <c r="G123" s="83">
        <v>9.8500000000056112</v>
      </c>
      <c r="H123" s="86" t="s">
        <v>122</v>
      </c>
      <c r="I123" s="87">
        <v>4.8000000000000001E-2</v>
      </c>
      <c r="J123" s="87">
        <v>4.8500000000021047E-2</v>
      </c>
      <c r="K123" s="83">
        <v>262237.66548800003</v>
      </c>
      <c r="L123" s="85">
        <v>108.750292</v>
      </c>
      <c r="M123" s="83">
        <v>285.18422622399999</v>
      </c>
      <c r="N123" s="73"/>
      <c r="O123" s="84">
        <f t="shared" si="2"/>
        <v>4.024425230292286E-3</v>
      </c>
      <c r="P123" s="84">
        <f>M123/'סכום נכסי הקרן'!$C$42</f>
        <v>1.0928070619469284E-3</v>
      </c>
    </row>
    <row r="124" spans="2:16">
      <c r="B124" s="76" t="s">
        <v>1176</v>
      </c>
      <c r="C124" s="73" t="s">
        <v>1177</v>
      </c>
      <c r="D124" s="73" t="s">
        <v>212</v>
      </c>
      <c r="E124" s="73"/>
      <c r="F124" s="93">
        <v>44409</v>
      </c>
      <c r="G124" s="83">
        <v>9.9299999999942603</v>
      </c>
      <c r="H124" s="86" t="s">
        <v>122</v>
      </c>
      <c r="I124" s="87">
        <v>4.8000000000000001E-2</v>
      </c>
      <c r="J124" s="87">
        <v>4.8599999999968793E-2</v>
      </c>
      <c r="K124" s="83">
        <v>331968.60664000001</v>
      </c>
      <c r="L124" s="85">
        <v>108.094956</v>
      </c>
      <c r="M124" s="83">
        <v>358.84132064200003</v>
      </c>
      <c r="N124" s="73"/>
      <c r="O124" s="84">
        <f t="shared" si="2"/>
        <v>5.0638497212281541E-3</v>
      </c>
      <c r="P124" s="84">
        <f>M124/'סכום נכסי הקרן'!$C$42</f>
        <v>1.3750561681063213E-3</v>
      </c>
    </row>
    <row r="125" spans="2:16">
      <c r="B125" s="76" t="s">
        <v>1178</v>
      </c>
      <c r="C125" s="73" t="s">
        <v>1179</v>
      </c>
      <c r="D125" s="73" t="s">
        <v>212</v>
      </c>
      <c r="E125" s="73"/>
      <c r="F125" s="93">
        <v>44440</v>
      </c>
      <c r="G125" s="83">
        <v>10.019999999996916</v>
      </c>
      <c r="H125" s="86" t="s">
        <v>122</v>
      </c>
      <c r="I125" s="87">
        <v>4.8000000000000001E-2</v>
      </c>
      <c r="J125" s="87">
        <v>4.8499999999982286E-2</v>
      </c>
      <c r="K125" s="83">
        <v>972589.40584000002</v>
      </c>
      <c r="L125" s="85">
        <v>107.36398</v>
      </c>
      <c r="M125" s="83">
        <v>1044.210695561</v>
      </c>
      <c r="N125" s="73"/>
      <c r="O125" s="84">
        <f t="shared" si="2"/>
        <v>1.473555506417098E-2</v>
      </c>
      <c r="P125" s="84">
        <f>M125/'סכום נכסי הקרן'!$C$42</f>
        <v>4.0013462083042187E-3</v>
      </c>
    </row>
    <row r="126" spans="2:16">
      <c r="B126" s="76" t="s">
        <v>1180</v>
      </c>
      <c r="C126" s="73" t="s">
        <v>1181</v>
      </c>
      <c r="D126" s="73" t="s">
        <v>212</v>
      </c>
      <c r="E126" s="73"/>
      <c r="F126" s="93">
        <v>44501</v>
      </c>
      <c r="G126" s="83">
        <v>9.9499999999995126</v>
      </c>
      <c r="H126" s="86" t="s">
        <v>122</v>
      </c>
      <c r="I126" s="87">
        <v>4.8000000000000001E-2</v>
      </c>
      <c r="J126" s="87">
        <v>4.8500000000000369E-2</v>
      </c>
      <c r="K126" s="83">
        <v>1226308.684192</v>
      </c>
      <c r="L126" s="85">
        <v>108.54188499999999</v>
      </c>
      <c r="M126" s="83">
        <v>1331.0585597270001</v>
      </c>
      <c r="N126" s="73"/>
      <c r="O126" s="84">
        <f t="shared" si="2"/>
        <v>1.8783457001420398E-2</v>
      </c>
      <c r="P126" s="84">
        <f>M126/'סכום נכסי הקרן'!$C$42</f>
        <v>5.1005282206318617E-3</v>
      </c>
    </row>
    <row r="127" spans="2:16">
      <c r="B127" s="76" t="s">
        <v>1182</v>
      </c>
      <c r="C127" s="73" t="s">
        <v>1183</v>
      </c>
      <c r="D127" s="73" t="s">
        <v>212</v>
      </c>
      <c r="E127" s="73"/>
      <c r="F127" s="93">
        <v>44531</v>
      </c>
      <c r="G127" s="83">
        <v>10.030000000006455</v>
      </c>
      <c r="H127" s="86" t="s">
        <v>122</v>
      </c>
      <c r="I127" s="87">
        <v>4.8000000000000001E-2</v>
      </c>
      <c r="J127" s="87">
        <v>4.8500000000019756E-2</v>
      </c>
      <c r="K127" s="83">
        <v>351467.07403200003</v>
      </c>
      <c r="L127" s="85">
        <v>108.008031</v>
      </c>
      <c r="M127" s="83">
        <v>379.61266628499999</v>
      </c>
      <c r="N127" s="73"/>
      <c r="O127" s="84">
        <f t="shared" si="2"/>
        <v>5.3569680629387932E-3</v>
      </c>
      <c r="P127" s="84">
        <f>M127/'סכום נכסי הקרן'!$C$42</f>
        <v>1.4546505885459069E-3</v>
      </c>
    </row>
    <row r="128" spans="2:16">
      <c r="B128" s="76" t="s">
        <v>1184</v>
      </c>
      <c r="C128" s="73" t="s">
        <v>1185</v>
      </c>
      <c r="D128" s="73" t="s">
        <v>212</v>
      </c>
      <c r="E128" s="73"/>
      <c r="F128" s="93">
        <v>44563</v>
      </c>
      <c r="G128" s="83">
        <v>10.119999999996026</v>
      </c>
      <c r="H128" s="86" t="s">
        <v>122</v>
      </c>
      <c r="I128" s="87">
        <v>4.8000000000000001E-2</v>
      </c>
      <c r="J128" s="87">
        <v>4.8499999999982987E-2</v>
      </c>
      <c r="K128" s="83">
        <v>1009670.4002239999</v>
      </c>
      <c r="L128" s="85">
        <v>107.668902</v>
      </c>
      <c r="M128" s="83">
        <v>1087.1010320609998</v>
      </c>
      <c r="N128" s="73"/>
      <c r="O128" s="84">
        <f t="shared" si="2"/>
        <v>1.5340809269958466E-2</v>
      </c>
      <c r="P128" s="84">
        <f>M128/'סכום נכסי הקרן'!$C$42</f>
        <v>4.1656991363643592E-3</v>
      </c>
    </row>
    <row r="129" spans="2:16">
      <c r="B129" s="76" t="s">
        <v>1186</v>
      </c>
      <c r="C129" s="73" t="s">
        <v>1187</v>
      </c>
      <c r="D129" s="73" t="s">
        <v>212</v>
      </c>
      <c r="E129" s="73"/>
      <c r="F129" s="93">
        <v>44652</v>
      </c>
      <c r="G129" s="83">
        <v>10.120000000022834</v>
      </c>
      <c r="H129" s="86" t="s">
        <v>122</v>
      </c>
      <c r="I129" s="87">
        <v>4.8000000000000001E-2</v>
      </c>
      <c r="J129" s="87">
        <v>4.8500000000071354E-2</v>
      </c>
      <c r="K129" s="83">
        <v>71560.954528000002</v>
      </c>
      <c r="L129" s="85">
        <v>107.70826700000001</v>
      </c>
      <c r="M129" s="83">
        <v>77.077063777000006</v>
      </c>
      <c r="N129" s="73"/>
      <c r="O129" s="84">
        <f t="shared" si="2"/>
        <v>1.0876859644311633E-3</v>
      </c>
      <c r="P129" s="84">
        <f>M129/'סכום נכסי הקרן'!$C$42</f>
        <v>2.9535420217624537E-4</v>
      </c>
    </row>
    <row r="130" spans="2:16">
      <c r="B130" s="76" t="s">
        <v>1188</v>
      </c>
      <c r="C130" s="73" t="s">
        <v>1189</v>
      </c>
      <c r="D130" s="73" t="s">
        <v>212</v>
      </c>
      <c r="E130" s="73"/>
      <c r="F130" s="93">
        <v>40057</v>
      </c>
      <c r="G130" s="83">
        <v>1.3899999999990991</v>
      </c>
      <c r="H130" s="86" t="s">
        <v>122</v>
      </c>
      <c r="I130" s="87">
        <v>4.8000000000000001E-2</v>
      </c>
      <c r="J130" s="87">
        <v>4.8299999999993667E-2</v>
      </c>
      <c r="K130" s="83">
        <v>251204.17113600002</v>
      </c>
      <c r="L130" s="85">
        <v>119.29795799999999</v>
      </c>
      <c r="M130" s="83">
        <v>299.68144539299999</v>
      </c>
      <c r="N130" s="73"/>
      <c r="O130" s="84">
        <f t="shared" si="2"/>
        <v>4.2290051797701884E-3</v>
      </c>
      <c r="P130" s="84">
        <f>M130/'סכום נכסי הקרן'!$C$42</f>
        <v>1.1483594453877708E-3</v>
      </c>
    </row>
    <row r="131" spans="2:16">
      <c r="B131" s="76" t="s">
        <v>1190</v>
      </c>
      <c r="C131" s="73" t="s">
        <v>1191</v>
      </c>
      <c r="D131" s="73" t="s">
        <v>212</v>
      </c>
      <c r="E131" s="73"/>
      <c r="F131" s="93">
        <v>40087</v>
      </c>
      <c r="G131" s="83">
        <v>1.4400000000031188</v>
      </c>
      <c r="H131" s="86" t="s">
        <v>122</v>
      </c>
      <c r="I131" s="87">
        <v>4.8000000000000001E-2</v>
      </c>
      <c r="J131" s="87">
        <v>4.8400000000094971E-2</v>
      </c>
      <c r="K131" s="83">
        <v>233006.22086399997</v>
      </c>
      <c r="L131" s="85">
        <v>121.099281</v>
      </c>
      <c r="M131" s="83">
        <v>282.16885842300002</v>
      </c>
      <c r="N131" s="73"/>
      <c r="O131" s="84">
        <f t="shared" si="2"/>
        <v>3.9818733598132238E-3</v>
      </c>
      <c r="P131" s="84">
        <f>M131/'סכום נכסי הקרן'!$C$42</f>
        <v>1.0812523722962045E-3</v>
      </c>
    </row>
    <row r="132" spans="2:16">
      <c r="B132" s="76" t="s">
        <v>1192</v>
      </c>
      <c r="C132" s="73" t="s">
        <v>1193</v>
      </c>
      <c r="D132" s="73" t="s">
        <v>212</v>
      </c>
      <c r="E132" s="73"/>
      <c r="F132" s="93">
        <v>40118</v>
      </c>
      <c r="G132" s="83">
        <v>1.5200000000001159</v>
      </c>
      <c r="H132" s="86" t="s">
        <v>122</v>
      </c>
      <c r="I132" s="87">
        <v>4.8000000000000001E-2</v>
      </c>
      <c r="J132" s="87">
        <v>4.8300000000011875E-2</v>
      </c>
      <c r="K132" s="83">
        <v>285247.52910400002</v>
      </c>
      <c r="L132" s="85">
        <v>120.966442</v>
      </c>
      <c r="M132" s="83">
        <v>345.05378637300004</v>
      </c>
      <c r="N132" s="73"/>
      <c r="O132" s="84">
        <f t="shared" si="2"/>
        <v>4.8692846097198456E-3</v>
      </c>
      <c r="P132" s="84">
        <f>M132/'סכום נכסי הקרן'!$C$42</f>
        <v>1.3222232501869274E-3</v>
      </c>
    </row>
    <row r="133" spans="2:16">
      <c r="B133" s="76" t="s">
        <v>1194</v>
      </c>
      <c r="C133" s="73" t="s">
        <v>1195</v>
      </c>
      <c r="D133" s="73" t="s">
        <v>212</v>
      </c>
      <c r="E133" s="73"/>
      <c r="F133" s="93">
        <v>39600</v>
      </c>
      <c r="G133" s="83">
        <v>0.17000000000379473</v>
      </c>
      <c r="H133" s="86" t="s">
        <v>122</v>
      </c>
      <c r="I133" s="87">
        <v>4.8000000000000001E-2</v>
      </c>
      <c r="J133" s="87">
        <v>4.7700000000130881E-2</v>
      </c>
      <c r="K133" s="83">
        <v>101382.27656</v>
      </c>
      <c r="L133" s="85">
        <v>127.36648</v>
      </c>
      <c r="M133" s="83">
        <v>129.12703680299998</v>
      </c>
      <c r="N133" s="73"/>
      <c r="O133" s="84">
        <f t="shared" si="2"/>
        <v>1.8221979234387998E-3</v>
      </c>
      <c r="P133" s="84">
        <f>M133/'סכום נכסי הקרן'!$C$42</f>
        <v>4.9480625059452872E-4</v>
      </c>
    </row>
    <row r="134" spans="2:16">
      <c r="B134" s="76" t="s">
        <v>1196</v>
      </c>
      <c r="C134" s="73" t="s">
        <v>1197</v>
      </c>
      <c r="D134" s="73" t="s">
        <v>212</v>
      </c>
      <c r="E134" s="73"/>
      <c r="F134" s="93">
        <v>39630</v>
      </c>
      <c r="G134" s="83">
        <v>0.25000000000417133</v>
      </c>
      <c r="H134" s="86" t="s">
        <v>122</v>
      </c>
      <c r="I134" s="87">
        <v>4.8000000000000001E-2</v>
      </c>
      <c r="J134" s="87">
        <v>4.82000000000634E-2</v>
      </c>
      <c r="K134" s="83">
        <v>47559.446607999998</v>
      </c>
      <c r="L134" s="85">
        <v>126.016992</v>
      </c>
      <c r="M134" s="83">
        <v>59.932983790999998</v>
      </c>
      <c r="N134" s="73"/>
      <c r="O134" s="84">
        <f t="shared" si="2"/>
        <v>8.4575439283149573E-4</v>
      </c>
      <c r="P134" s="84">
        <f>M134/'סכום נכסי הקרן'!$C$42</f>
        <v>2.2965922343444033E-4</v>
      </c>
    </row>
    <row r="135" spans="2:16">
      <c r="B135" s="76" t="s">
        <v>1198</v>
      </c>
      <c r="C135" s="73" t="s">
        <v>1199</v>
      </c>
      <c r="D135" s="73" t="s">
        <v>212</v>
      </c>
      <c r="E135" s="73"/>
      <c r="F135" s="93">
        <v>39904</v>
      </c>
      <c r="G135" s="83">
        <v>0.970000000000109</v>
      </c>
      <c r="H135" s="86" t="s">
        <v>122</v>
      </c>
      <c r="I135" s="87">
        <v>4.8000000000000001E-2</v>
      </c>
      <c r="J135" s="87">
        <v>4.8300000000042503E-2</v>
      </c>
      <c r="K135" s="83">
        <v>362960.39408</v>
      </c>
      <c r="L135" s="85">
        <v>126.39644800000001</v>
      </c>
      <c r="M135" s="83">
        <v>458.76904583499999</v>
      </c>
      <c r="N135" s="73"/>
      <c r="O135" s="84">
        <f t="shared" si="2"/>
        <v>6.4739966420348828E-3</v>
      </c>
      <c r="P135" s="84">
        <f>M135/'סכום נכסי הקרן'!$C$42</f>
        <v>1.7579725910133481E-3</v>
      </c>
    </row>
    <row r="136" spans="2:16">
      <c r="B136" s="76" t="s">
        <v>1200</v>
      </c>
      <c r="C136" s="73" t="s">
        <v>1201</v>
      </c>
      <c r="D136" s="73" t="s">
        <v>212</v>
      </c>
      <c r="E136" s="73"/>
      <c r="F136" s="93">
        <v>39965</v>
      </c>
      <c r="G136" s="83">
        <v>1.1400000000017039</v>
      </c>
      <c r="H136" s="86" t="s">
        <v>122</v>
      </c>
      <c r="I136" s="87">
        <v>4.8000000000000001E-2</v>
      </c>
      <c r="J136" s="87">
        <v>4.8400000000054906E-2</v>
      </c>
      <c r="K136" s="83">
        <v>171013.35657599999</v>
      </c>
      <c r="L136" s="85">
        <v>123.556428</v>
      </c>
      <c r="M136" s="83">
        <v>211.29799557599998</v>
      </c>
      <c r="N136" s="73"/>
      <c r="O136" s="84">
        <f t="shared" si="2"/>
        <v>2.9817672448627167E-3</v>
      </c>
      <c r="P136" s="84">
        <f>M136/'סכום נכסי הקרן'!$C$42</f>
        <v>8.0967992093403975E-4</v>
      </c>
    </row>
    <row r="137" spans="2:16">
      <c r="B137" s="76" t="s">
        <v>1202</v>
      </c>
      <c r="C137" s="73" t="s">
        <v>1203</v>
      </c>
      <c r="D137" s="73" t="s">
        <v>212</v>
      </c>
      <c r="E137" s="73"/>
      <c r="F137" s="93">
        <v>39995</v>
      </c>
      <c r="G137" s="83">
        <v>1.2199999999991256</v>
      </c>
      <c r="H137" s="86" t="s">
        <v>122</v>
      </c>
      <c r="I137" s="87">
        <v>4.8000000000000001E-2</v>
      </c>
      <c r="J137" s="87">
        <v>4.8500000000003131E-2</v>
      </c>
      <c r="K137" s="83">
        <v>261255.31059199999</v>
      </c>
      <c r="L137" s="85">
        <v>122.577544</v>
      </c>
      <c r="M137" s="83">
        <v>320.240343274</v>
      </c>
      <c r="N137" s="73"/>
      <c r="O137" s="84">
        <f t="shared" si="2"/>
        <v>4.5191255291134654E-3</v>
      </c>
      <c r="P137" s="84">
        <f>M137/'סכום נכסי הקרן'!$C$42</f>
        <v>1.2271397800776556E-3</v>
      </c>
    </row>
    <row r="138" spans="2:16">
      <c r="B138" s="76" t="s">
        <v>1204</v>
      </c>
      <c r="C138" s="73" t="s">
        <v>1205</v>
      </c>
      <c r="D138" s="73" t="s">
        <v>212</v>
      </c>
      <c r="E138" s="73"/>
      <c r="F138" s="93">
        <v>40027</v>
      </c>
      <c r="G138" s="83">
        <v>1.3100000000027376</v>
      </c>
      <c r="H138" s="86" t="s">
        <v>122</v>
      </c>
      <c r="I138" s="87">
        <v>4.8000000000000001E-2</v>
      </c>
      <c r="J138" s="87">
        <v>4.8400000000069318E-2</v>
      </c>
      <c r="K138" s="83">
        <v>328961.16080000001</v>
      </c>
      <c r="L138" s="85">
        <v>121.028952</v>
      </c>
      <c r="M138" s="83">
        <v>398.13824536100003</v>
      </c>
      <c r="N138" s="73"/>
      <c r="O138" s="84">
        <f t="shared" si="2"/>
        <v>5.6183948915764677E-3</v>
      </c>
      <c r="P138" s="84">
        <f>M138/'סכום נכסי הקרן'!$C$42</f>
        <v>1.5256393802787554E-3</v>
      </c>
    </row>
    <row r="139" spans="2:16">
      <c r="B139" s="76" t="s">
        <v>1206</v>
      </c>
      <c r="C139" s="73" t="s">
        <v>1207</v>
      </c>
      <c r="D139" s="73" t="s">
        <v>212</v>
      </c>
      <c r="E139" s="73"/>
      <c r="F139" s="93">
        <v>40179</v>
      </c>
      <c r="G139" s="83">
        <v>1.6900000000045792</v>
      </c>
      <c r="H139" s="86" t="s">
        <v>122</v>
      </c>
      <c r="I139" s="87">
        <v>4.8000000000000001E-2</v>
      </c>
      <c r="J139" s="87">
        <v>4.8400000000143911E-2</v>
      </c>
      <c r="K139" s="83">
        <v>127989.463424</v>
      </c>
      <c r="L139" s="85">
        <v>119.444315</v>
      </c>
      <c r="M139" s="83">
        <v>152.87613826999998</v>
      </c>
      <c r="N139" s="73"/>
      <c r="O139" s="84">
        <f t="shared" si="2"/>
        <v>2.157337367881618E-3</v>
      </c>
      <c r="P139" s="84">
        <f>M139/'סכום נכסי הקרן'!$C$42</f>
        <v>5.8581123408070034E-4</v>
      </c>
    </row>
    <row r="140" spans="2:16">
      <c r="B140" s="76" t="s">
        <v>1208</v>
      </c>
      <c r="C140" s="73" t="s">
        <v>1209</v>
      </c>
      <c r="D140" s="73" t="s">
        <v>212</v>
      </c>
      <c r="E140" s="73"/>
      <c r="F140" s="93">
        <v>40210</v>
      </c>
      <c r="G140" s="83">
        <v>1.7699999999982972</v>
      </c>
      <c r="H140" s="86" t="s">
        <v>122</v>
      </c>
      <c r="I140" s="87">
        <v>4.8000000000000001E-2</v>
      </c>
      <c r="J140" s="87">
        <v>4.8299999999909457E-2</v>
      </c>
      <c r="K140" s="83">
        <v>187506.70048</v>
      </c>
      <c r="L140" s="85">
        <v>118.97310899999999</v>
      </c>
      <c r="M140" s="83">
        <v>223.08255159399997</v>
      </c>
      <c r="N140" s="73"/>
      <c r="O140" s="84">
        <f t="shared" si="2"/>
        <v>3.1480669915022129E-3</v>
      </c>
      <c r="P140" s="84">
        <f>M140/'סכום נכסי הקרן'!$C$42</f>
        <v>8.5483755888931796E-4</v>
      </c>
    </row>
    <row r="141" spans="2:16">
      <c r="B141" s="76" t="s">
        <v>1210</v>
      </c>
      <c r="C141" s="73" t="s">
        <v>1211</v>
      </c>
      <c r="D141" s="73" t="s">
        <v>212</v>
      </c>
      <c r="E141" s="73"/>
      <c r="F141" s="93">
        <v>40238</v>
      </c>
      <c r="G141" s="83">
        <v>1.8499999999987464</v>
      </c>
      <c r="H141" s="86" t="s">
        <v>122</v>
      </c>
      <c r="I141" s="87">
        <v>4.8000000000000001E-2</v>
      </c>
      <c r="J141" s="87">
        <v>4.8499999999956127E-2</v>
      </c>
      <c r="K141" s="83">
        <v>267488.50335999997</v>
      </c>
      <c r="L141" s="85">
        <v>119.297431</v>
      </c>
      <c r="M141" s="83">
        <v>319.10691234400002</v>
      </c>
      <c r="N141" s="73"/>
      <c r="O141" s="84">
        <f t="shared" si="2"/>
        <v>4.5031309276872883E-3</v>
      </c>
      <c r="P141" s="84">
        <f>M141/'סכום נכסי הקרן'!$C$42</f>
        <v>1.2227965478416617E-3</v>
      </c>
    </row>
    <row r="142" spans="2:16">
      <c r="B142" s="76" t="s">
        <v>1212</v>
      </c>
      <c r="C142" s="73" t="s">
        <v>1213</v>
      </c>
      <c r="D142" s="73" t="s">
        <v>212</v>
      </c>
      <c r="E142" s="73"/>
      <c r="F142" s="93">
        <v>40300</v>
      </c>
      <c r="G142" s="83">
        <v>1.9800000000070925</v>
      </c>
      <c r="H142" s="86" t="s">
        <v>122</v>
      </c>
      <c r="I142" s="87">
        <v>4.8000000000000001E-2</v>
      </c>
      <c r="J142" s="87">
        <v>4.8500000000039407E-2</v>
      </c>
      <c r="K142" s="83">
        <v>41804.658351999999</v>
      </c>
      <c r="L142" s="85">
        <v>121.41767299999999</v>
      </c>
      <c r="M142" s="83">
        <v>50.758243268000001</v>
      </c>
      <c r="N142" s="73"/>
      <c r="O142" s="84">
        <f t="shared" ref="O142:O158" si="3">IFERROR(M142/$M$11,0)</f>
        <v>7.1628349701433102E-4</v>
      </c>
      <c r="P142" s="84">
        <f>M142/'סכום נכסי הקרן'!$C$42</f>
        <v>1.9450222556040685E-4</v>
      </c>
    </row>
    <row r="143" spans="2:16">
      <c r="B143" s="76" t="s">
        <v>1214</v>
      </c>
      <c r="C143" s="73" t="s">
        <v>1215</v>
      </c>
      <c r="D143" s="73" t="s">
        <v>212</v>
      </c>
      <c r="E143" s="73"/>
      <c r="F143" s="93">
        <v>40360</v>
      </c>
      <c r="G143" s="83">
        <v>2.1399999999934147</v>
      </c>
      <c r="H143" s="86" t="s">
        <v>122</v>
      </c>
      <c r="I143" s="87">
        <v>4.8000000000000001E-2</v>
      </c>
      <c r="J143" s="87">
        <v>4.849999999987116E-2</v>
      </c>
      <c r="K143" s="83">
        <v>117404.18300800001</v>
      </c>
      <c r="L143" s="85">
        <v>118.990949</v>
      </c>
      <c r="M143" s="83">
        <v>139.70035192799998</v>
      </c>
      <c r="N143" s="73"/>
      <c r="O143" s="84">
        <f t="shared" si="3"/>
        <v>1.9714050402568901E-3</v>
      </c>
      <c r="P143" s="84">
        <f>M143/'סכום נכסי הקרן'!$C$42</f>
        <v>5.3532249369036753E-4</v>
      </c>
    </row>
    <row r="144" spans="2:16">
      <c r="B144" s="76" t="s">
        <v>1216</v>
      </c>
      <c r="C144" s="73" t="s">
        <v>1217</v>
      </c>
      <c r="D144" s="73" t="s">
        <v>212</v>
      </c>
      <c r="E144" s="73"/>
      <c r="F144" s="93">
        <v>40422</v>
      </c>
      <c r="G144" s="83">
        <v>2.3099999999946568</v>
      </c>
      <c r="H144" s="86" t="s">
        <v>122</v>
      </c>
      <c r="I144" s="87">
        <v>4.8000000000000001E-2</v>
      </c>
      <c r="J144" s="87">
        <v>4.8399999999910702E-2</v>
      </c>
      <c r="K144" s="83">
        <v>233210.58783999999</v>
      </c>
      <c r="L144" s="85">
        <v>117.164395</v>
      </c>
      <c r="M144" s="83">
        <v>273.239774066</v>
      </c>
      <c r="N144" s="73"/>
      <c r="O144" s="84">
        <f t="shared" si="3"/>
        <v>3.8558690823484033E-3</v>
      </c>
      <c r="P144" s="84">
        <f>M144/'סכום נכסי הקרן'!$C$42</f>
        <v>1.0470367125760026E-3</v>
      </c>
    </row>
    <row r="145" spans="2:16">
      <c r="B145" s="76" t="s">
        <v>1218</v>
      </c>
      <c r="C145" s="73" t="s">
        <v>1219</v>
      </c>
      <c r="D145" s="73" t="s">
        <v>212</v>
      </c>
      <c r="E145" s="73"/>
      <c r="F145" s="93">
        <v>40483</v>
      </c>
      <c r="G145" s="83">
        <v>2.4199999999995141</v>
      </c>
      <c r="H145" s="86" t="s">
        <v>122</v>
      </c>
      <c r="I145" s="87">
        <v>4.8000000000000001E-2</v>
      </c>
      <c r="J145" s="87">
        <v>4.8399999999971612E-2</v>
      </c>
      <c r="K145" s="83">
        <v>453269.69630400004</v>
      </c>
      <c r="L145" s="85">
        <v>118.143359</v>
      </c>
      <c r="M145" s="83">
        <v>535.50804325299998</v>
      </c>
      <c r="N145" s="73"/>
      <c r="O145" s="84">
        <f t="shared" si="3"/>
        <v>7.5569119261143071E-3</v>
      </c>
      <c r="P145" s="84">
        <f>M145/'סכום נכסי הקרן'!$C$42</f>
        <v>2.0520313452981952E-3</v>
      </c>
    </row>
    <row r="146" spans="2:16">
      <c r="B146" s="76" t="s">
        <v>1220</v>
      </c>
      <c r="C146" s="73" t="s">
        <v>1221</v>
      </c>
      <c r="D146" s="73" t="s">
        <v>212</v>
      </c>
      <c r="E146" s="73"/>
      <c r="F146" s="93">
        <v>40513</v>
      </c>
      <c r="G146" s="83">
        <v>2.4999999999944693</v>
      </c>
      <c r="H146" s="86" t="s">
        <v>122</v>
      </c>
      <c r="I146" s="87">
        <v>4.8000000000000001E-2</v>
      </c>
      <c r="J146" s="87">
        <v>4.8499999999889382E-2</v>
      </c>
      <c r="K146" s="83">
        <v>154069.47638400001</v>
      </c>
      <c r="L146" s="85">
        <v>117.349904</v>
      </c>
      <c r="M146" s="83">
        <v>180.80038329999999</v>
      </c>
      <c r="N146" s="73"/>
      <c r="O146" s="84">
        <f t="shared" si="3"/>
        <v>2.5513950537626286E-3</v>
      </c>
      <c r="P146" s="84">
        <f>M146/'סכום נכסי הקרן'!$C$42</f>
        <v>6.9281509110451613E-4</v>
      </c>
    </row>
    <row r="147" spans="2:16">
      <c r="B147" s="76" t="s">
        <v>1222</v>
      </c>
      <c r="C147" s="73" t="s">
        <v>1223</v>
      </c>
      <c r="D147" s="73" t="s">
        <v>212</v>
      </c>
      <c r="E147" s="73"/>
      <c r="F147" s="93">
        <v>40544</v>
      </c>
      <c r="G147" s="83">
        <v>2.5899999999977221</v>
      </c>
      <c r="H147" s="86" t="s">
        <v>122</v>
      </c>
      <c r="I147" s="87">
        <v>4.8000000000000001E-2</v>
      </c>
      <c r="J147" s="87">
        <v>4.8399999999971695E-2</v>
      </c>
      <c r="K147" s="83">
        <v>387217.36072</v>
      </c>
      <c r="L147" s="85">
        <v>116.778769</v>
      </c>
      <c r="M147" s="83">
        <v>452.187668917</v>
      </c>
      <c r="N147" s="73"/>
      <c r="O147" s="84">
        <f t="shared" si="3"/>
        <v>6.3811224334239941E-3</v>
      </c>
      <c r="P147" s="84">
        <f>M147/'סכום נכסי הקרן'!$C$42</f>
        <v>1.7327531906679875E-3</v>
      </c>
    </row>
    <row r="148" spans="2:16">
      <c r="B148" s="76" t="s">
        <v>1224</v>
      </c>
      <c r="C148" s="73" t="s">
        <v>1225</v>
      </c>
      <c r="D148" s="73" t="s">
        <v>212</v>
      </c>
      <c r="E148" s="73"/>
      <c r="F148" s="93">
        <v>40575</v>
      </c>
      <c r="G148" s="83">
        <v>2.6699999999972865</v>
      </c>
      <c r="H148" s="86" t="s">
        <v>122</v>
      </c>
      <c r="I148" s="87">
        <v>4.8000000000000001E-2</v>
      </c>
      <c r="J148" s="87">
        <v>4.8399999999945723E-2</v>
      </c>
      <c r="K148" s="83">
        <v>152620.328736</v>
      </c>
      <c r="L148" s="85">
        <v>115.88802</v>
      </c>
      <c r="M148" s="83">
        <v>176.868677244</v>
      </c>
      <c r="N148" s="73"/>
      <c r="O148" s="84">
        <f t="shared" si="3"/>
        <v>2.4959121216967042E-3</v>
      </c>
      <c r="P148" s="84">
        <f>M148/'סכום נכסי הקרן'!$C$42</f>
        <v>6.7774905396639792E-4</v>
      </c>
    </row>
    <row r="149" spans="2:16">
      <c r="B149" s="76" t="s">
        <v>1226</v>
      </c>
      <c r="C149" s="73" t="s">
        <v>1227</v>
      </c>
      <c r="D149" s="73" t="s">
        <v>212</v>
      </c>
      <c r="E149" s="73"/>
      <c r="F149" s="93">
        <v>40603</v>
      </c>
      <c r="G149" s="83">
        <v>2.7499999999999996</v>
      </c>
      <c r="H149" s="86" t="s">
        <v>122</v>
      </c>
      <c r="I149" s="87">
        <v>4.8000000000000001E-2</v>
      </c>
      <c r="J149" s="87">
        <v>4.850000000003668E-2</v>
      </c>
      <c r="K149" s="83">
        <v>236636.05703999999</v>
      </c>
      <c r="L149" s="85">
        <v>115.193217</v>
      </c>
      <c r="M149" s="83">
        <v>272.58868552000001</v>
      </c>
      <c r="N149" s="73"/>
      <c r="O149" s="84">
        <f t="shared" si="3"/>
        <v>3.8466811366952712E-3</v>
      </c>
      <c r="P149" s="84">
        <f>M149/'סכום נכסי הקרן'!$C$42</f>
        <v>1.044541784401179E-3</v>
      </c>
    </row>
    <row r="150" spans="2:16">
      <c r="B150" s="76" t="s">
        <v>1228</v>
      </c>
      <c r="C150" s="73" t="s">
        <v>1229</v>
      </c>
      <c r="D150" s="73" t="s">
        <v>212</v>
      </c>
      <c r="E150" s="73"/>
      <c r="F150" s="93">
        <v>40634</v>
      </c>
      <c r="G150" s="83">
        <v>2.7700000000104765</v>
      </c>
      <c r="H150" s="86" t="s">
        <v>122</v>
      </c>
      <c r="I150" s="87">
        <v>4.8000000000000001E-2</v>
      </c>
      <c r="J150" s="87">
        <v>4.8500000000218681E-2</v>
      </c>
      <c r="K150" s="83">
        <v>83925.156575999979</v>
      </c>
      <c r="L150" s="85">
        <v>117.147637</v>
      </c>
      <c r="M150" s="83">
        <v>98.316337360999995</v>
      </c>
      <c r="N150" s="73"/>
      <c r="O150" s="84">
        <f t="shared" si="3"/>
        <v>1.3874075500752178E-3</v>
      </c>
      <c r="P150" s="84">
        <f>M150/'סכום נכסי הקרן'!$C$42</f>
        <v>3.7674169148635623E-4</v>
      </c>
    </row>
    <row r="151" spans="2:16">
      <c r="B151" s="76" t="s">
        <v>1230</v>
      </c>
      <c r="C151" s="73" t="s">
        <v>1231</v>
      </c>
      <c r="D151" s="73" t="s">
        <v>212</v>
      </c>
      <c r="E151" s="73"/>
      <c r="F151" s="93">
        <v>40664</v>
      </c>
      <c r="G151" s="83">
        <v>2.8499999999969674</v>
      </c>
      <c r="H151" s="86" t="s">
        <v>122</v>
      </c>
      <c r="I151" s="87">
        <v>4.8000000000000001E-2</v>
      </c>
      <c r="J151" s="87">
        <v>4.8499999999942117E-2</v>
      </c>
      <c r="K151" s="83">
        <v>311457.59377600002</v>
      </c>
      <c r="L151" s="85">
        <v>116.46052400000001</v>
      </c>
      <c r="M151" s="83">
        <v>362.72514690599996</v>
      </c>
      <c r="N151" s="73"/>
      <c r="O151" s="84">
        <f t="shared" si="3"/>
        <v>5.1186569895468308E-3</v>
      </c>
      <c r="P151" s="84">
        <f>M151/'סכום נכסי הקרן'!$C$42</f>
        <v>1.3899387330534457E-3</v>
      </c>
    </row>
    <row r="152" spans="2:16">
      <c r="B152" s="76" t="s">
        <v>1232</v>
      </c>
      <c r="C152" s="73" t="s">
        <v>1233</v>
      </c>
      <c r="D152" s="73" t="s">
        <v>212</v>
      </c>
      <c r="E152" s="73"/>
      <c r="F152" s="93">
        <v>40756</v>
      </c>
      <c r="G152" s="83">
        <v>3.1000000000020576</v>
      </c>
      <c r="H152" s="86" t="s">
        <v>122</v>
      </c>
      <c r="I152" s="87">
        <v>4.8000000000000001E-2</v>
      </c>
      <c r="J152" s="87">
        <v>4.8499999999994853E-2</v>
      </c>
      <c r="K152" s="83">
        <v>171382.610544</v>
      </c>
      <c r="L152" s="85">
        <v>113.42447799999999</v>
      </c>
      <c r="M152" s="83">
        <v>194.38983148600002</v>
      </c>
      <c r="N152" s="73"/>
      <c r="O152" s="84">
        <f t="shared" si="3"/>
        <v>2.7431648401551332E-3</v>
      </c>
      <c r="P152" s="84">
        <f>M152/'סכום נכסי הקרן'!$C$42</f>
        <v>7.448889562767019E-4</v>
      </c>
    </row>
    <row r="153" spans="2:16">
      <c r="B153" s="76" t="s">
        <v>1234</v>
      </c>
      <c r="C153" s="73" t="s">
        <v>1235</v>
      </c>
      <c r="D153" s="73" t="s">
        <v>212</v>
      </c>
      <c r="E153" s="73"/>
      <c r="F153" s="93">
        <v>40848</v>
      </c>
      <c r="G153" s="83">
        <v>3.2799999999979086</v>
      </c>
      <c r="H153" s="86" t="s">
        <v>122</v>
      </c>
      <c r="I153" s="87">
        <v>4.8000000000000001E-2</v>
      </c>
      <c r="J153" s="87">
        <v>4.849999999997387E-2</v>
      </c>
      <c r="K153" s="83">
        <v>483297.70766400005</v>
      </c>
      <c r="L153" s="85">
        <v>114.77843799999999</v>
      </c>
      <c r="M153" s="83">
        <v>554.72156109700006</v>
      </c>
      <c r="N153" s="73"/>
      <c r="O153" s="84">
        <f t="shared" si="3"/>
        <v>7.8280467185180454E-3</v>
      </c>
      <c r="P153" s="84">
        <f>M153/'סכום נכסי הקרן'!$C$42</f>
        <v>2.1256562728153108E-3</v>
      </c>
    </row>
    <row r="154" spans="2:16">
      <c r="B154" s="76" t="s">
        <v>1236</v>
      </c>
      <c r="C154" s="73" t="s">
        <v>1237</v>
      </c>
      <c r="D154" s="73" t="s">
        <v>212</v>
      </c>
      <c r="E154" s="73"/>
      <c r="F154" s="93">
        <v>40940</v>
      </c>
      <c r="G154" s="83">
        <v>3.5300000000017833</v>
      </c>
      <c r="H154" s="86" t="s">
        <v>122</v>
      </c>
      <c r="I154" s="87">
        <v>4.8000000000000001E-2</v>
      </c>
      <c r="J154" s="87">
        <v>4.8400000000020878E-2</v>
      </c>
      <c r="K154" s="83">
        <v>607845.44542400003</v>
      </c>
      <c r="L154" s="85">
        <v>113.430826</v>
      </c>
      <c r="M154" s="83">
        <v>689.48411110900008</v>
      </c>
      <c r="N154" s="73"/>
      <c r="O154" s="84">
        <f t="shared" si="3"/>
        <v>9.7297711355649845E-3</v>
      </c>
      <c r="P154" s="84">
        <f>M154/'סכום נכסי הקרן'!$C$42</f>
        <v>2.6420574366840862E-3</v>
      </c>
    </row>
    <row r="155" spans="2:16">
      <c r="B155" s="76" t="s">
        <v>1238</v>
      </c>
      <c r="C155" s="73" t="s">
        <v>1239</v>
      </c>
      <c r="D155" s="73" t="s">
        <v>212</v>
      </c>
      <c r="E155" s="73"/>
      <c r="F155" s="93">
        <v>40969</v>
      </c>
      <c r="G155" s="83">
        <v>3.609999999995984</v>
      </c>
      <c r="H155" s="86" t="s">
        <v>122</v>
      </c>
      <c r="I155" s="87">
        <v>4.8000000000000001E-2</v>
      </c>
      <c r="J155" s="87">
        <v>4.8599999999935938E-2</v>
      </c>
      <c r="K155" s="83">
        <v>370352.440496</v>
      </c>
      <c r="L155" s="85">
        <v>112.970878</v>
      </c>
      <c r="M155" s="83">
        <v>418.39040408800003</v>
      </c>
      <c r="N155" s="73"/>
      <c r="O155" s="84">
        <f t="shared" si="3"/>
        <v>5.9041866396965254E-3</v>
      </c>
      <c r="P155" s="84">
        <f>M155/'סכום נכסי הקרן'!$C$42</f>
        <v>1.6032443108514309E-3</v>
      </c>
    </row>
    <row r="156" spans="2:16">
      <c r="B156" s="76" t="s">
        <v>1240</v>
      </c>
      <c r="C156" s="73" t="s">
        <v>1241</v>
      </c>
      <c r="D156" s="73" t="s">
        <v>212</v>
      </c>
      <c r="E156" s="73"/>
      <c r="F156" s="93">
        <v>41000</v>
      </c>
      <c r="G156" s="83">
        <v>3.6100000000018868</v>
      </c>
      <c r="H156" s="86" t="s">
        <v>122</v>
      </c>
      <c r="I156" s="87">
        <v>4.8000000000000001E-2</v>
      </c>
      <c r="J156" s="87">
        <v>4.8500000000017154E-2</v>
      </c>
      <c r="K156" s="83">
        <v>202348.85211199999</v>
      </c>
      <c r="L156" s="85">
        <v>115.23331399999999</v>
      </c>
      <c r="M156" s="83">
        <v>233.17328819600002</v>
      </c>
      <c r="N156" s="73"/>
      <c r="O156" s="84">
        <f t="shared" si="3"/>
        <v>3.290464120231997E-3</v>
      </c>
      <c r="P156" s="84">
        <f>M156/'סכום נכסי הקרן'!$C$42</f>
        <v>8.9350459305498244E-4</v>
      </c>
    </row>
    <row r="157" spans="2:16">
      <c r="B157" s="76" t="s">
        <v>1242</v>
      </c>
      <c r="C157" s="73" t="s">
        <v>1243</v>
      </c>
      <c r="D157" s="73" t="s">
        <v>212</v>
      </c>
      <c r="E157" s="73"/>
      <c r="F157" s="93">
        <v>41640</v>
      </c>
      <c r="G157" s="83">
        <v>5.0399999999982796</v>
      </c>
      <c r="H157" s="86" t="s">
        <v>122</v>
      </c>
      <c r="I157" s="87">
        <v>4.8000000000000001E-2</v>
      </c>
      <c r="J157" s="87">
        <v>4.8499999999986859E-2</v>
      </c>
      <c r="K157" s="83">
        <v>379811.38019200007</v>
      </c>
      <c r="L157" s="85">
        <v>110.143771</v>
      </c>
      <c r="M157" s="83">
        <v>418.33857864300001</v>
      </c>
      <c r="N157" s="73"/>
      <c r="O157" s="84">
        <f t="shared" si="3"/>
        <v>5.9034552962025644E-3</v>
      </c>
      <c r="P157" s="84">
        <f>M157/'סכום נכסי הקרן'!$C$42</f>
        <v>1.6030457191795336E-3</v>
      </c>
    </row>
    <row r="158" spans="2:16">
      <c r="B158" s="76" t="s">
        <v>1244</v>
      </c>
      <c r="C158" s="73" t="s">
        <v>1245</v>
      </c>
      <c r="D158" s="73" t="s">
        <v>212</v>
      </c>
      <c r="E158" s="73"/>
      <c r="F158" s="93">
        <v>44774</v>
      </c>
      <c r="G158" s="83">
        <v>10.460000004006224</v>
      </c>
      <c r="H158" s="86" t="s">
        <v>122</v>
      </c>
      <c r="I158" s="87">
        <v>4.8000000000000001E-2</v>
      </c>
      <c r="J158" s="87">
        <v>4.850000002441604E-2</v>
      </c>
      <c r="K158" s="83">
        <v>968.42078400000003</v>
      </c>
      <c r="L158" s="85">
        <v>103.615988</v>
      </c>
      <c r="M158" s="83">
        <v>1.0034387629999999</v>
      </c>
      <c r="N158" s="73"/>
      <c r="O158" s="84">
        <f t="shared" si="3"/>
        <v>1.4160195072284952E-5</v>
      </c>
      <c r="P158" s="84">
        <f>M158/'סכום נכסי הקרן'!$C$42</f>
        <v>3.8451108637978643E-6</v>
      </c>
    </row>
    <row r="159" spans="2:16">
      <c r="B159" s="115"/>
      <c r="C159" s="115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</row>
    <row r="160" spans="2:16">
      <c r="B160" s="115"/>
      <c r="C160" s="115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</row>
    <row r="161" spans="2:16">
      <c r="B161" s="115"/>
      <c r="C161" s="115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</row>
    <row r="162" spans="2:16">
      <c r="B162" s="123" t="s">
        <v>105</v>
      </c>
      <c r="C162" s="115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</row>
    <row r="163" spans="2:16">
      <c r="B163" s="123" t="s">
        <v>183</v>
      </c>
      <c r="C163" s="115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</row>
    <row r="164" spans="2:16">
      <c r="B164" s="123" t="s">
        <v>191</v>
      </c>
      <c r="C164" s="115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</row>
    <row r="165" spans="2:16">
      <c r="B165" s="115"/>
      <c r="C165" s="115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</row>
    <row r="166" spans="2:16">
      <c r="B166" s="115"/>
      <c r="C166" s="115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</row>
    <row r="167" spans="2:16">
      <c r="B167" s="115"/>
      <c r="C167" s="115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</row>
    <row r="168" spans="2:16">
      <c r="B168" s="115"/>
      <c r="C168" s="115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</row>
    <row r="169" spans="2:16">
      <c r="B169" s="115"/>
      <c r="C169" s="115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</row>
    <row r="170" spans="2:16">
      <c r="B170" s="115"/>
      <c r="C170" s="115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</row>
    <row r="171" spans="2:16">
      <c r="B171" s="115"/>
      <c r="C171" s="115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</row>
    <row r="172" spans="2:16">
      <c r="B172" s="115"/>
      <c r="C172" s="115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</row>
    <row r="173" spans="2:16">
      <c r="B173" s="115"/>
      <c r="C173" s="115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</row>
    <row r="174" spans="2:16">
      <c r="B174" s="115"/>
      <c r="C174" s="115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</row>
    <row r="175" spans="2:16">
      <c r="B175" s="115"/>
      <c r="C175" s="115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</row>
    <row r="176" spans="2:16">
      <c r="B176" s="115"/>
      <c r="C176" s="115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</row>
    <row r="177" spans="2:16">
      <c r="B177" s="115"/>
      <c r="C177" s="115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</row>
    <row r="178" spans="2:16">
      <c r="B178" s="115"/>
      <c r="C178" s="115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</row>
    <row r="179" spans="2:16">
      <c r="B179" s="115"/>
      <c r="C179" s="115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</row>
    <row r="180" spans="2:16">
      <c r="B180" s="115"/>
      <c r="C180" s="115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</row>
    <row r="181" spans="2:16">
      <c r="B181" s="115"/>
      <c r="C181" s="115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</row>
    <row r="182" spans="2:16">
      <c r="B182" s="115"/>
      <c r="C182" s="115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</row>
    <row r="183" spans="2:16">
      <c r="B183" s="115"/>
      <c r="C183" s="115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</row>
    <row r="184" spans="2:16">
      <c r="B184" s="115"/>
      <c r="C184" s="115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</row>
    <row r="185" spans="2:16">
      <c r="B185" s="115"/>
      <c r="C185" s="115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</row>
    <row r="186" spans="2:16">
      <c r="B186" s="115"/>
      <c r="C186" s="115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</row>
    <row r="187" spans="2:16">
      <c r="B187" s="115"/>
      <c r="C187" s="115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</row>
    <row r="188" spans="2:16">
      <c r="B188" s="115"/>
      <c r="C188" s="115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</row>
    <row r="189" spans="2:16">
      <c r="B189" s="115"/>
      <c r="C189" s="115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</row>
    <row r="190" spans="2:16">
      <c r="B190" s="115"/>
      <c r="C190" s="115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</row>
    <row r="191" spans="2:16">
      <c r="B191" s="115"/>
      <c r="C191" s="115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</row>
    <row r="192" spans="2:16">
      <c r="B192" s="115"/>
      <c r="C192" s="115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</row>
    <row r="193" spans="2:16">
      <c r="B193" s="115"/>
      <c r="C193" s="115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</row>
    <row r="194" spans="2:16">
      <c r="B194" s="115"/>
      <c r="C194" s="115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</row>
    <row r="195" spans="2:16">
      <c r="B195" s="115"/>
      <c r="C195" s="115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</row>
    <row r="196" spans="2:16">
      <c r="B196" s="115"/>
      <c r="C196" s="115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</row>
    <row r="197" spans="2:16">
      <c r="B197" s="115"/>
      <c r="C197" s="115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</row>
    <row r="198" spans="2:16">
      <c r="B198" s="115"/>
      <c r="C198" s="115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</row>
    <row r="199" spans="2:16">
      <c r="B199" s="115"/>
      <c r="C199" s="115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</row>
    <row r="200" spans="2:16">
      <c r="B200" s="115"/>
      <c r="C200" s="115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</row>
    <row r="201" spans="2:16">
      <c r="B201" s="115"/>
      <c r="C201" s="115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</row>
    <row r="202" spans="2:16">
      <c r="B202" s="115"/>
      <c r="C202" s="115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</row>
    <row r="203" spans="2:16">
      <c r="B203" s="115"/>
      <c r="C203" s="115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</row>
    <row r="204" spans="2:16">
      <c r="B204" s="115"/>
      <c r="C204" s="115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</row>
    <row r="205" spans="2:16">
      <c r="B205" s="115"/>
      <c r="C205" s="115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</row>
    <row r="206" spans="2:16">
      <c r="B206" s="115"/>
      <c r="C206" s="115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</row>
    <row r="207" spans="2:16">
      <c r="B207" s="115"/>
      <c r="C207" s="115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</row>
    <row r="208" spans="2:16">
      <c r="B208" s="115"/>
      <c r="C208" s="115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</row>
    <row r="209" spans="2:16">
      <c r="B209" s="115"/>
      <c r="C209" s="115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</row>
    <row r="210" spans="2:16">
      <c r="B210" s="115"/>
      <c r="C210" s="115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</row>
    <row r="211" spans="2:16">
      <c r="B211" s="115"/>
      <c r="C211" s="115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</row>
    <row r="212" spans="2:16">
      <c r="B212" s="115"/>
      <c r="C212" s="115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</row>
    <row r="213" spans="2:16">
      <c r="B213" s="115"/>
      <c r="C213" s="115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</row>
    <row r="214" spans="2:16">
      <c r="B214" s="115"/>
      <c r="C214" s="115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</row>
    <row r="215" spans="2:16">
      <c r="B215" s="115"/>
      <c r="C215" s="115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</row>
    <row r="216" spans="2:16">
      <c r="B216" s="115"/>
      <c r="C216" s="115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</row>
    <row r="217" spans="2:16">
      <c r="B217" s="115"/>
      <c r="C217" s="115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</row>
    <row r="218" spans="2:16">
      <c r="B218" s="115"/>
      <c r="C218" s="115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</row>
    <row r="219" spans="2:16">
      <c r="B219" s="115"/>
      <c r="C219" s="115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</row>
    <row r="220" spans="2:16">
      <c r="B220" s="115"/>
      <c r="C220" s="115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</row>
    <row r="221" spans="2:16">
      <c r="B221" s="115"/>
      <c r="C221" s="115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</row>
    <row r="222" spans="2:16">
      <c r="B222" s="115"/>
      <c r="C222" s="115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</row>
    <row r="223" spans="2:16">
      <c r="B223" s="115"/>
      <c r="C223" s="115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</row>
    <row r="224" spans="2:16">
      <c r="B224" s="115"/>
      <c r="C224" s="115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</row>
    <row r="225" spans="2:16">
      <c r="B225" s="115"/>
      <c r="C225" s="115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</row>
    <row r="226" spans="2:16">
      <c r="B226" s="115"/>
      <c r="C226" s="115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</row>
    <row r="227" spans="2:16">
      <c r="B227" s="115"/>
      <c r="C227" s="115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</row>
    <row r="228" spans="2:16">
      <c r="B228" s="115"/>
      <c r="C228" s="115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</row>
    <row r="229" spans="2:16">
      <c r="B229" s="115"/>
      <c r="C229" s="115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</row>
    <row r="230" spans="2:16">
      <c r="B230" s="115"/>
      <c r="C230" s="115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</row>
    <row r="231" spans="2:16">
      <c r="B231" s="115"/>
      <c r="C231" s="115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</row>
    <row r="232" spans="2:16">
      <c r="B232" s="115"/>
      <c r="C232" s="115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</row>
    <row r="233" spans="2:16">
      <c r="B233" s="115"/>
      <c r="C233" s="115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</row>
    <row r="234" spans="2:16">
      <c r="B234" s="115"/>
      <c r="C234" s="115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</row>
    <row r="235" spans="2:16">
      <c r="B235" s="115"/>
      <c r="C235" s="115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</row>
    <row r="236" spans="2:16">
      <c r="B236" s="115"/>
      <c r="C236" s="115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</row>
    <row r="237" spans="2:16">
      <c r="B237" s="115"/>
      <c r="C237" s="115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</row>
    <row r="238" spans="2:16">
      <c r="B238" s="115"/>
      <c r="C238" s="115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</row>
    <row r="239" spans="2:16">
      <c r="B239" s="115"/>
      <c r="C239" s="115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</row>
    <row r="240" spans="2:16">
      <c r="B240" s="115"/>
      <c r="C240" s="115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</row>
    <row r="241" spans="2:16">
      <c r="B241" s="115"/>
      <c r="C241" s="115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</row>
    <row r="242" spans="2:16">
      <c r="B242" s="115"/>
      <c r="C242" s="115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</row>
    <row r="243" spans="2:16">
      <c r="B243" s="115"/>
      <c r="C243" s="115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</row>
    <row r="244" spans="2:16">
      <c r="B244" s="115"/>
      <c r="C244" s="115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</row>
    <row r="245" spans="2:16">
      <c r="B245" s="115"/>
      <c r="C245" s="115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</row>
    <row r="246" spans="2:16">
      <c r="B246" s="115"/>
      <c r="C246" s="115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</row>
    <row r="247" spans="2:16">
      <c r="B247" s="115"/>
      <c r="C247" s="115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</row>
    <row r="248" spans="2:16">
      <c r="B248" s="115"/>
      <c r="C248" s="115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</row>
    <row r="249" spans="2:16">
      <c r="B249" s="115"/>
      <c r="C249" s="115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</row>
    <row r="250" spans="2:16">
      <c r="B250" s="115"/>
      <c r="C250" s="115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</row>
    <row r="251" spans="2:16">
      <c r="B251" s="115"/>
      <c r="C251" s="115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</row>
    <row r="252" spans="2:16">
      <c r="B252" s="115"/>
      <c r="C252" s="115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</row>
    <row r="253" spans="2:16">
      <c r="B253" s="115"/>
      <c r="C253" s="115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</row>
    <row r="254" spans="2:16">
      <c r="B254" s="115"/>
      <c r="C254" s="115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</row>
    <row r="255" spans="2:16">
      <c r="B255" s="115"/>
      <c r="C255" s="115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</row>
    <row r="256" spans="2:16">
      <c r="B256" s="115"/>
      <c r="C256" s="115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</row>
    <row r="257" spans="2:16">
      <c r="B257" s="115"/>
      <c r="C257" s="115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</row>
    <row r="258" spans="2:16">
      <c r="B258" s="115"/>
      <c r="C258" s="115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</row>
    <row r="259" spans="2:16">
      <c r="B259" s="115"/>
      <c r="C259" s="115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</row>
    <row r="260" spans="2:16">
      <c r="B260" s="115"/>
      <c r="C260" s="115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</row>
    <row r="261" spans="2:16">
      <c r="B261" s="115"/>
      <c r="C261" s="115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</row>
    <row r="262" spans="2:16">
      <c r="B262" s="115"/>
      <c r="C262" s="115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</row>
    <row r="263" spans="2:16">
      <c r="B263" s="115"/>
      <c r="C263" s="115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</row>
    <row r="264" spans="2:16">
      <c r="B264" s="115"/>
      <c r="C264" s="115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</row>
    <row r="265" spans="2:16">
      <c r="B265" s="115"/>
      <c r="C265" s="115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</row>
    <row r="266" spans="2:16">
      <c r="B266" s="115"/>
      <c r="C266" s="115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</row>
    <row r="267" spans="2:16">
      <c r="B267" s="115"/>
      <c r="C267" s="115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</row>
    <row r="268" spans="2:16">
      <c r="B268" s="115"/>
      <c r="C268" s="115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</row>
    <row r="269" spans="2:16">
      <c r="B269" s="115"/>
      <c r="C269" s="115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</row>
    <row r="270" spans="2:16">
      <c r="B270" s="115"/>
      <c r="C270" s="115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</row>
    <row r="271" spans="2:16">
      <c r="B271" s="115"/>
      <c r="C271" s="115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</row>
    <row r="272" spans="2:16">
      <c r="B272" s="115"/>
      <c r="C272" s="115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</row>
    <row r="273" spans="2:16">
      <c r="B273" s="115"/>
      <c r="C273" s="115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</row>
    <row r="274" spans="2:16">
      <c r="B274" s="115"/>
      <c r="C274" s="115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</row>
    <row r="275" spans="2:16">
      <c r="B275" s="115"/>
      <c r="C275" s="115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</row>
    <row r="276" spans="2:16">
      <c r="B276" s="115"/>
      <c r="C276" s="115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</row>
    <row r="277" spans="2:16">
      <c r="B277" s="115"/>
      <c r="C277" s="115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</row>
    <row r="278" spans="2:16">
      <c r="B278" s="115"/>
      <c r="C278" s="115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</row>
    <row r="279" spans="2:16">
      <c r="B279" s="115"/>
      <c r="C279" s="115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</row>
    <row r="280" spans="2:16">
      <c r="B280" s="115"/>
      <c r="C280" s="115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</row>
    <row r="281" spans="2:16">
      <c r="B281" s="115"/>
      <c r="C281" s="115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</row>
    <row r="282" spans="2:16">
      <c r="B282" s="115"/>
      <c r="C282" s="115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</row>
    <row r="283" spans="2:16">
      <c r="B283" s="115"/>
      <c r="C283" s="115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</row>
    <row r="284" spans="2:16">
      <c r="B284" s="115"/>
      <c r="C284" s="115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</row>
    <row r="285" spans="2:16">
      <c r="B285" s="115"/>
      <c r="C285" s="115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</row>
    <row r="286" spans="2:16">
      <c r="B286" s="115"/>
      <c r="C286" s="115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</row>
    <row r="287" spans="2:16">
      <c r="B287" s="115"/>
      <c r="C287" s="115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</row>
    <row r="288" spans="2:16">
      <c r="B288" s="115"/>
      <c r="C288" s="115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</row>
    <row r="289" spans="2:16">
      <c r="B289" s="115"/>
      <c r="C289" s="115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</row>
    <row r="290" spans="2:16">
      <c r="B290" s="115"/>
      <c r="C290" s="115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</row>
    <row r="291" spans="2:16">
      <c r="B291" s="115"/>
      <c r="C291" s="115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</row>
    <row r="292" spans="2:16">
      <c r="B292" s="115"/>
      <c r="C292" s="115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</row>
    <row r="293" spans="2:16">
      <c r="B293" s="115"/>
      <c r="C293" s="115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</row>
    <row r="294" spans="2:16">
      <c r="B294" s="115"/>
      <c r="C294" s="115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</row>
    <row r="295" spans="2:16">
      <c r="B295" s="115"/>
      <c r="C295" s="115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</row>
    <row r="296" spans="2:16">
      <c r="B296" s="115"/>
      <c r="C296" s="115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</row>
    <row r="297" spans="2:16">
      <c r="B297" s="115"/>
      <c r="C297" s="115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</row>
    <row r="298" spans="2:16">
      <c r="B298" s="115"/>
      <c r="C298" s="115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</row>
    <row r="299" spans="2:16">
      <c r="B299" s="115"/>
      <c r="C299" s="115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</row>
    <row r="300" spans="2:16">
      <c r="B300" s="115"/>
      <c r="C300" s="115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</row>
    <row r="301" spans="2:16">
      <c r="B301" s="115"/>
      <c r="C301" s="115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</row>
    <row r="302" spans="2:16">
      <c r="B302" s="115"/>
      <c r="C302" s="115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</row>
    <row r="303" spans="2:16">
      <c r="B303" s="115"/>
      <c r="C303" s="115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</row>
    <row r="304" spans="2:16">
      <c r="B304" s="115"/>
      <c r="C304" s="115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</row>
    <row r="305" spans="2:16">
      <c r="B305" s="115"/>
      <c r="C305" s="115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</row>
    <row r="306" spans="2:16">
      <c r="B306" s="115"/>
      <c r="C306" s="115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</row>
    <row r="307" spans="2:16">
      <c r="B307" s="115"/>
      <c r="C307" s="115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</row>
    <row r="308" spans="2:16">
      <c r="B308" s="115"/>
      <c r="C308" s="115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</row>
    <row r="309" spans="2:16">
      <c r="B309" s="115"/>
      <c r="C309" s="115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  <c r="P309" s="116"/>
    </row>
    <row r="310" spans="2:16">
      <c r="B310" s="115"/>
      <c r="C310" s="115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</row>
    <row r="311" spans="2:16">
      <c r="B311" s="115"/>
      <c r="C311" s="115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</row>
    <row r="312" spans="2:16">
      <c r="B312" s="115"/>
      <c r="C312" s="115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  <c r="P312" s="116"/>
    </row>
    <row r="313" spans="2:16">
      <c r="B313" s="115"/>
      <c r="C313" s="115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</row>
    <row r="314" spans="2:16">
      <c r="B314" s="115"/>
      <c r="C314" s="115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  <c r="P314" s="116"/>
    </row>
    <row r="315" spans="2:16">
      <c r="B315" s="115"/>
      <c r="C315" s="115"/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  <c r="P315" s="116"/>
    </row>
    <row r="316" spans="2:16">
      <c r="B316" s="115"/>
      <c r="C316" s="115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</row>
    <row r="317" spans="2:16">
      <c r="B317" s="115"/>
      <c r="C317" s="115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</row>
    <row r="318" spans="2:16">
      <c r="B318" s="115"/>
      <c r="C318" s="115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</row>
    <row r="319" spans="2:16">
      <c r="B319" s="115"/>
      <c r="C319" s="115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  <c r="P319" s="116"/>
    </row>
    <row r="320" spans="2:16">
      <c r="B320" s="115"/>
      <c r="C320" s="115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  <c r="P320" s="116"/>
    </row>
    <row r="321" spans="2:16">
      <c r="B321" s="115"/>
      <c r="C321" s="115"/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</row>
    <row r="322" spans="2:16">
      <c r="B322" s="115"/>
      <c r="C322" s="115"/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  <c r="P322" s="116"/>
    </row>
    <row r="323" spans="2:16">
      <c r="B323" s="115"/>
      <c r="C323" s="115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</row>
    <row r="324" spans="2:16">
      <c r="B324" s="115"/>
      <c r="C324" s="115"/>
      <c r="D324" s="116"/>
      <c r="E324" s="116"/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  <c r="P324" s="116"/>
    </row>
    <row r="325" spans="2:16">
      <c r="B325" s="115"/>
      <c r="C325" s="115"/>
      <c r="D325" s="116"/>
      <c r="E325" s="116"/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  <c r="P325" s="116"/>
    </row>
    <row r="326" spans="2:16">
      <c r="B326" s="115"/>
      <c r="C326" s="115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</row>
    <row r="327" spans="2:16">
      <c r="B327" s="115"/>
      <c r="C327" s="115"/>
      <c r="D327" s="116"/>
      <c r="E327" s="116"/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  <c r="P327" s="116"/>
    </row>
    <row r="328" spans="2:16">
      <c r="B328" s="115"/>
      <c r="C328" s="115"/>
      <c r="D328" s="116"/>
      <c r="E328" s="116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  <c r="P328" s="116"/>
    </row>
    <row r="329" spans="2:16">
      <c r="B329" s="115"/>
      <c r="C329" s="115"/>
      <c r="D329" s="116"/>
      <c r="E329" s="116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  <c r="P329" s="116"/>
    </row>
    <row r="330" spans="2:16">
      <c r="B330" s="115"/>
      <c r="C330" s="115"/>
      <c r="D330" s="116"/>
      <c r="E330" s="116"/>
      <c r="F330" s="116"/>
      <c r="G330" s="116"/>
      <c r="H330" s="116"/>
      <c r="I330" s="116"/>
      <c r="J330" s="116"/>
      <c r="K330" s="116"/>
      <c r="L330" s="116"/>
      <c r="M330" s="116"/>
      <c r="N330" s="116"/>
      <c r="O330" s="116"/>
      <c r="P330" s="116"/>
    </row>
    <row r="331" spans="2:16">
      <c r="B331" s="115"/>
      <c r="C331" s="115"/>
      <c r="D331" s="116"/>
      <c r="E331" s="116"/>
      <c r="F331" s="116"/>
      <c r="G331" s="116"/>
      <c r="H331" s="116"/>
      <c r="I331" s="116"/>
      <c r="J331" s="116"/>
      <c r="K331" s="116"/>
      <c r="L331" s="116"/>
      <c r="M331" s="116"/>
      <c r="N331" s="116"/>
      <c r="O331" s="116"/>
      <c r="P331" s="116"/>
    </row>
    <row r="332" spans="2:16">
      <c r="B332" s="115"/>
      <c r="C332" s="115"/>
      <c r="D332" s="116"/>
      <c r="E332" s="116"/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  <c r="P332" s="116"/>
    </row>
    <row r="333" spans="2:16">
      <c r="B333" s="115"/>
      <c r="C333" s="115"/>
      <c r="D333" s="116"/>
      <c r="E333" s="116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  <c r="P333" s="116"/>
    </row>
    <row r="334" spans="2:16">
      <c r="B334" s="115"/>
      <c r="C334" s="115"/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</row>
    <row r="335" spans="2:16">
      <c r="B335" s="115"/>
      <c r="C335" s="115"/>
      <c r="D335" s="116"/>
      <c r="E335" s="116"/>
      <c r="F335" s="116"/>
      <c r="G335" s="116"/>
      <c r="H335" s="116"/>
      <c r="I335" s="116"/>
      <c r="J335" s="116"/>
      <c r="K335" s="116"/>
      <c r="L335" s="116"/>
      <c r="M335" s="116"/>
      <c r="N335" s="116"/>
      <c r="O335" s="116"/>
      <c r="P335" s="116"/>
    </row>
    <row r="336" spans="2:16">
      <c r="B336" s="115"/>
      <c r="C336" s="115"/>
      <c r="D336" s="116"/>
      <c r="E336" s="116"/>
      <c r="F336" s="116"/>
      <c r="G336" s="116"/>
      <c r="H336" s="116"/>
      <c r="I336" s="116"/>
      <c r="J336" s="116"/>
      <c r="K336" s="116"/>
      <c r="L336" s="116"/>
      <c r="M336" s="116"/>
      <c r="N336" s="116"/>
      <c r="O336" s="116"/>
      <c r="P336" s="116"/>
    </row>
    <row r="337" spans="2:16">
      <c r="B337" s="115"/>
      <c r="C337" s="115"/>
      <c r="D337" s="116"/>
      <c r="E337" s="116"/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  <c r="P337" s="116"/>
    </row>
    <row r="338" spans="2:16">
      <c r="B338" s="115"/>
      <c r="C338" s="115"/>
      <c r="D338" s="116"/>
      <c r="E338" s="116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</row>
    <row r="339" spans="2:16">
      <c r="B339" s="115"/>
      <c r="C339" s="115"/>
      <c r="D339" s="116"/>
      <c r="E339" s="116"/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  <c r="P339" s="116"/>
    </row>
    <row r="340" spans="2:16">
      <c r="B340" s="115"/>
      <c r="C340" s="115"/>
      <c r="D340" s="116"/>
      <c r="E340" s="116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  <c r="P340" s="116"/>
    </row>
    <row r="341" spans="2:16">
      <c r="B341" s="115"/>
      <c r="C341" s="115"/>
      <c r="D341" s="116"/>
      <c r="E341" s="116"/>
      <c r="F341" s="116"/>
      <c r="G341" s="116"/>
      <c r="H341" s="116"/>
      <c r="I341" s="116"/>
      <c r="J341" s="116"/>
      <c r="K341" s="116"/>
      <c r="L341" s="116"/>
      <c r="M341" s="116"/>
      <c r="N341" s="116"/>
      <c r="O341" s="116"/>
      <c r="P341" s="116"/>
    </row>
    <row r="342" spans="2:16">
      <c r="B342" s="115"/>
      <c r="C342" s="115"/>
      <c r="D342" s="116"/>
      <c r="E342" s="116"/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  <c r="P342" s="116"/>
    </row>
    <row r="343" spans="2:16">
      <c r="B343" s="115"/>
      <c r="C343" s="115"/>
      <c r="D343" s="116"/>
      <c r="E343" s="116"/>
      <c r="F343" s="116"/>
      <c r="G343" s="116"/>
      <c r="H343" s="116"/>
      <c r="I343" s="116"/>
      <c r="J343" s="116"/>
      <c r="K343" s="116"/>
      <c r="L343" s="116"/>
      <c r="M343" s="116"/>
      <c r="N343" s="116"/>
      <c r="O343" s="116"/>
      <c r="P343" s="116"/>
    </row>
    <row r="344" spans="2:16">
      <c r="B344" s="115"/>
      <c r="C344" s="115"/>
      <c r="D344" s="116"/>
      <c r="E344" s="116"/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  <c r="P344" s="116"/>
    </row>
    <row r="345" spans="2:16">
      <c r="B345" s="115"/>
      <c r="C345" s="115"/>
      <c r="D345" s="116"/>
      <c r="E345" s="116"/>
      <c r="F345" s="116"/>
      <c r="G345" s="116"/>
      <c r="H345" s="116"/>
      <c r="I345" s="116"/>
      <c r="J345" s="116"/>
      <c r="K345" s="116"/>
      <c r="L345" s="116"/>
      <c r="M345" s="116"/>
      <c r="N345" s="116"/>
      <c r="O345" s="116"/>
      <c r="P345" s="116"/>
    </row>
    <row r="346" spans="2:16">
      <c r="B346" s="115"/>
      <c r="C346" s="115"/>
      <c r="D346" s="116"/>
      <c r="E346" s="116"/>
      <c r="F346" s="116"/>
      <c r="G346" s="116"/>
      <c r="H346" s="116"/>
      <c r="I346" s="116"/>
      <c r="J346" s="116"/>
      <c r="K346" s="116"/>
      <c r="L346" s="116"/>
      <c r="M346" s="116"/>
      <c r="N346" s="116"/>
      <c r="O346" s="116"/>
      <c r="P346" s="116"/>
    </row>
    <row r="347" spans="2:16">
      <c r="B347" s="115"/>
      <c r="C347" s="115"/>
      <c r="D347" s="116"/>
      <c r="E347" s="116"/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  <c r="P347" s="116"/>
    </row>
    <row r="348" spans="2:16">
      <c r="B348" s="115"/>
      <c r="C348" s="115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</row>
    <row r="349" spans="2:16">
      <c r="B349" s="115"/>
      <c r="C349" s="115"/>
      <c r="D349" s="116"/>
      <c r="E349" s="116"/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  <c r="P349" s="116"/>
    </row>
    <row r="350" spans="2:16">
      <c r="B350" s="115"/>
      <c r="C350" s="115"/>
      <c r="D350" s="116"/>
      <c r="E350" s="116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  <c r="P350" s="116"/>
    </row>
    <row r="351" spans="2:16">
      <c r="B351" s="115"/>
      <c r="C351" s="115"/>
      <c r="D351" s="116"/>
      <c r="E351" s="116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  <c r="P351" s="116"/>
    </row>
    <row r="352" spans="2:16">
      <c r="B352" s="115"/>
      <c r="C352" s="115"/>
      <c r="D352" s="116"/>
      <c r="E352" s="116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</row>
    <row r="353" spans="2:16">
      <c r="B353" s="115"/>
      <c r="C353" s="115"/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</row>
    <row r="354" spans="2:16">
      <c r="B354" s="115"/>
      <c r="C354" s="115"/>
      <c r="D354" s="116"/>
      <c r="E354" s="116"/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  <c r="P354" s="116"/>
    </row>
    <row r="355" spans="2:16">
      <c r="B355" s="115"/>
      <c r="C355" s="115"/>
      <c r="D355" s="116"/>
      <c r="E355" s="116"/>
      <c r="F355" s="116"/>
      <c r="G355" s="116"/>
      <c r="H355" s="116"/>
      <c r="I355" s="116"/>
      <c r="J355" s="116"/>
      <c r="K355" s="116"/>
      <c r="L355" s="116"/>
      <c r="M355" s="116"/>
      <c r="N355" s="116"/>
      <c r="O355" s="116"/>
      <c r="P355" s="116"/>
    </row>
    <row r="356" spans="2:16">
      <c r="B356" s="115"/>
      <c r="C356" s="115"/>
      <c r="D356" s="116"/>
      <c r="E356" s="116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</row>
    <row r="357" spans="2:16">
      <c r="B357" s="115"/>
      <c r="C357" s="115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  <c r="P357" s="116"/>
    </row>
    <row r="358" spans="2:16">
      <c r="B358" s="115"/>
      <c r="C358" s="115"/>
      <c r="D358" s="116"/>
      <c r="E358" s="116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</row>
    <row r="359" spans="2:16">
      <c r="B359" s="115"/>
      <c r="C359" s="115"/>
      <c r="D359" s="116"/>
      <c r="E359" s="116"/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  <c r="P359" s="116"/>
    </row>
    <row r="360" spans="2:16">
      <c r="B360" s="115"/>
      <c r="C360" s="115"/>
      <c r="D360" s="116"/>
      <c r="E360" s="116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</row>
    <row r="361" spans="2:16">
      <c r="B361" s="115"/>
      <c r="C361" s="115"/>
      <c r="D361" s="116"/>
      <c r="E361" s="116"/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  <c r="P361" s="116"/>
    </row>
    <row r="362" spans="2:16">
      <c r="B362" s="115"/>
      <c r="C362" s="115"/>
      <c r="D362" s="116"/>
      <c r="E362" s="116"/>
      <c r="F362" s="116"/>
      <c r="G362" s="116"/>
      <c r="H362" s="116"/>
      <c r="I362" s="116"/>
      <c r="J362" s="116"/>
      <c r="K362" s="116"/>
      <c r="L362" s="116"/>
      <c r="M362" s="116"/>
      <c r="N362" s="116"/>
      <c r="O362" s="116"/>
      <c r="P362" s="116"/>
    </row>
    <row r="363" spans="2:16">
      <c r="B363" s="115"/>
      <c r="C363" s="115"/>
      <c r="D363" s="116"/>
      <c r="E363" s="116"/>
      <c r="F363" s="116"/>
      <c r="G363" s="116"/>
      <c r="H363" s="116"/>
      <c r="I363" s="116"/>
      <c r="J363" s="116"/>
      <c r="K363" s="116"/>
      <c r="L363" s="116"/>
      <c r="M363" s="116"/>
      <c r="N363" s="116"/>
      <c r="O363" s="116"/>
      <c r="P363" s="116"/>
    </row>
    <row r="364" spans="2:16">
      <c r="B364" s="115"/>
      <c r="C364" s="115"/>
      <c r="D364" s="116"/>
      <c r="E364" s="116"/>
      <c r="F364" s="116"/>
      <c r="G364" s="116"/>
      <c r="H364" s="116"/>
      <c r="I364" s="116"/>
      <c r="J364" s="116"/>
      <c r="K364" s="116"/>
      <c r="L364" s="116"/>
      <c r="M364" s="116"/>
      <c r="N364" s="116"/>
      <c r="O364" s="116"/>
      <c r="P364" s="116"/>
    </row>
    <row r="365" spans="2:16">
      <c r="B365" s="115"/>
      <c r="C365" s="115"/>
      <c r="D365" s="116"/>
      <c r="E365" s="116"/>
      <c r="F365" s="116"/>
      <c r="G365" s="116"/>
      <c r="H365" s="116"/>
      <c r="I365" s="116"/>
      <c r="J365" s="116"/>
      <c r="K365" s="116"/>
      <c r="L365" s="116"/>
      <c r="M365" s="116"/>
      <c r="N365" s="116"/>
      <c r="O365" s="116"/>
      <c r="P365" s="116"/>
    </row>
    <row r="366" spans="2:16">
      <c r="B366" s="115"/>
      <c r="C366" s="115"/>
      <c r="D366" s="116"/>
      <c r="E366" s="116"/>
      <c r="F366" s="116"/>
      <c r="G366" s="116"/>
      <c r="H366" s="116"/>
      <c r="I366" s="116"/>
      <c r="J366" s="116"/>
      <c r="K366" s="116"/>
      <c r="L366" s="116"/>
      <c r="M366" s="116"/>
      <c r="N366" s="116"/>
      <c r="O366" s="116"/>
      <c r="P366" s="116"/>
    </row>
    <row r="367" spans="2:16">
      <c r="B367" s="115"/>
      <c r="C367" s="115"/>
      <c r="D367" s="116"/>
      <c r="E367" s="116"/>
      <c r="F367" s="116"/>
      <c r="G367" s="116"/>
      <c r="H367" s="116"/>
      <c r="I367" s="116"/>
      <c r="J367" s="116"/>
      <c r="K367" s="116"/>
      <c r="L367" s="116"/>
      <c r="M367" s="116"/>
      <c r="N367" s="116"/>
      <c r="O367" s="116"/>
      <c r="P367" s="116"/>
    </row>
    <row r="368" spans="2:16">
      <c r="B368" s="115"/>
      <c r="C368" s="115"/>
      <c r="D368" s="116"/>
      <c r="E368" s="116"/>
      <c r="F368" s="116"/>
      <c r="G368" s="116"/>
      <c r="H368" s="116"/>
      <c r="I368" s="116"/>
      <c r="J368" s="116"/>
      <c r="K368" s="116"/>
      <c r="L368" s="116"/>
      <c r="M368" s="116"/>
      <c r="N368" s="116"/>
      <c r="O368" s="116"/>
      <c r="P368" s="116"/>
    </row>
    <row r="369" spans="2:16">
      <c r="B369" s="115"/>
      <c r="C369" s="115"/>
      <c r="D369" s="116"/>
      <c r="E369" s="116"/>
      <c r="F369" s="116"/>
      <c r="G369" s="116"/>
      <c r="H369" s="116"/>
      <c r="I369" s="116"/>
      <c r="J369" s="116"/>
      <c r="K369" s="116"/>
      <c r="L369" s="116"/>
      <c r="M369" s="116"/>
      <c r="N369" s="116"/>
      <c r="O369" s="116"/>
      <c r="P369" s="116"/>
    </row>
    <row r="370" spans="2:16">
      <c r="B370" s="115"/>
      <c r="C370" s="115"/>
      <c r="D370" s="116"/>
      <c r="E370" s="116"/>
      <c r="F370" s="116"/>
      <c r="G370" s="116"/>
      <c r="H370" s="116"/>
      <c r="I370" s="116"/>
      <c r="J370" s="116"/>
      <c r="K370" s="116"/>
      <c r="L370" s="116"/>
      <c r="M370" s="116"/>
      <c r="N370" s="116"/>
      <c r="O370" s="116"/>
      <c r="P370" s="116"/>
    </row>
    <row r="371" spans="2:16">
      <c r="B371" s="115"/>
      <c r="C371" s="115"/>
      <c r="D371" s="116"/>
      <c r="E371" s="116"/>
      <c r="F371" s="116"/>
      <c r="G371" s="116"/>
      <c r="H371" s="116"/>
      <c r="I371" s="116"/>
      <c r="J371" s="116"/>
      <c r="K371" s="116"/>
      <c r="L371" s="116"/>
      <c r="M371" s="116"/>
      <c r="N371" s="116"/>
      <c r="O371" s="116"/>
      <c r="P371" s="116"/>
    </row>
    <row r="372" spans="2:16">
      <c r="B372" s="115"/>
      <c r="C372" s="115"/>
      <c r="D372" s="116"/>
      <c r="E372" s="116"/>
      <c r="F372" s="116"/>
      <c r="G372" s="116"/>
      <c r="H372" s="116"/>
      <c r="I372" s="116"/>
      <c r="J372" s="116"/>
      <c r="K372" s="116"/>
      <c r="L372" s="116"/>
      <c r="M372" s="116"/>
      <c r="N372" s="116"/>
      <c r="O372" s="116"/>
      <c r="P372" s="116"/>
    </row>
    <row r="373" spans="2:16">
      <c r="B373" s="115"/>
      <c r="C373" s="115"/>
      <c r="D373" s="116"/>
      <c r="E373" s="116"/>
      <c r="F373" s="116"/>
      <c r="G373" s="116"/>
      <c r="H373" s="116"/>
      <c r="I373" s="116"/>
      <c r="J373" s="116"/>
      <c r="K373" s="116"/>
      <c r="L373" s="116"/>
      <c r="M373" s="116"/>
      <c r="N373" s="116"/>
      <c r="O373" s="116"/>
      <c r="P373" s="116"/>
    </row>
    <row r="374" spans="2:16">
      <c r="B374" s="115"/>
      <c r="C374" s="115"/>
      <c r="D374" s="116"/>
      <c r="E374" s="116"/>
      <c r="F374" s="116"/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</row>
    <row r="375" spans="2:16">
      <c r="B375" s="115"/>
      <c r="C375" s="115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</row>
    <row r="376" spans="2:16">
      <c r="B376" s="115"/>
      <c r="C376" s="115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</row>
    <row r="377" spans="2:16">
      <c r="B377" s="115"/>
      <c r="C377" s="115"/>
      <c r="D377" s="116"/>
      <c r="E377" s="116"/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</row>
    <row r="378" spans="2:16">
      <c r="B378" s="115"/>
      <c r="C378" s="115"/>
      <c r="D378" s="116"/>
      <c r="E378" s="116"/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  <c r="P378" s="116"/>
    </row>
    <row r="379" spans="2:16">
      <c r="B379" s="115"/>
      <c r="C379" s="115"/>
      <c r="D379" s="116"/>
      <c r="E379" s="116"/>
      <c r="F379" s="116"/>
      <c r="G379" s="116"/>
      <c r="H379" s="116"/>
      <c r="I379" s="116"/>
      <c r="J379" s="116"/>
      <c r="K379" s="116"/>
      <c r="L379" s="116"/>
      <c r="M379" s="116"/>
      <c r="N379" s="116"/>
      <c r="O379" s="116"/>
      <c r="P379" s="116"/>
    </row>
    <row r="380" spans="2:16">
      <c r="B380" s="115"/>
      <c r="C380" s="115"/>
      <c r="D380" s="116"/>
      <c r="E380" s="116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</row>
    <row r="381" spans="2:16">
      <c r="B381" s="115"/>
      <c r="C381" s="115"/>
      <c r="D381" s="116"/>
      <c r="E381" s="116"/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  <c r="P381" s="116"/>
    </row>
    <row r="382" spans="2:16">
      <c r="B382" s="115"/>
      <c r="C382" s="115"/>
      <c r="D382" s="116"/>
      <c r="E382" s="116"/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</row>
    <row r="383" spans="2:16">
      <c r="B383" s="115"/>
      <c r="C383" s="115"/>
      <c r="D383" s="116"/>
      <c r="E383" s="116"/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</row>
    <row r="384" spans="2:16">
      <c r="B384" s="115"/>
      <c r="C384" s="115"/>
      <c r="D384" s="116"/>
      <c r="E384" s="116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</row>
    <row r="385" spans="2:16">
      <c r="B385" s="115"/>
      <c r="C385" s="115"/>
      <c r="D385" s="116"/>
      <c r="E385" s="116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</row>
    <row r="386" spans="2:16">
      <c r="B386" s="115"/>
      <c r="C386" s="115"/>
      <c r="D386" s="116"/>
      <c r="E386" s="116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</row>
    <row r="387" spans="2:16">
      <c r="B387" s="115"/>
      <c r="C387" s="115"/>
      <c r="D387" s="116"/>
      <c r="E387" s="116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</row>
    <row r="388" spans="2:16">
      <c r="B388" s="115"/>
      <c r="C388" s="115"/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</row>
    <row r="389" spans="2:16">
      <c r="B389" s="115"/>
      <c r="C389" s="115"/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  <c r="P389" s="116"/>
    </row>
    <row r="390" spans="2:16">
      <c r="B390" s="115"/>
      <c r="C390" s="115"/>
      <c r="D390" s="116"/>
      <c r="E390" s="116"/>
      <c r="F390" s="116"/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</row>
    <row r="391" spans="2:16">
      <c r="B391" s="115"/>
      <c r="C391" s="115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</row>
    <row r="392" spans="2:16">
      <c r="B392" s="115"/>
      <c r="C392" s="115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</row>
    <row r="393" spans="2:16">
      <c r="B393" s="115"/>
      <c r="C393" s="115"/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</row>
    <row r="394" spans="2:16">
      <c r="B394" s="115"/>
      <c r="C394" s="115"/>
      <c r="D394" s="116"/>
      <c r="E394" s="116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</row>
    <row r="395" spans="2:16">
      <c r="B395" s="115"/>
      <c r="C395" s="115"/>
      <c r="D395" s="116"/>
      <c r="E395" s="116"/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  <c r="P395" s="116"/>
    </row>
    <row r="396" spans="2:16">
      <c r="B396" s="115"/>
      <c r="C396" s="115"/>
      <c r="D396" s="116"/>
      <c r="E396" s="116"/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  <c r="P396" s="116"/>
    </row>
    <row r="397" spans="2:16">
      <c r="B397" s="115"/>
      <c r="C397" s="115"/>
      <c r="D397" s="116"/>
      <c r="E397" s="116"/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  <c r="P397" s="116"/>
    </row>
    <row r="398" spans="2:16">
      <c r="B398" s="115"/>
      <c r="C398" s="115"/>
      <c r="D398" s="116"/>
      <c r="E398" s="116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</row>
    <row r="399" spans="2:16">
      <c r="B399" s="115"/>
      <c r="C399" s="115"/>
      <c r="D399" s="116"/>
      <c r="E399" s="116"/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  <c r="P399" s="116"/>
    </row>
    <row r="400" spans="2:16">
      <c r="B400" s="115"/>
      <c r="C400" s="115"/>
      <c r="D400" s="116"/>
      <c r="E400" s="116"/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  <c r="P400" s="116"/>
    </row>
    <row r="401" spans="2:16">
      <c r="B401" s="115"/>
      <c r="C401" s="115"/>
      <c r="D401" s="116"/>
      <c r="E401" s="116"/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  <c r="P401" s="116"/>
    </row>
    <row r="402" spans="2:16">
      <c r="B402" s="115"/>
      <c r="C402" s="115"/>
      <c r="D402" s="116"/>
      <c r="E402" s="116"/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  <c r="P402" s="116"/>
    </row>
    <row r="403" spans="2:16">
      <c r="B403" s="115"/>
      <c r="C403" s="115"/>
      <c r="D403" s="116"/>
      <c r="E403" s="116"/>
      <c r="F403" s="116"/>
      <c r="G403" s="116"/>
      <c r="H403" s="116"/>
      <c r="I403" s="116"/>
      <c r="J403" s="116"/>
      <c r="K403" s="116"/>
      <c r="L403" s="116"/>
      <c r="M403" s="116"/>
      <c r="N403" s="116"/>
      <c r="O403" s="116"/>
      <c r="P403" s="116"/>
    </row>
    <row r="404" spans="2:16">
      <c r="B404" s="115"/>
      <c r="C404" s="115"/>
      <c r="D404" s="116"/>
      <c r="E404" s="116"/>
      <c r="F404" s="116"/>
      <c r="G404" s="116"/>
      <c r="H404" s="116"/>
      <c r="I404" s="116"/>
      <c r="J404" s="116"/>
      <c r="K404" s="116"/>
      <c r="L404" s="116"/>
      <c r="M404" s="116"/>
      <c r="N404" s="116"/>
      <c r="O404" s="116"/>
      <c r="P404" s="116"/>
    </row>
    <row r="405" spans="2:16">
      <c r="B405" s="115"/>
      <c r="C405" s="115"/>
      <c r="D405" s="116"/>
      <c r="E405" s="116"/>
      <c r="F405" s="116"/>
      <c r="G405" s="116"/>
      <c r="H405" s="116"/>
      <c r="I405" s="116"/>
      <c r="J405" s="116"/>
      <c r="K405" s="116"/>
      <c r="L405" s="116"/>
      <c r="M405" s="116"/>
      <c r="N405" s="116"/>
      <c r="O405" s="116"/>
      <c r="P405" s="116"/>
    </row>
    <row r="406" spans="2:16">
      <c r="B406" s="115"/>
      <c r="C406" s="115"/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</row>
    <row r="407" spans="2:16">
      <c r="B407" s="115"/>
      <c r="C407" s="115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</row>
    <row r="408" spans="2:16">
      <c r="B408" s="115"/>
      <c r="C408" s="115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</row>
    <row r="409" spans="2:16">
      <c r="B409" s="115"/>
      <c r="C409" s="115"/>
      <c r="D409" s="116"/>
      <c r="E409" s="116"/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</row>
    <row r="410" spans="2:16">
      <c r="B410" s="115"/>
      <c r="C410" s="115"/>
      <c r="D410" s="116"/>
      <c r="E410" s="116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116"/>
    </row>
    <row r="411" spans="2:16">
      <c r="B411" s="115"/>
      <c r="C411" s="115"/>
      <c r="D411" s="116"/>
      <c r="E411" s="116"/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  <c r="P411" s="116"/>
    </row>
    <row r="412" spans="2:16">
      <c r="B412" s="115"/>
      <c r="C412" s="115"/>
      <c r="D412" s="116"/>
      <c r="E412" s="116"/>
      <c r="F412" s="116"/>
      <c r="G412" s="116"/>
      <c r="H412" s="116"/>
      <c r="I412" s="116"/>
      <c r="J412" s="116"/>
      <c r="K412" s="116"/>
      <c r="L412" s="116"/>
      <c r="M412" s="116"/>
      <c r="N412" s="116"/>
      <c r="O412" s="116"/>
      <c r="P412" s="116"/>
    </row>
    <row r="413" spans="2:16">
      <c r="B413" s="115"/>
      <c r="C413" s="115"/>
      <c r="D413" s="116"/>
      <c r="E413" s="116"/>
      <c r="F413" s="116"/>
      <c r="G413" s="116"/>
      <c r="H413" s="116"/>
      <c r="I413" s="116"/>
      <c r="J413" s="116"/>
      <c r="K413" s="116"/>
      <c r="L413" s="116"/>
      <c r="M413" s="116"/>
      <c r="N413" s="116"/>
      <c r="O413" s="116"/>
      <c r="P413" s="116"/>
    </row>
    <row r="414" spans="2:16">
      <c r="B414" s="115"/>
      <c r="C414" s="115"/>
      <c r="D414" s="116"/>
      <c r="E414" s="116"/>
      <c r="F414" s="116"/>
      <c r="G414" s="116"/>
      <c r="H414" s="116"/>
      <c r="I414" s="116"/>
      <c r="J414" s="116"/>
      <c r="K414" s="116"/>
      <c r="L414" s="116"/>
      <c r="M414" s="116"/>
      <c r="N414" s="116"/>
      <c r="O414" s="116"/>
      <c r="P414" s="116"/>
    </row>
    <row r="415" spans="2:16">
      <c r="B415" s="115"/>
      <c r="C415" s="115"/>
      <c r="D415" s="116"/>
      <c r="E415" s="116"/>
      <c r="F415" s="116"/>
      <c r="G415" s="116"/>
      <c r="H415" s="116"/>
      <c r="I415" s="116"/>
      <c r="J415" s="116"/>
      <c r="K415" s="116"/>
      <c r="L415" s="116"/>
      <c r="M415" s="116"/>
      <c r="N415" s="116"/>
      <c r="O415" s="116"/>
      <c r="P415" s="116"/>
    </row>
    <row r="416" spans="2:16">
      <c r="B416" s="115"/>
      <c r="C416" s="115"/>
      <c r="D416" s="116"/>
      <c r="E416" s="116"/>
      <c r="F416" s="116"/>
      <c r="G416" s="116"/>
      <c r="H416" s="116"/>
      <c r="I416" s="116"/>
      <c r="J416" s="116"/>
      <c r="K416" s="116"/>
      <c r="L416" s="116"/>
      <c r="M416" s="116"/>
      <c r="N416" s="116"/>
      <c r="O416" s="116"/>
      <c r="P416" s="116"/>
    </row>
    <row r="417" spans="2:16">
      <c r="B417" s="115"/>
      <c r="C417" s="115"/>
      <c r="D417" s="116"/>
      <c r="E417" s="116"/>
      <c r="F417" s="116"/>
      <c r="G417" s="116"/>
      <c r="H417" s="116"/>
      <c r="I417" s="116"/>
      <c r="J417" s="116"/>
      <c r="K417" s="116"/>
      <c r="L417" s="116"/>
      <c r="M417" s="116"/>
      <c r="N417" s="116"/>
      <c r="O417" s="116"/>
      <c r="P417" s="116"/>
    </row>
    <row r="418" spans="2:16">
      <c r="B418" s="115"/>
      <c r="C418" s="115"/>
      <c r="D418" s="116"/>
      <c r="E418" s="116"/>
      <c r="F418" s="116"/>
      <c r="G418" s="116"/>
      <c r="H418" s="116"/>
      <c r="I418" s="116"/>
      <c r="J418" s="116"/>
      <c r="K418" s="116"/>
      <c r="L418" s="116"/>
      <c r="M418" s="116"/>
      <c r="N418" s="116"/>
      <c r="O418" s="116"/>
      <c r="P418" s="116"/>
    </row>
    <row r="419" spans="2:16">
      <c r="B419" s="115"/>
      <c r="C419" s="115"/>
      <c r="D419" s="116"/>
      <c r="E419" s="116"/>
      <c r="F419" s="116"/>
      <c r="G419" s="116"/>
      <c r="H419" s="116"/>
      <c r="I419" s="116"/>
      <c r="J419" s="116"/>
      <c r="K419" s="116"/>
      <c r="L419" s="116"/>
      <c r="M419" s="116"/>
      <c r="N419" s="116"/>
      <c r="O419" s="116"/>
      <c r="P419" s="116"/>
    </row>
    <row r="420" spans="2:16">
      <c r="B420" s="115"/>
      <c r="C420" s="115"/>
      <c r="D420" s="116"/>
      <c r="E420" s="116"/>
      <c r="F420" s="116"/>
      <c r="G420" s="116"/>
      <c r="H420" s="116"/>
      <c r="I420" s="116"/>
      <c r="J420" s="116"/>
      <c r="K420" s="116"/>
      <c r="L420" s="116"/>
      <c r="M420" s="116"/>
      <c r="N420" s="116"/>
      <c r="O420" s="116"/>
      <c r="P420" s="116"/>
    </row>
    <row r="421" spans="2:16">
      <c r="B421" s="115"/>
      <c r="C421" s="115"/>
      <c r="D421" s="116"/>
      <c r="E421" s="116"/>
      <c r="F421" s="116"/>
      <c r="G421" s="116"/>
      <c r="H421" s="116"/>
      <c r="I421" s="116"/>
      <c r="J421" s="116"/>
      <c r="K421" s="116"/>
      <c r="L421" s="116"/>
      <c r="M421" s="116"/>
      <c r="N421" s="116"/>
      <c r="O421" s="116"/>
      <c r="P421" s="116"/>
    </row>
    <row r="422" spans="2:16">
      <c r="B422" s="115"/>
      <c r="C422" s="115"/>
      <c r="D422" s="116"/>
      <c r="E422" s="116"/>
      <c r="F422" s="116"/>
      <c r="G422" s="116"/>
      <c r="H422" s="116"/>
      <c r="I422" s="116"/>
      <c r="J422" s="116"/>
      <c r="K422" s="116"/>
      <c r="L422" s="116"/>
      <c r="M422" s="116"/>
      <c r="N422" s="116"/>
      <c r="O422" s="116"/>
      <c r="P422" s="116"/>
    </row>
    <row r="423" spans="2:16">
      <c r="B423" s="115"/>
      <c r="C423" s="115"/>
      <c r="D423" s="116"/>
      <c r="E423" s="116"/>
      <c r="F423" s="116"/>
      <c r="G423" s="116"/>
      <c r="H423" s="116"/>
      <c r="I423" s="116"/>
      <c r="J423" s="116"/>
      <c r="K423" s="116"/>
      <c r="L423" s="116"/>
      <c r="M423" s="116"/>
      <c r="N423" s="116"/>
      <c r="O423" s="116"/>
      <c r="P423" s="116"/>
    </row>
    <row r="424" spans="2:16">
      <c r="B424" s="115"/>
      <c r="C424" s="115"/>
      <c r="D424" s="116"/>
      <c r="E424" s="116"/>
      <c r="F424" s="116"/>
      <c r="G424" s="116"/>
      <c r="H424" s="116"/>
      <c r="I424" s="116"/>
      <c r="J424" s="116"/>
      <c r="K424" s="116"/>
      <c r="L424" s="116"/>
      <c r="M424" s="116"/>
      <c r="N424" s="116"/>
      <c r="O424" s="116"/>
      <c r="P424" s="116"/>
    </row>
    <row r="425" spans="2:16">
      <c r="B425" s="115"/>
      <c r="C425" s="115"/>
      <c r="D425" s="116"/>
      <c r="E425" s="116"/>
      <c r="F425" s="116"/>
      <c r="G425" s="116"/>
      <c r="H425" s="116"/>
      <c r="I425" s="116"/>
      <c r="J425" s="116"/>
      <c r="K425" s="116"/>
      <c r="L425" s="116"/>
      <c r="M425" s="116"/>
      <c r="N425" s="116"/>
      <c r="O425" s="116"/>
      <c r="P425" s="116"/>
    </row>
    <row r="426" spans="2:16">
      <c r="B426" s="115"/>
      <c r="C426" s="115"/>
      <c r="D426" s="116"/>
      <c r="E426" s="116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  <c r="P426" s="116"/>
    </row>
    <row r="427" spans="2:16">
      <c r="B427" s="115"/>
      <c r="C427" s="115"/>
      <c r="D427" s="116"/>
      <c r="E427" s="116"/>
      <c r="F427" s="116"/>
      <c r="G427" s="116"/>
      <c r="H427" s="116"/>
      <c r="I427" s="116"/>
      <c r="J427" s="116"/>
      <c r="K427" s="116"/>
      <c r="L427" s="116"/>
      <c r="M427" s="116"/>
      <c r="N427" s="116"/>
      <c r="O427" s="116"/>
      <c r="P427" s="116"/>
    </row>
    <row r="428" spans="2:16">
      <c r="B428" s="115"/>
      <c r="C428" s="115"/>
      <c r="D428" s="116"/>
      <c r="E428" s="116"/>
      <c r="F428" s="116"/>
      <c r="G428" s="116"/>
      <c r="H428" s="116"/>
      <c r="I428" s="116"/>
      <c r="J428" s="116"/>
      <c r="K428" s="116"/>
      <c r="L428" s="116"/>
      <c r="M428" s="116"/>
      <c r="N428" s="116"/>
      <c r="O428" s="116"/>
      <c r="P428" s="116"/>
    </row>
    <row r="429" spans="2:16">
      <c r="B429" s="115"/>
      <c r="C429" s="115"/>
      <c r="D429" s="116"/>
      <c r="E429" s="116"/>
      <c r="F429" s="116"/>
      <c r="G429" s="116"/>
      <c r="H429" s="116"/>
      <c r="I429" s="116"/>
      <c r="J429" s="116"/>
      <c r="K429" s="116"/>
      <c r="L429" s="116"/>
      <c r="M429" s="116"/>
      <c r="N429" s="116"/>
      <c r="O429" s="116"/>
      <c r="P429" s="116"/>
    </row>
    <row r="430" spans="2:16">
      <c r="B430" s="115"/>
      <c r="C430" s="115"/>
      <c r="D430" s="116"/>
      <c r="E430" s="116"/>
      <c r="F430" s="116"/>
      <c r="G430" s="116"/>
      <c r="H430" s="116"/>
      <c r="I430" s="116"/>
      <c r="J430" s="116"/>
      <c r="K430" s="116"/>
      <c r="L430" s="116"/>
      <c r="M430" s="116"/>
      <c r="N430" s="116"/>
      <c r="O430" s="116"/>
      <c r="P430" s="116"/>
    </row>
    <row r="431" spans="2:16">
      <c r="B431" s="115"/>
      <c r="C431" s="115"/>
      <c r="D431" s="116"/>
      <c r="E431" s="116"/>
      <c r="F431" s="116"/>
      <c r="G431" s="116"/>
      <c r="H431" s="116"/>
      <c r="I431" s="116"/>
      <c r="J431" s="116"/>
      <c r="K431" s="116"/>
      <c r="L431" s="116"/>
      <c r="M431" s="116"/>
      <c r="N431" s="116"/>
      <c r="O431" s="116"/>
      <c r="P431" s="116"/>
    </row>
    <row r="432" spans="2:16">
      <c r="B432" s="115"/>
      <c r="C432" s="115"/>
      <c r="D432" s="116"/>
      <c r="E432" s="116"/>
      <c r="F432" s="116"/>
      <c r="G432" s="116"/>
      <c r="H432" s="116"/>
      <c r="I432" s="116"/>
      <c r="J432" s="116"/>
      <c r="K432" s="116"/>
      <c r="L432" s="116"/>
      <c r="M432" s="116"/>
      <c r="N432" s="116"/>
      <c r="O432" s="116"/>
      <c r="P432" s="116"/>
    </row>
    <row r="433" spans="2:16">
      <c r="B433" s="115"/>
      <c r="C433" s="115"/>
      <c r="D433" s="116"/>
      <c r="E433" s="116"/>
      <c r="F433" s="116"/>
      <c r="G433" s="116"/>
      <c r="H433" s="116"/>
      <c r="I433" s="116"/>
      <c r="J433" s="116"/>
      <c r="K433" s="116"/>
      <c r="L433" s="116"/>
      <c r="M433" s="116"/>
      <c r="N433" s="116"/>
      <c r="O433" s="116"/>
      <c r="P433" s="116"/>
    </row>
    <row r="434" spans="2:16">
      <c r="B434" s="115"/>
      <c r="C434" s="115"/>
      <c r="D434" s="116"/>
      <c r="E434" s="116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  <c r="P434" s="116"/>
    </row>
    <row r="435" spans="2:16">
      <c r="B435" s="115"/>
      <c r="C435" s="115"/>
      <c r="D435" s="116"/>
      <c r="E435" s="116"/>
      <c r="F435" s="116"/>
      <c r="G435" s="116"/>
      <c r="H435" s="116"/>
      <c r="I435" s="116"/>
      <c r="J435" s="116"/>
      <c r="K435" s="116"/>
      <c r="L435" s="116"/>
      <c r="M435" s="116"/>
      <c r="N435" s="116"/>
      <c r="O435" s="116"/>
      <c r="P435" s="116"/>
    </row>
    <row r="436" spans="2:16">
      <c r="B436" s="115"/>
      <c r="C436" s="115"/>
      <c r="D436" s="116"/>
      <c r="E436" s="116"/>
      <c r="F436" s="116"/>
      <c r="G436" s="116"/>
      <c r="H436" s="116"/>
      <c r="I436" s="116"/>
      <c r="J436" s="116"/>
      <c r="K436" s="116"/>
      <c r="L436" s="116"/>
      <c r="M436" s="116"/>
      <c r="N436" s="116"/>
      <c r="O436" s="116"/>
      <c r="P436" s="116"/>
    </row>
    <row r="437" spans="2:16">
      <c r="B437" s="115"/>
      <c r="C437" s="115"/>
      <c r="D437" s="116"/>
      <c r="E437" s="116"/>
      <c r="F437" s="116"/>
      <c r="G437" s="116"/>
      <c r="H437" s="116"/>
      <c r="I437" s="116"/>
      <c r="J437" s="116"/>
      <c r="K437" s="116"/>
      <c r="L437" s="116"/>
      <c r="M437" s="116"/>
      <c r="N437" s="116"/>
      <c r="O437" s="116"/>
      <c r="P437" s="116"/>
    </row>
    <row r="438" spans="2:16">
      <c r="B438" s="115"/>
      <c r="C438" s="115"/>
      <c r="D438" s="116"/>
      <c r="E438" s="116"/>
      <c r="F438" s="116"/>
      <c r="G438" s="116"/>
      <c r="H438" s="116"/>
      <c r="I438" s="116"/>
      <c r="J438" s="116"/>
      <c r="K438" s="116"/>
      <c r="L438" s="116"/>
      <c r="M438" s="116"/>
      <c r="N438" s="116"/>
      <c r="O438" s="116"/>
      <c r="P438" s="116"/>
    </row>
    <row r="439" spans="2:16">
      <c r="B439" s="115"/>
      <c r="C439" s="115"/>
      <c r="D439" s="116"/>
      <c r="E439" s="116"/>
      <c r="F439" s="116"/>
      <c r="G439" s="116"/>
      <c r="H439" s="116"/>
      <c r="I439" s="116"/>
      <c r="J439" s="116"/>
      <c r="K439" s="116"/>
      <c r="L439" s="116"/>
      <c r="M439" s="116"/>
      <c r="N439" s="116"/>
      <c r="O439" s="116"/>
      <c r="P439" s="116"/>
    </row>
    <row r="440" spans="2:16">
      <c r="B440" s="115"/>
      <c r="C440" s="115"/>
      <c r="D440" s="116"/>
      <c r="E440" s="116"/>
      <c r="F440" s="116"/>
      <c r="G440" s="116"/>
      <c r="H440" s="116"/>
      <c r="I440" s="116"/>
      <c r="J440" s="116"/>
      <c r="K440" s="116"/>
      <c r="L440" s="116"/>
      <c r="M440" s="116"/>
      <c r="N440" s="116"/>
      <c r="O440" s="116"/>
      <c r="P440" s="116"/>
    </row>
    <row r="441" spans="2:16">
      <c r="B441" s="115"/>
      <c r="C441" s="115"/>
      <c r="D441" s="116"/>
      <c r="E441" s="116"/>
      <c r="F441" s="116"/>
      <c r="G441" s="116"/>
      <c r="H441" s="116"/>
      <c r="I441" s="116"/>
      <c r="J441" s="116"/>
      <c r="K441" s="116"/>
      <c r="L441" s="116"/>
      <c r="M441" s="116"/>
      <c r="N441" s="116"/>
      <c r="O441" s="116"/>
      <c r="P441" s="116"/>
    </row>
    <row r="442" spans="2:16">
      <c r="B442" s="115"/>
      <c r="C442" s="115"/>
      <c r="D442" s="116"/>
      <c r="E442" s="116"/>
      <c r="F442" s="116"/>
      <c r="G442" s="116"/>
      <c r="H442" s="116"/>
      <c r="I442" s="116"/>
      <c r="J442" s="116"/>
      <c r="K442" s="116"/>
      <c r="L442" s="116"/>
      <c r="M442" s="116"/>
      <c r="N442" s="116"/>
      <c r="O442" s="116"/>
      <c r="P442" s="116"/>
    </row>
    <row r="443" spans="2:16">
      <c r="B443" s="115"/>
      <c r="C443" s="115"/>
      <c r="D443" s="116"/>
      <c r="E443" s="116"/>
      <c r="F443" s="116"/>
      <c r="G443" s="116"/>
      <c r="H443" s="116"/>
      <c r="I443" s="116"/>
      <c r="J443" s="116"/>
      <c r="K443" s="116"/>
      <c r="L443" s="116"/>
      <c r="M443" s="116"/>
      <c r="N443" s="116"/>
      <c r="O443" s="116"/>
      <c r="P443" s="116"/>
    </row>
    <row r="444" spans="2:16">
      <c r="B444" s="115"/>
      <c r="C444" s="115"/>
      <c r="D444" s="116"/>
      <c r="E444" s="116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  <c r="P444" s="116"/>
    </row>
    <row r="445" spans="2:16">
      <c r="B445" s="115"/>
      <c r="C445" s="115"/>
      <c r="D445" s="116"/>
      <c r="E445" s="116"/>
      <c r="F445" s="116"/>
      <c r="G445" s="116"/>
      <c r="H445" s="116"/>
      <c r="I445" s="116"/>
      <c r="J445" s="116"/>
      <c r="K445" s="116"/>
      <c r="L445" s="116"/>
      <c r="M445" s="116"/>
      <c r="N445" s="116"/>
      <c r="O445" s="116"/>
      <c r="P445" s="116"/>
    </row>
    <row r="446" spans="2:16">
      <c r="B446" s="115"/>
      <c r="C446" s="115"/>
      <c r="D446" s="116"/>
      <c r="E446" s="116"/>
      <c r="F446" s="116"/>
      <c r="G446" s="116"/>
      <c r="H446" s="116"/>
      <c r="I446" s="116"/>
      <c r="J446" s="116"/>
      <c r="K446" s="116"/>
      <c r="L446" s="116"/>
      <c r="M446" s="116"/>
      <c r="N446" s="116"/>
      <c r="O446" s="116"/>
      <c r="P446" s="116"/>
    </row>
    <row r="447" spans="2:16">
      <c r="B447" s="115"/>
      <c r="C447" s="115"/>
      <c r="D447" s="116"/>
      <c r="E447" s="116"/>
      <c r="F447" s="116"/>
      <c r="G447" s="116"/>
      <c r="H447" s="116"/>
      <c r="I447" s="116"/>
      <c r="J447" s="116"/>
      <c r="K447" s="116"/>
      <c r="L447" s="116"/>
      <c r="M447" s="116"/>
      <c r="N447" s="116"/>
      <c r="O447" s="116"/>
      <c r="P447" s="116"/>
    </row>
    <row r="448" spans="2:16">
      <c r="B448" s="115"/>
      <c r="C448" s="115"/>
      <c r="D448" s="116"/>
      <c r="E448" s="116"/>
      <c r="F448" s="116"/>
      <c r="G448" s="116"/>
      <c r="H448" s="116"/>
      <c r="I448" s="116"/>
      <c r="J448" s="116"/>
      <c r="K448" s="116"/>
      <c r="L448" s="116"/>
      <c r="M448" s="116"/>
      <c r="N448" s="116"/>
      <c r="O448" s="116"/>
      <c r="P448" s="116"/>
    </row>
    <row r="449" spans="2:16">
      <c r="B449" s="115"/>
      <c r="C449" s="115"/>
      <c r="D449" s="116"/>
      <c r="E449" s="116"/>
      <c r="F449" s="116"/>
      <c r="G449" s="116"/>
      <c r="H449" s="116"/>
      <c r="I449" s="116"/>
      <c r="J449" s="116"/>
      <c r="K449" s="116"/>
      <c r="L449" s="116"/>
      <c r="M449" s="116"/>
      <c r="N449" s="116"/>
      <c r="O449" s="116"/>
      <c r="P449" s="116"/>
    </row>
    <row r="450" spans="2:16">
      <c r="B450" s="115"/>
      <c r="C450" s="115"/>
      <c r="D450" s="116"/>
      <c r="E450" s="116"/>
      <c r="F450" s="116"/>
      <c r="G450" s="116"/>
      <c r="H450" s="116"/>
      <c r="I450" s="116"/>
      <c r="J450" s="116"/>
      <c r="K450" s="116"/>
      <c r="L450" s="116"/>
      <c r="M450" s="116"/>
      <c r="N450" s="116"/>
      <c r="O450" s="116"/>
      <c r="P450" s="116"/>
    </row>
    <row r="451" spans="2:16">
      <c r="B451" s="115"/>
      <c r="C451" s="115"/>
      <c r="D451" s="116"/>
      <c r="E451" s="116"/>
      <c r="F451" s="116"/>
      <c r="G451" s="116"/>
      <c r="H451" s="116"/>
      <c r="I451" s="116"/>
      <c r="J451" s="116"/>
      <c r="K451" s="116"/>
      <c r="L451" s="116"/>
      <c r="M451" s="116"/>
      <c r="N451" s="116"/>
      <c r="O451" s="116"/>
      <c r="P451" s="116"/>
    </row>
    <row r="452" spans="2:16">
      <c r="B452" s="115"/>
      <c r="C452" s="115"/>
      <c r="D452" s="116"/>
      <c r="E452" s="116"/>
      <c r="F452" s="116"/>
      <c r="G452" s="116"/>
      <c r="H452" s="116"/>
      <c r="I452" s="116"/>
      <c r="J452" s="116"/>
      <c r="K452" s="116"/>
      <c r="L452" s="116"/>
      <c r="M452" s="116"/>
      <c r="N452" s="116"/>
      <c r="O452" s="116"/>
      <c r="P452" s="116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7 A1:B17 D1:XFD17 A18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28515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135</v>
      </c>
      <c r="C1" s="67" t="s" vm="1">
        <v>207</v>
      </c>
    </row>
    <row r="2" spans="2:19">
      <c r="B2" s="46" t="s">
        <v>134</v>
      </c>
      <c r="C2" s="67" t="s">
        <v>208</v>
      </c>
    </row>
    <row r="3" spans="2:19">
      <c r="B3" s="46" t="s">
        <v>136</v>
      </c>
      <c r="C3" s="67" t="s">
        <v>209</v>
      </c>
    </row>
    <row r="4" spans="2:19">
      <c r="B4" s="46" t="s">
        <v>137</v>
      </c>
      <c r="C4" s="67">
        <v>2144</v>
      </c>
    </row>
    <row r="6" spans="2:19" ht="26.25" customHeight="1">
      <c r="B6" s="143" t="s">
        <v>160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5"/>
    </row>
    <row r="7" spans="2:19" ht="26.25" customHeight="1">
      <c r="B7" s="143" t="s">
        <v>83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5"/>
    </row>
    <row r="8" spans="2:19" s="3" customFormat="1" ht="78.75">
      <c r="B8" s="21" t="s">
        <v>109</v>
      </c>
      <c r="C8" s="29" t="s">
        <v>43</v>
      </c>
      <c r="D8" s="29" t="s">
        <v>111</v>
      </c>
      <c r="E8" s="29" t="s">
        <v>110</v>
      </c>
      <c r="F8" s="29" t="s">
        <v>61</v>
      </c>
      <c r="G8" s="29" t="s">
        <v>14</v>
      </c>
      <c r="H8" s="29" t="s">
        <v>62</v>
      </c>
      <c r="I8" s="29" t="s">
        <v>97</v>
      </c>
      <c r="J8" s="29" t="s">
        <v>17</v>
      </c>
      <c r="K8" s="29" t="s">
        <v>96</v>
      </c>
      <c r="L8" s="29" t="s">
        <v>16</v>
      </c>
      <c r="M8" s="58" t="s">
        <v>18</v>
      </c>
      <c r="N8" s="29" t="s">
        <v>185</v>
      </c>
      <c r="O8" s="29" t="s">
        <v>184</v>
      </c>
      <c r="P8" s="29" t="s">
        <v>104</v>
      </c>
      <c r="Q8" s="29" t="s">
        <v>54</v>
      </c>
      <c r="R8" s="29" t="s">
        <v>138</v>
      </c>
      <c r="S8" s="30" t="s">
        <v>140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192</v>
      </c>
      <c r="O9" s="31"/>
      <c r="P9" s="31" t="s">
        <v>188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106</v>
      </c>
      <c r="R10" s="18" t="s">
        <v>107</v>
      </c>
      <c r="S10" s="19" t="s">
        <v>141</v>
      </c>
    </row>
    <row r="11" spans="2:19" s="4" customFormat="1" ht="18" customHeight="1">
      <c r="B11" s="120" t="s">
        <v>1717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21">
        <v>0</v>
      </c>
      <c r="Q11" s="88"/>
      <c r="R11" s="122">
        <v>0</v>
      </c>
      <c r="S11" s="122">
        <v>0</v>
      </c>
    </row>
    <row r="12" spans="2:19" ht="20.25" customHeight="1">
      <c r="B12" s="123" t="s">
        <v>200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19">
      <c r="B13" s="123" t="s">
        <v>105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19">
      <c r="B14" s="123" t="s">
        <v>183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19">
      <c r="B15" s="123" t="s">
        <v>191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1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15"/>
      <c r="C111" s="115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</row>
    <row r="112" spans="2:19">
      <c r="B112" s="115"/>
      <c r="C112" s="115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</row>
    <row r="113" spans="2:19">
      <c r="B113" s="115"/>
      <c r="C113" s="115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</row>
    <row r="114" spans="2:19">
      <c r="B114" s="115"/>
      <c r="C114" s="115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</row>
    <row r="115" spans="2:19">
      <c r="B115" s="115"/>
      <c r="C115" s="115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</row>
    <row r="116" spans="2:19">
      <c r="B116" s="115"/>
      <c r="C116" s="115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</row>
    <row r="117" spans="2:19">
      <c r="B117" s="115"/>
      <c r="C117" s="115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</row>
    <row r="118" spans="2:19">
      <c r="B118" s="115"/>
      <c r="C118" s="115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</row>
    <row r="119" spans="2:19">
      <c r="B119" s="115"/>
      <c r="C119" s="115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</row>
    <row r="120" spans="2:19">
      <c r="B120" s="115"/>
      <c r="C120" s="115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</row>
    <row r="121" spans="2:19">
      <c r="B121" s="115"/>
      <c r="C121" s="115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</row>
    <row r="122" spans="2:19">
      <c r="B122" s="115"/>
      <c r="C122" s="115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</row>
    <row r="123" spans="2:19">
      <c r="B123" s="115"/>
      <c r="C123" s="115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</row>
    <row r="124" spans="2:19">
      <c r="B124" s="115"/>
      <c r="C124" s="115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</row>
    <row r="125" spans="2:19">
      <c r="B125" s="115"/>
      <c r="C125" s="115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</row>
    <row r="126" spans="2:19">
      <c r="B126" s="115"/>
      <c r="C126" s="115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</row>
    <row r="127" spans="2:19">
      <c r="B127" s="115"/>
      <c r="C127" s="115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</row>
    <row r="128" spans="2:19">
      <c r="B128" s="115"/>
      <c r="C128" s="115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</row>
    <row r="129" spans="2:19">
      <c r="B129" s="115"/>
      <c r="C129" s="115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</row>
    <row r="130" spans="2:19">
      <c r="B130" s="115"/>
      <c r="C130" s="115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</row>
    <row r="131" spans="2:19">
      <c r="B131" s="115"/>
      <c r="C131" s="115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</row>
    <row r="132" spans="2:19">
      <c r="B132" s="115"/>
      <c r="C132" s="115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</row>
    <row r="133" spans="2:19">
      <c r="B133" s="115"/>
      <c r="C133" s="115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</row>
    <row r="134" spans="2:19">
      <c r="B134" s="115"/>
      <c r="C134" s="115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</row>
    <row r="135" spans="2:19">
      <c r="B135" s="115"/>
      <c r="C135" s="115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</row>
    <row r="136" spans="2:19">
      <c r="B136" s="115"/>
      <c r="C136" s="115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</row>
    <row r="137" spans="2:19">
      <c r="B137" s="115"/>
      <c r="C137" s="115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</row>
    <row r="138" spans="2:19">
      <c r="B138" s="115"/>
      <c r="C138" s="115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</row>
    <row r="139" spans="2:19">
      <c r="B139" s="115"/>
      <c r="C139" s="115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</row>
    <row r="140" spans="2:19">
      <c r="B140" s="115"/>
      <c r="C140" s="115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</row>
    <row r="141" spans="2:19">
      <c r="B141" s="115"/>
      <c r="C141" s="115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</row>
    <row r="142" spans="2:19">
      <c r="B142" s="115"/>
      <c r="C142" s="115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</row>
    <row r="143" spans="2:19">
      <c r="B143" s="115"/>
      <c r="C143" s="115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</row>
    <row r="144" spans="2:19">
      <c r="B144" s="115"/>
      <c r="C144" s="115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</row>
    <row r="145" spans="2:19">
      <c r="B145" s="115"/>
      <c r="C145" s="115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</row>
    <row r="146" spans="2:19">
      <c r="B146" s="115"/>
      <c r="C146" s="115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</row>
    <row r="147" spans="2:19">
      <c r="B147" s="115"/>
      <c r="C147" s="115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</row>
    <row r="148" spans="2:19">
      <c r="B148" s="115"/>
      <c r="C148" s="115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</row>
    <row r="149" spans="2:19">
      <c r="B149" s="115"/>
      <c r="C149" s="115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</row>
    <row r="150" spans="2:19">
      <c r="B150" s="115"/>
      <c r="C150" s="115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</row>
    <row r="151" spans="2:19">
      <c r="B151" s="115"/>
      <c r="C151" s="115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</row>
    <row r="152" spans="2:19">
      <c r="B152" s="115"/>
      <c r="C152" s="115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</row>
    <row r="153" spans="2:19">
      <c r="B153" s="115"/>
      <c r="C153" s="115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</row>
    <row r="154" spans="2:19">
      <c r="B154" s="115"/>
      <c r="C154" s="115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</row>
    <row r="155" spans="2:19">
      <c r="B155" s="115"/>
      <c r="C155" s="115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</row>
    <row r="156" spans="2:19">
      <c r="B156" s="115"/>
      <c r="C156" s="115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</row>
    <row r="157" spans="2:19">
      <c r="B157" s="115"/>
      <c r="C157" s="115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</row>
    <row r="158" spans="2:19">
      <c r="B158" s="115"/>
      <c r="C158" s="115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</row>
    <row r="159" spans="2:19">
      <c r="B159" s="115"/>
      <c r="C159" s="115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</row>
    <row r="160" spans="2:19">
      <c r="B160" s="115"/>
      <c r="C160" s="115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</row>
    <row r="161" spans="2:19">
      <c r="B161" s="115"/>
      <c r="C161" s="115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</row>
    <row r="162" spans="2:19">
      <c r="B162" s="115"/>
      <c r="C162" s="115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</row>
    <row r="163" spans="2:19">
      <c r="B163" s="115"/>
      <c r="C163" s="115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</row>
    <row r="164" spans="2:19">
      <c r="B164" s="115"/>
      <c r="C164" s="115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</row>
    <row r="165" spans="2:19">
      <c r="B165" s="115"/>
      <c r="C165" s="115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</row>
    <row r="166" spans="2:19">
      <c r="B166" s="115"/>
      <c r="C166" s="115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</row>
    <row r="167" spans="2:19">
      <c r="B167" s="115"/>
      <c r="C167" s="115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</row>
    <row r="168" spans="2:19">
      <c r="B168" s="115"/>
      <c r="C168" s="115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</row>
    <row r="169" spans="2:19">
      <c r="B169" s="115"/>
      <c r="C169" s="115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</row>
    <row r="170" spans="2:19">
      <c r="B170" s="115"/>
      <c r="C170" s="115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</row>
    <row r="171" spans="2:19">
      <c r="B171" s="115"/>
      <c r="C171" s="115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</row>
    <row r="172" spans="2:19">
      <c r="B172" s="115"/>
      <c r="C172" s="115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</row>
    <row r="173" spans="2:19">
      <c r="B173" s="115"/>
      <c r="C173" s="115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</row>
    <row r="174" spans="2:19">
      <c r="B174" s="115"/>
      <c r="C174" s="115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</row>
    <row r="175" spans="2:19">
      <c r="B175" s="115"/>
      <c r="C175" s="115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</row>
    <row r="176" spans="2:19">
      <c r="B176" s="115"/>
      <c r="C176" s="115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</row>
    <row r="177" spans="2:19">
      <c r="B177" s="115"/>
      <c r="C177" s="115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</row>
    <row r="178" spans="2:19">
      <c r="B178" s="115"/>
      <c r="C178" s="115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</row>
    <row r="179" spans="2:19">
      <c r="B179" s="115"/>
      <c r="C179" s="115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</row>
    <row r="180" spans="2:19">
      <c r="B180" s="115"/>
      <c r="C180" s="115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</row>
    <row r="181" spans="2:19">
      <c r="B181" s="115"/>
      <c r="C181" s="115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</row>
    <row r="182" spans="2:19">
      <c r="B182" s="115"/>
      <c r="C182" s="115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</row>
    <row r="183" spans="2:19">
      <c r="B183" s="115"/>
      <c r="C183" s="115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</row>
    <row r="184" spans="2:19">
      <c r="B184" s="115"/>
      <c r="C184" s="115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</row>
    <row r="185" spans="2:19">
      <c r="B185" s="115"/>
      <c r="C185" s="115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</row>
    <row r="186" spans="2:19">
      <c r="B186" s="115"/>
      <c r="C186" s="115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</row>
    <row r="187" spans="2:19">
      <c r="B187" s="115"/>
      <c r="C187" s="115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</row>
    <row r="188" spans="2:19">
      <c r="B188" s="115"/>
      <c r="C188" s="115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</row>
    <row r="189" spans="2:19">
      <c r="B189" s="115"/>
      <c r="C189" s="115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</row>
    <row r="190" spans="2:19">
      <c r="B190" s="115"/>
      <c r="C190" s="115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</row>
    <row r="191" spans="2:19">
      <c r="B191" s="115"/>
      <c r="C191" s="115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</row>
    <row r="192" spans="2:19">
      <c r="B192" s="115"/>
      <c r="C192" s="115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</row>
    <row r="193" spans="2:19">
      <c r="B193" s="115"/>
      <c r="C193" s="115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</row>
    <row r="194" spans="2:19">
      <c r="B194" s="115"/>
      <c r="C194" s="115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</row>
    <row r="195" spans="2:19">
      <c r="B195" s="115"/>
      <c r="C195" s="115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</row>
    <row r="196" spans="2:19">
      <c r="B196" s="115"/>
      <c r="C196" s="115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</row>
    <row r="197" spans="2:19">
      <c r="B197" s="115"/>
      <c r="C197" s="115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</row>
    <row r="198" spans="2:19">
      <c r="B198" s="115"/>
      <c r="C198" s="115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</row>
    <row r="199" spans="2:19">
      <c r="B199" s="115"/>
      <c r="C199" s="115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</row>
    <row r="200" spans="2:19">
      <c r="B200" s="115"/>
      <c r="C200" s="115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</row>
    <row r="201" spans="2:19">
      <c r="B201" s="115"/>
      <c r="C201" s="115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</row>
    <row r="202" spans="2:19">
      <c r="B202" s="115"/>
      <c r="C202" s="115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</row>
    <row r="203" spans="2:19">
      <c r="B203" s="115"/>
      <c r="C203" s="115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</row>
    <row r="204" spans="2:19">
      <c r="B204" s="115"/>
      <c r="C204" s="115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</row>
    <row r="205" spans="2:19">
      <c r="B205" s="115"/>
      <c r="C205" s="115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</row>
    <row r="206" spans="2:19">
      <c r="B206" s="115"/>
      <c r="C206" s="115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</row>
    <row r="207" spans="2:19">
      <c r="B207" s="115"/>
      <c r="C207" s="115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</row>
    <row r="208" spans="2:19">
      <c r="B208" s="115"/>
      <c r="C208" s="115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</row>
    <row r="209" spans="2:19">
      <c r="B209" s="115"/>
      <c r="C209" s="115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</row>
    <row r="210" spans="2:19">
      <c r="B210" s="115"/>
      <c r="C210" s="115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</row>
    <row r="211" spans="2:19">
      <c r="B211" s="115"/>
      <c r="C211" s="115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</row>
    <row r="212" spans="2:19">
      <c r="B212" s="115"/>
      <c r="C212" s="115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</row>
    <row r="213" spans="2:19">
      <c r="B213" s="115"/>
      <c r="C213" s="115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</row>
    <row r="214" spans="2:19">
      <c r="B214" s="115"/>
      <c r="C214" s="115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</row>
    <row r="215" spans="2:19">
      <c r="B215" s="115"/>
      <c r="C215" s="115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</row>
    <row r="216" spans="2:19">
      <c r="B216" s="115"/>
      <c r="C216" s="115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</row>
    <row r="217" spans="2:19">
      <c r="B217" s="115"/>
      <c r="C217" s="115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</row>
    <row r="218" spans="2:19">
      <c r="B218" s="115"/>
      <c r="C218" s="115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</row>
    <row r="219" spans="2:19">
      <c r="B219" s="115"/>
      <c r="C219" s="115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</row>
    <row r="220" spans="2:19">
      <c r="B220" s="115"/>
      <c r="C220" s="115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</row>
    <row r="221" spans="2:19">
      <c r="B221" s="115"/>
      <c r="C221" s="115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</row>
    <row r="222" spans="2:19">
      <c r="B222" s="115"/>
      <c r="C222" s="115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</row>
    <row r="223" spans="2:19">
      <c r="B223" s="115"/>
      <c r="C223" s="115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</row>
    <row r="224" spans="2:19">
      <c r="B224" s="115"/>
      <c r="C224" s="115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</row>
    <row r="225" spans="2:19">
      <c r="B225" s="115"/>
      <c r="C225" s="115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</row>
    <row r="226" spans="2:19">
      <c r="B226" s="115"/>
      <c r="C226" s="115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</row>
    <row r="227" spans="2:19">
      <c r="B227" s="115"/>
      <c r="C227" s="115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</row>
    <row r="228" spans="2:19">
      <c r="B228" s="115"/>
      <c r="C228" s="115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</row>
    <row r="229" spans="2:19">
      <c r="B229" s="115"/>
      <c r="C229" s="115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</row>
    <row r="230" spans="2:19">
      <c r="B230" s="115"/>
      <c r="C230" s="115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</row>
    <row r="231" spans="2:19">
      <c r="B231" s="115"/>
      <c r="C231" s="115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</row>
    <row r="232" spans="2:19">
      <c r="B232" s="115"/>
      <c r="C232" s="115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</row>
    <row r="233" spans="2:19">
      <c r="B233" s="115"/>
      <c r="C233" s="115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</row>
    <row r="234" spans="2:19">
      <c r="B234" s="115"/>
      <c r="C234" s="115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</row>
    <row r="235" spans="2:19">
      <c r="B235" s="115"/>
      <c r="C235" s="115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</row>
    <row r="236" spans="2:19">
      <c r="B236" s="115"/>
      <c r="C236" s="115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</row>
    <row r="237" spans="2:19">
      <c r="B237" s="115"/>
      <c r="C237" s="115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</row>
    <row r="238" spans="2:19">
      <c r="B238" s="115"/>
      <c r="C238" s="115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</row>
    <row r="239" spans="2:19">
      <c r="B239" s="115"/>
      <c r="C239" s="115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</row>
    <row r="240" spans="2:19">
      <c r="B240" s="115"/>
      <c r="C240" s="115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</row>
    <row r="241" spans="2:19">
      <c r="B241" s="115"/>
      <c r="C241" s="115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</row>
    <row r="242" spans="2:19">
      <c r="B242" s="115"/>
      <c r="C242" s="115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</row>
    <row r="243" spans="2:19">
      <c r="B243" s="115"/>
      <c r="C243" s="115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</row>
    <row r="244" spans="2:19">
      <c r="B244" s="115"/>
      <c r="C244" s="115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</row>
    <row r="245" spans="2:19">
      <c r="B245" s="115"/>
      <c r="C245" s="115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</row>
    <row r="246" spans="2:19">
      <c r="B246" s="115"/>
      <c r="C246" s="115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</row>
    <row r="247" spans="2:19">
      <c r="B247" s="115"/>
      <c r="C247" s="115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</row>
    <row r="248" spans="2:19">
      <c r="B248" s="115"/>
      <c r="C248" s="115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</row>
    <row r="249" spans="2:19">
      <c r="B249" s="115"/>
      <c r="C249" s="115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</row>
    <row r="250" spans="2:19">
      <c r="B250" s="115"/>
      <c r="C250" s="115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</row>
    <row r="251" spans="2:19">
      <c r="B251" s="115"/>
      <c r="C251" s="115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</row>
    <row r="252" spans="2:19">
      <c r="B252" s="115"/>
      <c r="C252" s="115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</row>
    <row r="253" spans="2:19">
      <c r="B253" s="115"/>
      <c r="C253" s="115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</row>
    <row r="254" spans="2:19">
      <c r="B254" s="115"/>
      <c r="C254" s="115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</row>
    <row r="255" spans="2:19">
      <c r="B255" s="115"/>
      <c r="C255" s="115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</row>
    <row r="256" spans="2:19">
      <c r="B256" s="115"/>
      <c r="C256" s="115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</row>
    <row r="257" spans="2:19">
      <c r="B257" s="115"/>
      <c r="C257" s="115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</row>
    <row r="258" spans="2:19">
      <c r="B258" s="115"/>
      <c r="C258" s="115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</row>
    <row r="259" spans="2:19">
      <c r="B259" s="115"/>
      <c r="C259" s="115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</row>
    <row r="260" spans="2:19">
      <c r="B260" s="115"/>
      <c r="C260" s="115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</row>
    <row r="261" spans="2:19">
      <c r="B261" s="115"/>
      <c r="C261" s="115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</row>
    <row r="262" spans="2:19">
      <c r="B262" s="115"/>
      <c r="C262" s="115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</row>
    <row r="263" spans="2:19">
      <c r="B263" s="115"/>
      <c r="C263" s="115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</row>
    <row r="264" spans="2:19">
      <c r="B264" s="115"/>
      <c r="C264" s="115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</row>
    <row r="265" spans="2:19">
      <c r="B265" s="115"/>
      <c r="C265" s="115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</row>
    <row r="266" spans="2:19">
      <c r="B266" s="115"/>
      <c r="C266" s="115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</row>
    <row r="267" spans="2:19">
      <c r="B267" s="115"/>
      <c r="C267" s="115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</row>
    <row r="268" spans="2:19">
      <c r="B268" s="115"/>
      <c r="C268" s="115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</row>
    <row r="269" spans="2:19">
      <c r="B269" s="115"/>
      <c r="C269" s="115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</row>
    <row r="270" spans="2:19">
      <c r="B270" s="115"/>
      <c r="C270" s="115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</row>
    <row r="271" spans="2:19">
      <c r="B271" s="115"/>
      <c r="C271" s="115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</row>
    <row r="272" spans="2:19">
      <c r="B272" s="115"/>
      <c r="C272" s="115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</row>
    <row r="273" spans="2:19">
      <c r="B273" s="115"/>
      <c r="C273" s="115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</row>
    <row r="274" spans="2:19">
      <c r="B274" s="115"/>
      <c r="C274" s="115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</row>
    <row r="275" spans="2:19">
      <c r="B275" s="115"/>
      <c r="C275" s="115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</row>
    <row r="276" spans="2:19">
      <c r="B276" s="115"/>
      <c r="C276" s="115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</row>
    <row r="277" spans="2:19">
      <c r="B277" s="115"/>
      <c r="C277" s="115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</row>
    <row r="278" spans="2:19">
      <c r="B278" s="115"/>
      <c r="C278" s="115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</row>
    <row r="279" spans="2:19">
      <c r="B279" s="115"/>
      <c r="C279" s="115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</row>
    <row r="280" spans="2:19">
      <c r="B280" s="115"/>
      <c r="C280" s="115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</row>
    <row r="281" spans="2:19">
      <c r="B281" s="115"/>
      <c r="C281" s="115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</row>
    <row r="282" spans="2:19">
      <c r="B282" s="115"/>
      <c r="C282" s="115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</row>
    <row r="283" spans="2:19">
      <c r="B283" s="115"/>
      <c r="C283" s="115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</row>
    <row r="284" spans="2:19">
      <c r="B284" s="115"/>
      <c r="C284" s="115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</row>
    <row r="285" spans="2:19">
      <c r="B285" s="115"/>
      <c r="C285" s="115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</row>
    <row r="286" spans="2:19">
      <c r="B286" s="115"/>
      <c r="C286" s="115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</row>
    <row r="287" spans="2:19">
      <c r="B287" s="115"/>
      <c r="C287" s="115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</row>
    <row r="288" spans="2:19">
      <c r="B288" s="115"/>
      <c r="C288" s="115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</row>
    <row r="289" spans="2:19">
      <c r="B289" s="115"/>
      <c r="C289" s="115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</row>
    <row r="290" spans="2:19">
      <c r="B290" s="115"/>
      <c r="C290" s="115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</row>
    <row r="291" spans="2:19">
      <c r="B291" s="115"/>
      <c r="C291" s="115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</row>
    <row r="292" spans="2:19">
      <c r="B292" s="115"/>
      <c r="C292" s="115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</row>
    <row r="293" spans="2:19">
      <c r="B293" s="115"/>
      <c r="C293" s="115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</row>
    <row r="294" spans="2:19">
      <c r="B294" s="115"/>
      <c r="C294" s="115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</row>
    <row r="295" spans="2:19">
      <c r="B295" s="115"/>
      <c r="C295" s="115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</row>
    <row r="296" spans="2:19">
      <c r="B296" s="115"/>
      <c r="C296" s="115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</row>
    <row r="297" spans="2:19">
      <c r="B297" s="115"/>
      <c r="C297" s="115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</row>
    <row r="298" spans="2:19">
      <c r="B298" s="115"/>
      <c r="C298" s="115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</row>
    <row r="299" spans="2:19">
      <c r="B299" s="115"/>
      <c r="C299" s="115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</row>
    <row r="300" spans="2:19">
      <c r="B300" s="115"/>
      <c r="C300" s="115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</row>
    <row r="301" spans="2:19">
      <c r="B301" s="115"/>
      <c r="C301" s="115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</row>
    <row r="302" spans="2:19">
      <c r="B302" s="115"/>
      <c r="C302" s="115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</row>
    <row r="303" spans="2:19">
      <c r="B303" s="115"/>
      <c r="C303" s="115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</row>
    <row r="304" spans="2:19">
      <c r="B304" s="115"/>
      <c r="C304" s="115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</row>
    <row r="305" spans="2:19">
      <c r="B305" s="115"/>
      <c r="C305" s="115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  <c r="S305" s="116"/>
    </row>
    <row r="306" spans="2:19">
      <c r="B306" s="115"/>
      <c r="C306" s="115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  <c r="S306" s="116"/>
    </row>
    <row r="307" spans="2:19">
      <c r="B307" s="115"/>
      <c r="C307" s="115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</row>
    <row r="308" spans="2:19">
      <c r="B308" s="115"/>
      <c r="C308" s="115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</row>
    <row r="309" spans="2:19">
      <c r="B309" s="115"/>
      <c r="C309" s="115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  <c r="S309" s="116"/>
    </row>
    <row r="310" spans="2:19">
      <c r="B310" s="115"/>
      <c r="C310" s="115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  <c r="S310" s="116"/>
    </row>
    <row r="311" spans="2:19">
      <c r="B311" s="115"/>
      <c r="C311" s="115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  <c r="S311" s="116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37.140625" style="2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1.28515625" style="1" bestFit="1" customWidth="1"/>
    <col min="15" max="15" width="7.28515625" style="1" bestFit="1" customWidth="1"/>
    <col min="16" max="16" width="9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6" t="s">
        <v>135</v>
      </c>
      <c r="C1" s="67" t="s" vm="1">
        <v>207</v>
      </c>
    </row>
    <row r="2" spans="2:30">
      <c r="B2" s="46" t="s">
        <v>134</v>
      </c>
      <c r="C2" s="67" t="s">
        <v>208</v>
      </c>
    </row>
    <row r="3" spans="2:30">
      <c r="B3" s="46" t="s">
        <v>136</v>
      </c>
      <c r="C3" s="67" t="s">
        <v>209</v>
      </c>
    </row>
    <row r="4" spans="2:30">
      <c r="B4" s="46" t="s">
        <v>137</v>
      </c>
      <c r="C4" s="67">
        <v>2144</v>
      </c>
    </row>
    <row r="6" spans="2:30" ht="26.25" customHeight="1">
      <c r="B6" s="143" t="s">
        <v>160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5"/>
    </row>
    <row r="7" spans="2:30" ht="26.25" customHeight="1">
      <c r="B7" s="143" t="s">
        <v>84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5"/>
    </row>
    <row r="8" spans="2:30" s="3" customFormat="1" ht="78.75">
      <c r="B8" s="21" t="s">
        <v>109</v>
      </c>
      <c r="C8" s="29" t="s">
        <v>43</v>
      </c>
      <c r="D8" s="29" t="s">
        <v>111</v>
      </c>
      <c r="E8" s="29" t="s">
        <v>110</v>
      </c>
      <c r="F8" s="29" t="s">
        <v>61</v>
      </c>
      <c r="G8" s="29" t="s">
        <v>14</v>
      </c>
      <c r="H8" s="29" t="s">
        <v>62</v>
      </c>
      <c r="I8" s="29" t="s">
        <v>97</v>
      </c>
      <c r="J8" s="29" t="s">
        <v>17</v>
      </c>
      <c r="K8" s="29" t="s">
        <v>96</v>
      </c>
      <c r="L8" s="29" t="s">
        <v>16</v>
      </c>
      <c r="M8" s="58" t="s">
        <v>18</v>
      </c>
      <c r="N8" s="58" t="s">
        <v>185</v>
      </c>
      <c r="O8" s="29" t="s">
        <v>184</v>
      </c>
      <c r="P8" s="29" t="s">
        <v>104</v>
      </c>
      <c r="Q8" s="29" t="s">
        <v>54</v>
      </c>
      <c r="R8" s="29" t="s">
        <v>138</v>
      </c>
      <c r="S8" s="30" t="s">
        <v>140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192</v>
      </c>
      <c r="O9" s="31"/>
      <c r="P9" s="31" t="s">
        <v>188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106</v>
      </c>
      <c r="R10" s="18" t="s">
        <v>107</v>
      </c>
      <c r="S10" s="19" t="s">
        <v>141</v>
      </c>
      <c r="AA10" s="1"/>
    </row>
    <row r="11" spans="2:30" s="4" customFormat="1" ht="18" customHeight="1">
      <c r="B11" s="94" t="s">
        <v>48</v>
      </c>
      <c r="C11" s="73"/>
      <c r="D11" s="73"/>
      <c r="E11" s="73"/>
      <c r="F11" s="73"/>
      <c r="G11" s="73"/>
      <c r="H11" s="73"/>
      <c r="I11" s="73"/>
      <c r="J11" s="85">
        <v>5.1348945082871618</v>
      </c>
      <c r="K11" s="73"/>
      <c r="L11" s="73"/>
      <c r="M11" s="84">
        <v>4.5154446517567483E-2</v>
      </c>
      <c r="N11" s="83"/>
      <c r="O11" s="85"/>
      <c r="P11" s="83">
        <v>2515.4253352380001</v>
      </c>
      <c r="Q11" s="73"/>
      <c r="R11" s="84">
        <f>IFERROR(P11/$P$11,0)</f>
        <v>1</v>
      </c>
      <c r="S11" s="84">
        <f>P11/'סכום נכסי הקרן'!$C$42</f>
        <v>9.6389432422155884E-3</v>
      </c>
      <c r="AA11" s="1"/>
      <c r="AD11" s="1"/>
    </row>
    <row r="12" spans="2:30" ht="17.25" customHeight="1">
      <c r="B12" s="95" t="s">
        <v>181</v>
      </c>
      <c r="C12" s="73"/>
      <c r="D12" s="73"/>
      <c r="E12" s="73"/>
      <c r="F12" s="73"/>
      <c r="G12" s="73"/>
      <c r="H12" s="73"/>
      <c r="I12" s="73"/>
      <c r="J12" s="85">
        <v>4.739572679037682</v>
      </c>
      <c r="K12" s="73"/>
      <c r="L12" s="73"/>
      <c r="M12" s="84">
        <v>4.4327415068188866E-2</v>
      </c>
      <c r="N12" s="83"/>
      <c r="O12" s="85"/>
      <c r="P12" s="83">
        <v>2384.2396267550002</v>
      </c>
      <c r="Q12" s="73"/>
      <c r="R12" s="84">
        <f t="shared" ref="R12:R35" si="0">IFERROR(P12/$P$11,0)</f>
        <v>0.94784750449745014</v>
      </c>
      <c r="S12" s="84">
        <f>P12/'סכום נכסי הקרן'!$C$42</f>
        <v>9.1362482981266063E-3</v>
      </c>
    </row>
    <row r="13" spans="2:30">
      <c r="B13" s="96" t="s">
        <v>55</v>
      </c>
      <c r="C13" s="71"/>
      <c r="D13" s="71"/>
      <c r="E13" s="71"/>
      <c r="F13" s="71"/>
      <c r="G13" s="71"/>
      <c r="H13" s="71"/>
      <c r="I13" s="71"/>
      <c r="J13" s="82">
        <v>7.2560894341573263</v>
      </c>
      <c r="K13" s="71"/>
      <c r="L13" s="71"/>
      <c r="M13" s="81">
        <v>2.7401691629629788E-2</v>
      </c>
      <c r="N13" s="80"/>
      <c r="O13" s="82"/>
      <c r="P13" s="80">
        <v>1065.5218709349999</v>
      </c>
      <c r="Q13" s="71"/>
      <c r="R13" s="81">
        <f t="shared" si="0"/>
        <v>0.42359510974480358</v>
      </c>
      <c r="S13" s="81">
        <f>P13/'סכום נכסי הקרן'!$C$42</f>
        <v>4.0830092205102449E-3</v>
      </c>
    </row>
    <row r="14" spans="2:30">
      <c r="B14" s="97" t="s">
        <v>1246</v>
      </c>
      <c r="C14" s="73" t="s">
        <v>1247</v>
      </c>
      <c r="D14" s="86" t="s">
        <v>1248</v>
      </c>
      <c r="E14" s="73" t="s">
        <v>310</v>
      </c>
      <c r="F14" s="86" t="s">
        <v>118</v>
      </c>
      <c r="G14" s="73" t="s">
        <v>295</v>
      </c>
      <c r="H14" s="73" t="s">
        <v>296</v>
      </c>
      <c r="I14" s="93">
        <v>39076</v>
      </c>
      <c r="J14" s="85">
        <v>6.2399999999937803</v>
      </c>
      <c r="K14" s="86" t="s">
        <v>122</v>
      </c>
      <c r="L14" s="87">
        <v>4.9000000000000002E-2</v>
      </c>
      <c r="M14" s="84">
        <v>2.7299999999986672E-2</v>
      </c>
      <c r="N14" s="83">
        <v>178450.38114899999</v>
      </c>
      <c r="O14" s="85">
        <v>151.36000000000001</v>
      </c>
      <c r="P14" s="83">
        <v>270.10249353199998</v>
      </c>
      <c r="Q14" s="84">
        <v>1.103815650837365E-4</v>
      </c>
      <c r="R14" s="84">
        <f t="shared" si="0"/>
        <v>0.10737845792844569</v>
      </c>
      <c r="S14" s="84">
        <f>P14/'סכום נכסי הקרן'!$C$42</f>
        <v>1.0350148614089224E-3</v>
      </c>
    </row>
    <row r="15" spans="2:30">
      <c r="B15" s="97" t="s">
        <v>1249</v>
      </c>
      <c r="C15" s="73" t="s">
        <v>1250</v>
      </c>
      <c r="D15" s="86" t="s">
        <v>1248</v>
      </c>
      <c r="E15" s="73" t="s">
        <v>310</v>
      </c>
      <c r="F15" s="86" t="s">
        <v>118</v>
      </c>
      <c r="G15" s="73" t="s">
        <v>295</v>
      </c>
      <c r="H15" s="73" t="s">
        <v>296</v>
      </c>
      <c r="I15" s="93">
        <v>40738</v>
      </c>
      <c r="J15" s="85">
        <v>9.9899999999919107</v>
      </c>
      <c r="K15" s="86" t="s">
        <v>122</v>
      </c>
      <c r="L15" s="87">
        <v>4.0999999999999995E-2</v>
      </c>
      <c r="M15" s="84">
        <v>2.539999999997631E-2</v>
      </c>
      <c r="N15" s="83">
        <v>364224.642398</v>
      </c>
      <c r="O15" s="85">
        <v>134.4</v>
      </c>
      <c r="P15" s="83">
        <v>489.51793360399995</v>
      </c>
      <c r="Q15" s="84">
        <v>9.6444154254150604E-5</v>
      </c>
      <c r="R15" s="84">
        <f t="shared" si="0"/>
        <v>0.19460642569924805</v>
      </c>
      <c r="S15" s="84">
        <f>P15/'סכום נכסי הקרן'!$C$42</f>
        <v>1.8758002918854968E-3</v>
      </c>
    </row>
    <row r="16" spans="2:30">
      <c r="B16" s="97" t="s">
        <v>1251</v>
      </c>
      <c r="C16" s="73" t="s">
        <v>1252</v>
      </c>
      <c r="D16" s="86" t="s">
        <v>1248</v>
      </c>
      <c r="E16" s="73" t="s">
        <v>1253</v>
      </c>
      <c r="F16" s="86" t="s">
        <v>559</v>
      </c>
      <c r="G16" s="73" t="s">
        <v>300</v>
      </c>
      <c r="H16" s="73" t="s">
        <v>120</v>
      </c>
      <c r="I16" s="93">
        <v>42795</v>
      </c>
      <c r="J16" s="85">
        <v>5.5399999999910232</v>
      </c>
      <c r="K16" s="86" t="s">
        <v>122</v>
      </c>
      <c r="L16" s="87">
        <v>2.1400000000000002E-2</v>
      </c>
      <c r="M16" s="84">
        <v>1.9899999999947633E-2</v>
      </c>
      <c r="N16" s="83">
        <v>119822.716974</v>
      </c>
      <c r="O16" s="85">
        <v>111.56</v>
      </c>
      <c r="P16" s="83">
        <v>133.67422583000001</v>
      </c>
      <c r="Q16" s="84">
        <v>2.8167741366851793E-4</v>
      </c>
      <c r="R16" s="84">
        <f t="shared" si="0"/>
        <v>5.3141798310364981E-2</v>
      </c>
      <c r="S16" s="84">
        <f>P16/'סכום נכסי הקרן'!$C$42</f>
        <v>5.1223077770287629E-4</v>
      </c>
    </row>
    <row r="17" spans="2:19">
      <c r="B17" s="97" t="s">
        <v>1254</v>
      </c>
      <c r="C17" s="73" t="s">
        <v>1255</v>
      </c>
      <c r="D17" s="86" t="s">
        <v>1248</v>
      </c>
      <c r="E17" s="73" t="s">
        <v>304</v>
      </c>
      <c r="F17" s="86" t="s">
        <v>299</v>
      </c>
      <c r="G17" s="73" t="s">
        <v>336</v>
      </c>
      <c r="H17" s="73" t="s">
        <v>296</v>
      </c>
      <c r="I17" s="93">
        <v>36489</v>
      </c>
      <c r="J17" s="85">
        <v>3.3400000152925777</v>
      </c>
      <c r="K17" s="86" t="s">
        <v>122</v>
      </c>
      <c r="L17" s="87">
        <v>6.0499999999999998E-2</v>
      </c>
      <c r="M17" s="84">
        <v>1.5900000045534081E-2</v>
      </c>
      <c r="N17" s="83">
        <v>68.796227999999999</v>
      </c>
      <c r="O17" s="85">
        <v>169.19</v>
      </c>
      <c r="P17" s="83">
        <v>0.116396333</v>
      </c>
      <c r="Q17" s="127"/>
      <c r="R17" s="84">
        <f t="shared" si="0"/>
        <v>4.6273022446514803E-5</v>
      </c>
      <c r="S17" s="84">
        <f>P17/'סכום נכסי הקרן'!$C$42</f>
        <v>4.4602303700772412E-7</v>
      </c>
    </row>
    <row r="18" spans="2:19">
      <c r="B18" s="97" t="s">
        <v>1256</v>
      </c>
      <c r="C18" s="73" t="s">
        <v>1257</v>
      </c>
      <c r="D18" s="86" t="s">
        <v>1248</v>
      </c>
      <c r="E18" s="73" t="s">
        <v>333</v>
      </c>
      <c r="F18" s="86" t="s">
        <v>118</v>
      </c>
      <c r="G18" s="73" t="s">
        <v>327</v>
      </c>
      <c r="H18" s="73" t="s">
        <v>120</v>
      </c>
      <c r="I18" s="93">
        <v>39084</v>
      </c>
      <c r="J18" s="85">
        <v>1.9299999999942912</v>
      </c>
      <c r="K18" s="86" t="s">
        <v>122</v>
      </c>
      <c r="L18" s="87">
        <v>5.5999999999999994E-2</v>
      </c>
      <c r="M18" s="84">
        <v>2.4199999999771644E-2</v>
      </c>
      <c r="N18" s="83">
        <v>37072.106375000003</v>
      </c>
      <c r="O18" s="85">
        <v>141.75</v>
      </c>
      <c r="P18" s="83">
        <v>52.549708109999997</v>
      </c>
      <c r="Q18" s="84">
        <v>7.6786962136105914E-5</v>
      </c>
      <c r="R18" s="84">
        <f t="shared" si="0"/>
        <v>2.0890983077034145E-2</v>
      </c>
      <c r="S18" s="84">
        <f>P18/'סכום נכסי הקרן'!$C$42</f>
        <v>2.0136700015361848E-4</v>
      </c>
    </row>
    <row r="19" spans="2:19">
      <c r="B19" s="97" t="s">
        <v>1258</v>
      </c>
      <c r="C19" s="73" t="s">
        <v>1259</v>
      </c>
      <c r="D19" s="86" t="s">
        <v>1248</v>
      </c>
      <c r="E19" s="73" t="s">
        <v>1260</v>
      </c>
      <c r="F19" s="86" t="s">
        <v>299</v>
      </c>
      <c r="G19" s="73" t="s">
        <v>413</v>
      </c>
      <c r="H19" s="73" t="s">
        <v>120</v>
      </c>
      <c r="I19" s="93">
        <v>44381</v>
      </c>
      <c r="J19" s="85">
        <v>3.2200000000006357</v>
      </c>
      <c r="K19" s="86" t="s">
        <v>122</v>
      </c>
      <c r="L19" s="87">
        <v>8.5000000000000006E-3</v>
      </c>
      <c r="M19" s="84">
        <v>5.0500000000121864E-2</v>
      </c>
      <c r="N19" s="83">
        <v>99921.9</v>
      </c>
      <c r="O19" s="85">
        <v>94.44</v>
      </c>
      <c r="P19" s="83">
        <v>94.366245977000005</v>
      </c>
      <c r="Q19" s="84">
        <v>3.1225593749999999E-4</v>
      </c>
      <c r="R19" s="84">
        <f t="shared" si="0"/>
        <v>3.7515025651942646E-2</v>
      </c>
      <c r="S19" s="84">
        <f>P19/'סכום נכסי הקרן'!$C$42</f>
        <v>3.6160520298933701E-4</v>
      </c>
    </row>
    <row r="20" spans="2:19">
      <c r="B20" s="97" t="s">
        <v>1261</v>
      </c>
      <c r="C20" s="73" t="s">
        <v>1262</v>
      </c>
      <c r="D20" s="128" t="s">
        <v>28</v>
      </c>
      <c r="E20" s="73" t="s">
        <v>1263</v>
      </c>
      <c r="F20" s="86" t="s">
        <v>470</v>
      </c>
      <c r="G20" s="73" t="s">
        <v>528</v>
      </c>
      <c r="H20" s="73"/>
      <c r="I20" s="93">
        <v>39104</v>
      </c>
      <c r="J20" s="85">
        <v>0.37999999997539174</v>
      </c>
      <c r="K20" s="86" t="s">
        <v>122</v>
      </c>
      <c r="L20" s="87">
        <v>5.5999999999999994E-2</v>
      </c>
      <c r="M20" s="127">
        <v>0</v>
      </c>
      <c r="N20" s="83">
        <v>42336.068766999997</v>
      </c>
      <c r="O20" s="85">
        <v>59.511901999999999</v>
      </c>
      <c r="P20" s="83">
        <v>25.194867549000001</v>
      </c>
      <c r="Q20" s="84">
        <v>1.1260141928677361E-4</v>
      </c>
      <c r="R20" s="84">
        <f t="shared" si="0"/>
        <v>1.0016146055321558E-2</v>
      </c>
      <c r="S20" s="84">
        <f>P20/'סכום נכסי הקרן'!$C$42</f>
        <v>9.654506333298605E-5</v>
      </c>
    </row>
    <row r="21" spans="2:19">
      <c r="B21" s="98"/>
      <c r="C21" s="73"/>
      <c r="D21" s="73"/>
      <c r="E21" s="73"/>
      <c r="F21" s="73"/>
      <c r="G21" s="73"/>
      <c r="H21" s="73"/>
      <c r="I21" s="73"/>
      <c r="J21" s="85"/>
      <c r="K21" s="73"/>
      <c r="L21" s="73"/>
      <c r="M21" s="84"/>
      <c r="N21" s="83"/>
      <c r="O21" s="85"/>
      <c r="P21" s="73"/>
      <c r="Q21" s="73"/>
      <c r="R21" s="84"/>
      <c r="S21" s="73"/>
    </row>
    <row r="22" spans="2:19">
      <c r="B22" s="96" t="s">
        <v>56</v>
      </c>
      <c r="C22" s="71"/>
      <c r="D22" s="71"/>
      <c r="E22" s="71"/>
      <c r="F22" s="71"/>
      <c r="G22" s="71"/>
      <c r="H22" s="71"/>
      <c r="I22" s="71"/>
      <c r="J22" s="82">
        <v>2.707778000867306</v>
      </c>
      <c r="K22" s="71"/>
      <c r="L22" s="71"/>
      <c r="M22" s="81">
        <v>5.7674276655840372E-2</v>
      </c>
      <c r="N22" s="80"/>
      <c r="O22" s="82"/>
      <c r="P22" s="80">
        <v>1314.9937602079999</v>
      </c>
      <c r="Q22" s="71"/>
      <c r="R22" s="81">
        <f t="shared" si="0"/>
        <v>0.52277193116669474</v>
      </c>
      <c r="S22" s="81">
        <f>P22/'סכום נכסי הקרן'!$C$42</f>
        <v>5.0389689731392051E-3</v>
      </c>
    </row>
    <row r="23" spans="2:19">
      <c r="B23" s="97" t="s">
        <v>1264</v>
      </c>
      <c r="C23" s="73" t="s">
        <v>1265</v>
      </c>
      <c r="D23" s="86" t="s">
        <v>1248</v>
      </c>
      <c r="E23" s="73" t="s">
        <v>1253</v>
      </c>
      <c r="F23" s="86" t="s">
        <v>559</v>
      </c>
      <c r="G23" s="73" t="s">
        <v>300</v>
      </c>
      <c r="H23" s="73" t="s">
        <v>120</v>
      </c>
      <c r="I23" s="93">
        <v>42795</v>
      </c>
      <c r="J23" s="85">
        <v>5.0400000000042207</v>
      </c>
      <c r="K23" s="86" t="s">
        <v>122</v>
      </c>
      <c r="L23" s="87">
        <v>3.7400000000000003E-2</v>
      </c>
      <c r="M23" s="84">
        <v>5.400000000004522E-2</v>
      </c>
      <c r="N23" s="83">
        <v>143481.76987700001</v>
      </c>
      <c r="O23" s="85">
        <v>92.48</v>
      </c>
      <c r="P23" s="83">
        <v>132.69194398600001</v>
      </c>
      <c r="Q23" s="84">
        <v>2.1140039955538161E-4</v>
      </c>
      <c r="R23" s="84">
        <f t="shared" si="0"/>
        <v>5.2751295030367178E-2</v>
      </c>
      <c r="S23" s="84">
        <f>P23/'סכום נכסי הקרן'!$C$42</f>
        <v>5.0846673875107849E-4</v>
      </c>
    </row>
    <row r="24" spans="2:19">
      <c r="B24" s="97" t="s">
        <v>1266</v>
      </c>
      <c r="C24" s="73" t="s">
        <v>1267</v>
      </c>
      <c r="D24" s="86" t="s">
        <v>1248</v>
      </c>
      <c r="E24" s="73" t="s">
        <v>1253</v>
      </c>
      <c r="F24" s="86" t="s">
        <v>559</v>
      </c>
      <c r="G24" s="73" t="s">
        <v>300</v>
      </c>
      <c r="H24" s="73" t="s">
        <v>120</v>
      </c>
      <c r="I24" s="93">
        <v>42795</v>
      </c>
      <c r="J24" s="85">
        <v>1.9000000000015955</v>
      </c>
      <c r="K24" s="86" t="s">
        <v>122</v>
      </c>
      <c r="L24" s="87">
        <v>2.5000000000000001E-2</v>
      </c>
      <c r="M24" s="84">
        <v>4.8899999999995218E-2</v>
      </c>
      <c r="N24" s="83">
        <v>327045.13900600001</v>
      </c>
      <c r="O24" s="85">
        <v>95.82</v>
      </c>
      <c r="P24" s="83">
        <v>313.374655835</v>
      </c>
      <c r="Q24" s="84">
        <v>8.0149175653659822E-4</v>
      </c>
      <c r="R24" s="84">
        <f t="shared" si="0"/>
        <v>0.12458117974920915</v>
      </c>
      <c r="S24" s="84">
        <f>P24/'סכום נכסי הקרן'!$C$42</f>
        <v>1.2008309206508851E-3</v>
      </c>
    </row>
    <row r="25" spans="2:19">
      <c r="B25" s="97" t="s">
        <v>1268</v>
      </c>
      <c r="C25" s="73" t="s">
        <v>1269</v>
      </c>
      <c r="D25" s="86" t="s">
        <v>1248</v>
      </c>
      <c r="E25" s="73" t="s">
        <v>1270</v>
      </c>
      <c r="F25" s="86" t="s">
        <v>316</v>
      </c>
      <c r="G25" s="73" t="s">
        <v>345</v>
      </c>
      <c r="H25" s="73" t="s">
        <v>120</v>
      </c>
      <c r="I25" s="93">
        <v>42598</v>
      </c>
      <c r="J25" s="85">
        <v>2.7299999999986957</v>
      </c>
      <c r="K25" s="86" t="s">
        <v>122</v>
      </c>
      <c r="L25" s="87">
        <v>3.1E-2</v>
      </c>
      <c r="M25" s="84">
        <v>5.3999999999994677E-2</v>
      </c>
      <c r="N25" s="83">
        <v>398851.16488200001</v>
      </c>
      <c r="O25" s="85">
        <v>94.2</v>
      </c>
      <c r="P25" s="83">
        <v>375.71779731300001</v>
      </c>
      <c r="Q25" s="84">
        <v>5.2523828551014637E-4</v>
      </c>
      <c r="R25" s="84">
        <f t="shared" si="0"/>
        <v>0.14936551367661685</v>
      </c>
      <c r="S25" s="84">
        <f>P25/'סכום נכסי הקרן'!$C$42</f>
        <v>1.4397257086732858E-3</v>
      </c>
    </row>
    <row r="26" spans="2:19">
      <c r="B26" s="97" t="s">
        <v>1271</v>
      </c>
      <c r="C26" s="73" t="s">
        <v>1272</v>
      </c>
      <c r="D26" s="86" t="s">
        <v>1248</v>
      </c>
      <c r="E26" s="73" t="s">
        <v>1273</v>
      </c>
      <c r="F26" s="86" t="s">
        <v>545</v>
      </c>
      <c r="G26" s="73" t="s">
        <v>410</v>
      </c>
      <c r="H26" s="73" t="s">
        <v>296</v>
      </c>
      <c r="I26" s="93">
        <v>44007</v>
      </c>
      <c r="J26" s="85">
        <v>3.5899999999953893</v>
      </c>
      <c r="K26" s="86" t="s">
        <v>122</v>
      </c>
      <c r="L26" s="87">
        <v>3.3500000000000002E-2</v>
      </c>
      <c r="M26" s="84">
        <v>7.3599999999858265E-2</v>
      </c>
      <c r="N26" s="83">
        <v>266947.02493399999</v>
      </c>
      <c r="O26" s="85">
        <v>87.75</v>
      </c>
      <c r="P26" s="83">
        <v>234.246011412</v>
      </c>
      <c r="Q26" s="84">
        <v>2.9660780548222221E-4</v>
      </c>
      <c r="R26" s="84">
        <f t="shared" si="0"/>
        <v>9.3123818119545385E-2</v>
      </c>
      <c r="S26" s="84">
        <f>P26/'סכום נכסי הקרן'!$C$42</f>
        <v>8.9761519735270551E-4</v>
      </c>
    </row>
    <row r="27" spans="2:19">
      <c r="B27" s="97" t="s">
        <v>1274</v>
      </c>
      <c r="C27" s="73" t="s">
        <v>1275</v>
      </c>
      <c r="D27" s="86" t="s">
        <v>1248</v>
      </c>
      <c r="E27" s="73" t="s">
        <v>1276</v>
      </c>
      <c r="F27" s="86" t="s">
        <v>316</v>
      </c>
      <c r="G27" s="73" t="s">
        <v>457</v>
      </c>
      <c r="H27" s="73" t="s">
        <v>296</v>
      </c>
      <c r="I27" s="93">
        <v>43310</v>
      </c>
      <c r="J27" s="85">
        <v>1.6600000000041706</v>
      </c>
      <c r="K27" s="86" t="s">
        <v>122</v>
      </c>
      <c r="L27" s="87">
        <v>3.5499999999999997E-2</v>
      </c>
      <c r="M27" s="84">
        <v>6.1100000000084184E-2</v>
      </c>
      <c r="N27" s="83">
        <v>267220.46399999998</v>
      </c>
      <c r="O27" s="85">
        <v>96.91</v>
      </c>
      <c r="P27" s="83">
        <v>258.96335166199998</v>
      </c>
      <c r="Q27" s="84">
        <v>9.9412375000000001E-4</v>
      </c>
      <c r="R27" s="84">
        <f t="shared" si="0"/>
        <v>0.10295012459095625</v>
      </c>
      <c r="S27" s="84">
        <f>P27/'סכום נכסי הקרן'!$C$42</f>
        <v>9.9233040771125043E-4</v>
      </c>
    </row>
    <row r="28" spans="2:19">
      <c r="B28" s="98"/>
      <c r="C28" s="73"/>
      <c r="D28" s="73"/>
      <c r="E28" s="73"/>
      <c r="F28" s="73"/>
      <c r="G28" s="73"/>
      <c r="H28" s="73"/>
      <c r="I28" s="73"/>
      <c r="J28" s="85"/>
      <c r="K28" s="73"/>
      <c r="L28" s="73"/>
      <c r="M28" s="84"/>
      <c r="N28" s="83"/>
      <c r="O28" s="85"/>
      <c r="P28" s="73"/>
      <c r="Q28" s="73"/>
      <c r="R28" s="84"/>
      <c r="S28" s="73"/>
    </row>
    <row r="29" spans="2:19">
      <c r="B29" s="96" t="s">
        <v>45</v>
      </c>
      <c r="C29" s="71"/>
      <c r="D29" s="71"/>
      <c r="E29" s="71"/>
      <c r="F29" s="71"/>
      <c r="G29" s="71"/>
      <c r="H29" s="71"/>
      <c r="I29" s="71"/>
      <c r="J29" s="82">
        <v>2.1600000002900108</v>
      </c>
      <c r="K29" s="71"/>
      <c r="L29" s="71"/>
      <c r="M29" s="81">
        <v>5.9700000006337281E-2</v>
      </c>
      <c r="N29" s="80"/>
      <c r="O29" s="82"/>
      <c r="P29" s="80">
        <v>3.723995612</v>
      </c>
      <c r="Q29" s="71"/>
      <c r="R29" s="81">
        <f t="shared" si="0"/>
        <v>1.4804635859516177E-3</v>
      </c>
      <c r="S29" s="81">
        <f>P29/'סכום נכסי הקרן'!$C$42</f>
        <v>1.4270104477154603E-5</v>
      </c>
    </row>
    <row r="30" spans="2:19">
      <c r="B30" s="97" t="s">
        <v>1277</v>
      </c>
      <c r="C30" s="73" t="s">
        <v>1278</v>
      </c>
      <c r="D30" s="86" t="s">
        <v>1248</v>
      </c>
      <c r="E30" s="73" t="s">
        <v>1279</v>
      </c>
      <c r="F30" s="86" t="s">
        <v>470</v>
      </c>
      <c r="G30" s="73" t="s">
        <v>327</v>
      </c>
      <c r="H30" s="73" t="s">
        <v>120</v>
      </c>
      <c r="I30" s="93">
        <v>38118</v>
      </c>
      <c r="J30" s="85">
        <v>2.1600000002900108</v>
      </c>
      <c r="K30" s="86" t="s">
        <v>121</v>
      </c>
      <c r="L30" s="87">
        <v>7.9699999999999993E-2</v>
      </c>
      <c r="M30" s="84">
        <v>5.9700000006337281E-2</v>
      </c>
      <c r="N30" s="83">
        <v>968.18697599999996</v>
      </c>
      <c r="O30" s="85">
        <v>106.4</v>
      </c>
      <c r="P30" s="83">
        <v>3.723995612</v>
      </c>
      <c r="Q30" s="84">
        <v>1.932436766682825E-5</v>
      </c>
      <c r="R30" s="84">
        <f t="shared" si="0"/>
        <v>1.4804635859516177E-3</v>
      </c>
      <c r="S30" s="84">
        <f>P30/'סכום נכסי הקרן'!$C$42</f>
        <v>1.4270104477154603E-5</v>
      </c>
    </row>
    <row r="31" spans="2:19">
      <c r="B31" s="98"/>
      <c r="C31" s="73"/>
      <c r="D31" s="73"/>
      <c r="E31" s="73"/>
      <c r="F31" s="73"/>
      <c r="G31" s="73"/>
      <c r="H31" s="73"/>
      <c r="I31" s="73"/>
      <c r="J31" s="85"/>
      <c r="K31" s="73"/>
      <c r="L31" s="73"/>
      <c r="M31" s="84"/>
      <c r="N31" s="83"/>
      <c r="O31" s="85"/>
      <c r="P31" s="73"/>
      <c r="Q31" s="73"/>
      <c r="R31" s="84"/>
      <c r="S31" s="73"/>
    </row>
    <row r="32" spans="2:19">
      <c r="B32" s="95" t="s">
        <v>180</v>
      </c>
      <c r="C32" s="73"/>
      <c r="D32" s="73"/>
      <c r="E32" s="73"/>
      <c r="F32" s="73"/>
      <c r="G32" s="73"/>
      <c r="H32" s="73"/>
      <c r="I32" s="73"/>
      <c r="J32" s="85">
        <v>12.319686064602342</v>
      </c>
      <c r="K32" s="73"/>
      <c r="L32" s="73"/>
      <c r="M32" s="84">
        <v>6.0026525411801632E-2</v>
      </c>
      <c r="N32" s="83"/>
      <c r="O32" s="85"/>
      <c r="P32" s="83">
        <v>131.18570848299998</v>
      </c>
      <c r="Q32" s="73"/>
      <c r="R32" s="84">
        <f t="shared" si="0"/>
        <v>5.2152495502549946E-2</v>
      </c>
      <c r="S32" s="84">
        <f>P32/'סכום נכסי הקרן'!$C$42</f>
        <v>5.026949440889827E-4</v>
      </c>
    </row>
    <row r="33" spans="2:19">
      <c r="B33" s="96" t="s">
        <v>64</v>
      </c>
      <c r="C33" s="71"/>
      <c r="D33" s="71"/>
      <c r="E33" s="71"/>
      <c r="F33" s="71"/>
      <c r="G33" s="71"/>
      <c r="H33" s="71"/>
      <c r="I33" s="71"/>
      <c r="J33" s="82">
        <v>12.319686064602342</v>
      </c>
      <c r="K33" s="71"/>
      <c r="L33" s="71"/>
      <c r="M33" s="81">
        <v>6.0026525411801632E-2</v>
      </c>
      <c r="N33" s="80"/>
      <c r="O33" s="82"/>
      <c r="P33" s="80">
        <v>131.18570848299998</v>
      </c>
      <c r="Q33" s="71"/>
      <c r="R33" s="81">
        <f t="shared" si="0"/>
        <v>5.2152495502549946E-2</v>
      </c>
      <c r="S33" s="81">
        <f>P33/'סכום נכסי הקרן'!$C$42</f>
        <v>5.026949440889827E-4</v>
      </c>
    </row>
    <row r="34" spans="2:19">
      <c r="B34" s="97" t="s">
        <v>1280</v>
      </c>
      <c r="C34" s="73">
        <v>4824</v>
      </c>
      <c r="D34" s="86" t="s">
        <v>1248</v>
      </c>
      <c r="E34" s="73"/>
      <c r="F34" s="86" t="s">
        <v>728</v>
      </c>
      <c r="G34" s="73" t="s">
        <v>1281</v>
      </c>
      <c r="H34" s="73" t="s">
        <v>712</v>
      </c>
      <c r="I34" s="93">
        <v>42206</v>
      </c>
      <c r="J34" s="85">
        <v>14.509999999898133</v>
      </c>
      <c r="K34" s="86" t="s">
        <v>129</v>
      </c>
      <c r="L34" s="87">
        <v>4.555E-2</v>
      </c>
      <c r="M34" s="84">
        <v>6.3399999999519729E-2</v>
      </c>
      <c r="N34" s="83">
        <v>32358.568275000001</v>
      </c>
      <c r="O34" s="85">
        <v>77.7</v>
      </c>
      <c r="P34" s="83">
        <v>67.047787632999999</v>
      </c>
      <c r="Q34" s="84">
        <v>1.9425358703678135E-4</v>
      </c>
      <c r="R34" s="84">
        <f t="shared" si="0"/>
        <v>2.6654652274405985E-2</v>
      </c>
      <c r="S34" s="84">
        <f>P34/'סכום נכסי הקרן'!$C$42</f>
        <v>2.5692268041399194E-4</v>
      </c>
    </row>
    <row r="35" spans="2:19">
      <c r="B35" s="97" t="s">
        <v>1282</v>
      </c>
      <c r="C35" s="73">
        <v>5168</v>
      </c>
      <c r="D35" s="86" t="s">
        <v>1248</v>
      </c>
      <c r="E35" s="73"/>
      <c r="F35" s="86" t="s">
        <v>728</v>
      </c>
      <c r="G35" s="73" t="s">
        <v>875</v>
      </c>
      <c r="H35" s="73" t="s">
        <v>1283</v>
      </c>
      <c r="I35" s="93">
        <v>42408</v>
      </c>
      <c r="J35" s="85">
        <v>10.029999999992205</v>
      </c>
      <c r="K35" s="86" t="s">
        <v>129</v>
      </c>
      <c r="L35" s="87">
        <v>3.9510000000000003E-2</v>
      </c>
      <c r="M35" s="84">
        <v>5.6499999999922036E-2</v>
      </c>
      <c r="N35" s="83">
        <v>28123.735838000001</v>
      </c>
      <c r="O35" s="85">
        <v>85.52</v>
      </c>
      <c r="P35" s="83">
        <v>64.13792085</v>
      </c>
      <c r="Q35" s="84">
        <v>7.1281078903147156E-5</v>
      </c>
      <c r="R35" s="84">
        <f t="shared" si="0"/>
        <v>2.5497843228143965E-2</v>
      </c>
      <c r="S35" s="84">
        <f>P35/'סכום נכסי הקרן'!$C$42</f>
        <v>2.4577226367499075E-4</v>
      </c>
    </row>
    <row r="36" spans="2:19">
      <c r="B36" s="99"/>
      <c r="C36" s="100"/>
      <c r="D36" s="100"/>
      <c r="E36" s="100"/>
      <c r="F36" s="100"/>
      <c r="G36" s="100"/>
      <c r="H36" s="100"/>
      <c r="I36" s="100"/>
      <c r="J36" s="101"/>
      <c r="K36" s="100"/>
      <c r="L36" s="100"/>
      <c r="M36" s="102"/>
      <c r="N36" s="103"/>
      <c r="O36" s="101"/>
      <c r="P36" s="100"/>
      <c r="Q36" s="100"/>
      <c r="R36" s="102"/>
      <c r="S36" s="100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123" t="s">
        <v>200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123" t="s">
        <v>105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123" t="s">
        <v>183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123" t="s">
        <v>191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</row>
    <row r="112" spans="2:19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</row>
    <row r="113" spans="2:19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</row>
    <row r="114" spans="2:19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</row>
    <row r="115" spans="2:19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</row>
    <row r="116" spans="2:19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</row>
    <row r="117" spans="2:19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</row>
    <row r="118" spans="2:19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</row>
    <row r="119" spans="2:19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</row>
    <row r="120" spans="2:19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</row>
    <row r="121" spans="2:19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</row>
    <row r="122" spans="2:19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</row>
    <row r="123" spans="2:19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</row>
    <row r="124" spans="2:19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</row>
    <row r="125" spans="2:19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</row>
    <row r="126" spans="2:19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</row>
    <row r="127" spans="2:19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</row>
    <row r="128" spans="2:19"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</row>
    <row r="129" spans="2:19"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</row>
    <row r="130" spans="2:19"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</row>
    <row r="131" spans="2:19"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</row>
    <row r="132" spans="2:19"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</row>
    <row r="133" spans="2:19"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</row>
    <row r="134" spans="2:19"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</row>
    <row r="135" spans="2:19"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</row>
    <row r="136" spans="2:19">
      <c r="B136" s="115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</row>
    <row r="137" spans="2:19">
      <c r="B137" s="115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</row>
    <row r="138" spans="2:19">
      <c r="B138" s="115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</row>
    <row r="139" spans="2:19">
      <c r="B139" s="115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</row>
    <row r="140" spans="2:19">
      <c r="B140" s="115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</row>
    <row r="141" spans="2:19">
      <c r="B141" s="115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</row>
    <row r="142" spans="2:19">
      <c r="B142" s="115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</row>
    <row r="143" spans="2:19">
      <c r="B143" s="115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</row>
    <row r="144" spans="2:19">
      <c r="B144" s="115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</row>
    <row r="145" spans="2:19">
      <c r="B145" s="115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</row>
    <row r="146" spans="2:19">
      <c r="B146" s="115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</row>
    <row r="147" spans="2:19">
      <c r="B147" s="115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</row>
    <row r="148" spans="2:19">
      <c r="B148" s="115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</row>
    <row r="149" spans="2:19">
      <c r="B149" s="115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</row>
    <row r="150" spans="2:19">
      <c r="B150" s="115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</row>
    <row r="151" spans="2:19">
      <c r="B151" s="115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</row>
    <row r="152" spans="2:19">
      <c r="B152" s="115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</row>
    <row r="153" spans="2:19">
      <c r="B153" s="115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</row>
    <row r="154" spans="2:19">
      <c r="B154" s="115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</row>
    <row r="155" spans="2:19">
      <c r="B155" s="115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</row>
    <row r="156" spans="2:19">
      <c r="B156" s="115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</row>
    <row r="157" spans="2:19">
      <c r="B157" s="115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</row>
    <row r="158" spans="2:19">
      <c r="B158" s="115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</row>
    <row r="159" spans="2:19">
      <c r="B159" s="115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</row>
    <row r="160" spans="2:19">
      <c r="B160" s="115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</row>
    <row r="161" spans="2:19">
      <c r="B161" s="115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</row>
    <row r="162" spans="2:19">
      <c r="B162" s="115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</row>
    <row r="163" spans="2:19">
      <c r="B163" s="115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</row>
    <row r="164" spans="2:19">
      <c r="B164" s="115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</row>
    <row r="165" spans="2:19">
      <c r="B165" s="115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</row>
    <row r="166" spans="2:19">
      <c r="B166" s="115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</row>
    <row r="167" spans="2:19">
      <c r="B167" s="115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</row>
    <row r="168" spans="2:19">
      <c r="B168" s="115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</row>
    <row r="169" spans="2:19">
      <c r="B169" s="115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</row>
    <row r="170" spans="2:19">
      <c r="B170" s="115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</row>
    <row r="171" spans="2:19">
      <c r="B171" s="115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</row>
    <row r="172" spans="2:19">
      <c r="B172" s="115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</row>
    <row r="173" spans="2:19">
      <c r="B173" s="115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</row>
    <row r="174" spans="2:19">
      <c r="B174" s="115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</row>
    <row r="175" spans="2:19">
      <c r="B175" s="115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</row>
    <row r="176" spans="2:19">
      <c r="B176" s="115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</row>
    <row r="177" spans="2:19">
      <c r="B177" s="115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</row>
    <row r="178" spans="2:19">
      <c r="B178" s="115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</row>
    <row r="179" spans="2:19">
      <c r="B179" s="115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</row>
    <row r="180" spans="2:19">
      <c r="B180" s="115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</row>
    <row r="181" spans="2:19">
      <c r="B181" s="115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</row>
    <row r="182" spans="2:19">
      <c r="B182" s="115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</row>
    <row r="183" spans="2:19">
      <c r="B183" s="115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</row>
    <row r="184" spans="2:19">
      <c r="B184" s="115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</row>
    <row r="185" spans="2:19">
      <c r="B185" s="115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</row>
    <row r="186" spans="2:19">
      <c r="B186" s="115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</row>
    <row r="187" spans="2:19">
      <c r="B187" s="115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</row>
    <row r="188" spans="2:19">
      <c r="B188" s="115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</row>
    <row r="189" spans="2:19">
      <c r="B189" s="115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</row>
    <row r="190" spans="2:19">
      <c r="B190" s="115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</row>
    <row r="191" spans="2:19">
      <c r="B191" s="115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</row>
    <row r="192" spans="2:19">
      <c r="B192" s="115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</row>
    <row r="193" spans="2:19">
      <c r="B193" s="115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</row>
    <row r="194" spans="2:19">
      <c r="B194" s="115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</row>
    <row r="195" spans="2:19">
      <c r="B195" s="115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</row>
    <row r="196" spans="2:19">
      <c r="B196" s="115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</row>
    <row r="197" spans="2:19">
      <c r="B197" s="115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</row>
    <row r="198" spans="2:19">
      <c r="B198" s="115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</row>
    <row r="199" spans="2:19">
      <c r="B199" s="115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</row>
    <row r="200" spans="2:19">
      <c r="B200" s="115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</row>
    <row r="201" spans="2:19">
      <c r="B201" s="115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</row>
    <row r="202" spans="2:19">
      <c r="B202" s="115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</row>
    <row r="203" spans="2:19">
      <c r="B203" s="115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</row>
    <row r="204" spans="2:19">
      <c r="B204" s="115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</row>
    <row r="205" spans="2:19">
      <c r="B205" s="115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</row>
    <row r="206" spans="2:19">
      <c r="B206" s="115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</row>
    <row r="207" spans="2:19">
      <c r="B207" s="115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</row>
    <row r="208" spans="2:19">
      <c r="B208" s="115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</row>
    <row r="209" spans="2:19">
      <c r="B209" s="115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</row>
    <row r="210" spans="2:19">
      <c r="B210" s="115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</row>
    <row r="211" spans="2:19">
      <c r="B211" s="115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</row>
    <row r="212" spans="2:19">
      <c r="B212" s="115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</row>
    <row r="213" spans="2:19">
      <c r="B213" s="115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</row>
    <row r="214" spans="2:19">
      <c r="B214" s="115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</row>
    <row r="215" spans="2:19">
      <c r="B215" s="115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</row>
    <row r="216" spans="2:19">
      <c r="B216" s="115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</row>
    <row r="217" spans="2:19">
      <c r="B217" s="115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</row>
    <row r="218" spans="2:19">
      <c r="B218" s="115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</row>
    <row r="219" spans="2:19">
      <c r="B219" s="115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</row>
    <row r="220" spans="2:19">
      <c r="B220" s="115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</row>
    <row r="221" spans="2:19">
      <c r="B221" s="115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</row>
    <row r="222" spans="2:19">
      <c r="B222" s="115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</row>
    <row r="223" spans="2:19">
      <c r="B223" s="115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</row>
    <row r="224" spans="2:19">
      <c r="B224" s="115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</row>
    <row r="225" spans="2:19">
      <c r="B225" s="115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</row>
    <row r="226" spans="2:19">
      <c r="B226" s="115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</row>
    <row r="227" spans="2:19">
      <c r="B227" s="115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</row>
    <row r="228" spans="2:19">
      <c r="B228" s="115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</row>
    <row r="229" spans="2:19">
      <c r="B229" s="115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</row>
    <row r="230" spans="2:19">
      <c r="B230" s="115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</row>
    <row r="231" spans="2:19">
      <c r="B231" s="115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</row>
    <row r="232" spans="2:19">
      <c r="B232" s="115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</row>
    <row r="233" spans="2:19">
      <c r="B233" s="115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</row>
    <row r="234" spans="2:19">
      <c r="B234" s="115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</row>
    <row r="235" spans="2:19">
      <c r="B235" s="115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</row>
    <row r="236" spans="2:19">
      <c r="B236" s="115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</row>
    <row r="237" spans="2:19">
      <c r="B237" s="115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</row>
    <row r="238" spans="2:19">
      <c r="B238" s="115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</row>
    <row r="239" spans="2:19">
      <c r="B239" s="115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</row>
    <row r="240" spans="2:19">
      <c r="B240" s="115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</row>
    <row r="241" spans="2:19">
      <c r="B241" s="115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</row>
    <row r="242" spans="2:19">
      <c r="B242" s="115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</row>
    <row r="243" spans="2:19">
      <c r="B243" s="115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</row>
    <row r="244" spans="2:19">
      <c r="B244" s="115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</row>
    <row r="245" spans="2:19">
      <c r="B245" s="115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</row>
    <row r="246" spans="2:19">
      <c r="B246" s="115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</row>
    <row r="247" spans="2:19">
      <c r="B247" s="115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</row>
    <row r="248" spans="2:19">
      <c r="B248" s="115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</row>
    <row r="249" spans="2:19">
      <c r="B249" s="115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</row>
    <row r="250" spans="2:19">
      <c r="B250" s="115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</row>
    <row r="251" spans="2:19">
      <c r="B251" s="115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</row>
    <row r="252" spans="2:19">
      <c r="B252" s="115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</row>
    <row r="253" spans="2:19">
      <c r="B253" s="115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</row>
    <row r="254" spans="2:19">
      <c r="B254" s="115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</row>
    <row r="255" spans="2:19">
      <c r="B255" s="115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</row>
    <row r="256" spans="2:19">
      <c r="B256" s="115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</row>
    <row r="257" spans="2:19">
      <c r="B257" s="115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</row>
    <row r="258" spans="2:19">
      <c r="B258" s="115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</row>
    <row r="259" spans="2:19">
      <c r="B259" s="115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</row>
    <row r="260" spans="2:19">
      <c r="B260" s="115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</row>
    <row r="261" spans="2:19">
      <c r="B261" s="115"/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</row>
    <row r="262" spans="2:19">
      <c r="B262" s="115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</row>
    <row r="263" spans="2:19">
      <c r="B263" s="115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</row>
    <row r="264" spans="2:19">
      <c r="B264" s="115"/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</row>
    <row r="265" spans="2:19">
      <c r="B265" s="115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</row>
    <row r="266" spans="2:19">
      <c r="B266" s="115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</row>
    <row r="267" spans="2:19">
      <c r="B267" s="115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</row>
    <row r="268" spans="2:19">
      <c r="B268" s="115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</row>
    <row r="269" spans="2:19">
      <c r="B269" s="115"/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</row>
    <row r="270" spans="2:19">
      <c r="B270" s="115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</row>
    <row r="271" spans="2:19">
      <c r="B271" s="115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</row>
    <row r="272" spans="2:19">
      <c r="B272" s="115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</row>
    <row r="273" spans="2:19">
      <c r="B273" s="115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</row>
    <row r="274" spans="2:19">
      <c r="B274" s="115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</row>
    <row r="275" spans="2:19">
      <c r="B275" s="115"/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</row>
    <row r="276" spans="2:19">
      <c r="B276" s="115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</row>
    <row r="277" spans="2:19">
      <c r="B277" s="115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</row>
    <row r="278" spans="2:19">
      <c r="B278" s="115"/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</row>
    <row r="279" spans="2:19">
      <c r="B279" s="115"/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</row>
    <row r="280" spans="2:19">
      <c r="B280" s="115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</row>
    <row r="281" spans="2:19">
      <c r="B281" s="115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</row>
    <row r="282" spans="2:19">
      <c r="B282" s="115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</row>
    <row r="283" spans="2:19">
      <c r="B283" s="115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</row>
    <row r="284" spans="2:19">
      <c r="B284" s="115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</row>
    <row r="285" spans="2:19">
      <c r="B285" s="115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</row>
    <row r="286" spans="2:19">
      <c r="B286" s="115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</row>
    <row r="287" spans="2:19">
      <c r="B287" s="115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</row>
    <row r="288" spans="2:19">
      <c r="B288" s="115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</row>
    <row r="289" spans="2:19">
      <c r="B289" s="115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</row>
    <row r="290" spans="2:19">
      <c r="B290" s="115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</row>
    <row r="291" spans="2:19">
      <c r="B291" s="115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</row>
    <row r="292" spans="2:19">
      <c r="B292" s="115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</row>
    <row r="293" spans="2:19">
      <c r="B293" s="115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</row>
    <row r="294" spans="2:19">
      <c r="B294" s="115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</row>
    <row r="295" spans="2:19">
      <c r="B295" s="115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</row>
    <row r="296" spans="2:19">
      <c r="B296" s="115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</row>
    <row r="297" spans="2:19">
      <c r="B297" s="115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</row>
    <row r="298" spans="2:19">
      <c r="B298" s="115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</row>
    <row r="299" spans="2:19">
      <c r="B299" s="115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</row>
    <row r="300" spans="2:19">
      <c r="B300" s="115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</row>
    <row r="301" spans="2:19">
      <c r="B301" s="115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</row>
    <row r="302" spans="2:19">
      <c r="B302" s="115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</row>
    <row r="303" spans="2:19">
      <c r="B303" s="115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</row>
    <row r="304" spans="2:19">
      <c r="B304" s="115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</row>
    <row r="305" spans="2:19">
      <c r="B305" s="115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  <c r="S305" s="116"/>
    </row>
    <row r="306" spans="2:19">
      <c r="B306" s="115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  <c r="S306" s="116"/>
    </row>
    <row r="307" spans="2:19">
      <c r="B307" s="115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</row>
    <row r="308" spans="2:19">
      <c r="B308" s="115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</row>
    <row r="309" spans="2:19">
      <c r="B309" s="115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  <c r="S309" s="116"/>
    </row>
    <row r="310" spans="2:19">
      <c r="B310" s="115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  <c r="S310" s="116"/>
    </row>
    <row r="311" spans="2:19">
      <c r="B311" s="115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  <c r="S311" s="116"/>
    </row>
    <row r="312" spans="2:19">
      <c r="B312" s="115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  <c r="R312" s="116"/>
      <c r="S312" s="116"/>
    </row>
    <row r="313" spans="2:19">
      <c r="B313" s="115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  <c r="S313" s="116"/>
    </row>
    <row r="314" spans="2:19">
      <c r="B314" s="115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  <c r="R314" s="116"/>
      <c r="S314" s="116"/>
    </row>
    <row r="315" spans="2:19">
      <c r="B315" s="115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  <c r="R315" s="116"/>
      <c r="S315" s="116"/>
    </row>
    <row r="316" spans="2:19">
      <c r="B316" s="115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  <c r="S316" s="116"/>
    </row>
    <row r="317" spans="2:19">
      <c r="B317" s="115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</row>
    <row r="318" spans="2:19">
      <c r="B318" s="115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  <c r="S318" s="116"/>
    </row>
    <row r="319" spans="2:19">
      <c r="B319" s="115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  <c r="R319" s="116"/>
      <c r="S319" s="116"/>
    </row>
    <row r="320" spans="2:19">
      <c r="B320" s="115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  <c r="R320" s="116"/>
      <c r="S320" s="116"/>
    </row>
    <row r="321" spans="2:19">
      <c r="B321" s="115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  <c r="S321" s="116"/>
    </row>
    <row r="322" spans="2:19">
      <c r="B322" s="115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  <c r="P322" s="116"/>
      <c r="Q322" s="116"/>
      <c r="R322" s="116"/>
      <c r="S322" s="116"/>
    </row>
    <row r="323" spans="2:19">
      <c r="B323" s="115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  <c r="S323" s="116"/>
    </row>
    <row r="324" spans="2:19">
      <c r="B324" s="115"/>
      <c r="C324" s="116"/>
      <c r="D324" s="116"/>
      <c r="E324" s="116"/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  <c r="P324" s="116"/>
      <c r="Q324" s="116"/>
      <c r="R324" s="116"/>
      <c r="S324" s="116"/>
    </row>
    <row r="325" spans="2:19">
      <c r="B325" s="115"/>
      <c r="C325" s="116"/>
      <c r="D325" s="116"/>
      <c r="E325" s="116"/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  <c r="P325" s="116"/>
      <c r="Q325" s="116"/>
      <c r="R325" s="116"/>
      <c r="S325" s="116"/>
    </row>
    <row r="326" spans="2:19">
      <c r="B326" s="115"/>
      <c r="C326" s="116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  <c r="R326" s="116"/>
      <c r="S326" s="116"/>
    </row>
    <row r="327" spans="2:19">
      <c r="B327" s="115"/>
      <c r="C327" s="116"/>
      <c r="D327" s="116"/>
      <c r="E327" s="116"/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  <c r="P327" s="116"/>
      <c r="Q327" s="116"/>
      <c r="R327" s="116"/>
      <c r="S327" s="116"/>
    </row>
    <row r="328" spans="2:19">
      <c r="B328" s="115"/>
      <c r="C328" s="116"/>
      <c r="D328" s="116"/>
      <c r="E328" s="116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  <c r="P328" s="116"/>
      <c r="Q328" s="116"/>
      <c r="R328" s="116"/>
      <c r="S328" s="116"/>
    </row>
    <row r="329" spans="2:19">
      <c r="B329" s="115"/>
      <c r="C329" s="116"/>
      <c r="D329" s="116"/>
      <c r="E329" s="116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  <c r="R329" s="116"/>
      <c r="S329" s="116"/>
    </row>
    <row r="330" spans="2:19">
      <c r="B330" s="115"/>
      <c r="C330" s="116"/>
      <c r="D330" s="116"/>
      <c r="E330" s="116"/>
      <c r="F330" s="116"/>
      <c r="G330" s="116"/>
      <c r="H330" s="116"/>
      <c r="I330" s="116"/>
      <c r="J330" s="116"/>
      <c r="K330" s="116"/>
      <c r="L330" s="116"/>
      <c r="M330" s="116"/>
      <c r="N330" s="116"/>
      <c r="O330" s="116"/>
      <c r="P330" s="116"/>
      <c r="Q330" s="116"/>
      <c r="R330" s="116"/>
      <c r="S330" s="116"/>
    </row>
    <row r="331" spans="2:19">
      <c r="B331" s="115"/>
      <c r="C331" s="116"/>
      <c r="D331" s="116"/>
      <c r="E331" s="116"/>
      <c r="F331" s="116"/>
      <c r="G331" s="116"/>
      <c r="H331" s="116"/>
      <c r="I331" s="116"/>
      <c r="J331" s="116"/>
      <c r="K331" s="116"/>
      <c r="L331" s="116"/>
      <c r="M331" s="116"/>
      <c r="N331" s="116"/>
      <c r="O331" s="116"/>
      <c r="P331" s="116"/>
      <c r="Q331" s="116"/>
      <c r="R331" s="116"/>
      <c r="S331" s="116"/>
    </row>
    <row r="332" spans="2:19">
      <c r="B332" s="115"/>
      <c r="C332" s="116"/>
      <c r="D332" s="116"/>
      <c r="E332" s="116"/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  <c r="P332" s="116"/>
      <c r="Q332" s="116"/>
      <c r="R332" s="116"/>
      <c r="S332" s="116"/>
    </row>
    <row r="333" spans="2:19">
      <c r="B333" s="115"/>
      <c r="C333" s="116"/>
      <c r="D333" s="116"/>
      <c r="E333" s="116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  <c r="R333" s="116"/>
      <c r="S333" s="116"/>
    </row>
    <row r="334" spans="2:19">
      <c r="B334" s="115"/>
      <c r="C334" s="116"/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</row>
    <row r="335" spans="2:19">
      <c r="B335" s="115"/>
      <c r="C335" s="116"/>
      <c r="D335" s="116"/>
      <c r="E335" s="116"/>
      <c r="F335" s="116"/>
      <c r="G335" s="116"/>
      <c r="H335" s="116"/>
      <c r="I335" s="116"/>
      <c r="J335" s="116"/>
      <c r="K335" s="116"/>
      <c r="L335" s="116"/>
      <c r="M335" s="116"/>
      <c r="N335" s="116"/>
      <c r="O335" s="116"/>
      <c r="P335" s="116"/>
      <c r="Q335" s="116"/>
      <c r="R335" s="116"/>
      <c r="S335" s="116"/>
    </row>
    <row r="336" spans="2:19">
      <c r="B336" s="115"/>
      <c r="C336" s="116"/>
      <c r="D336" s="116"/>
      <c r="E336" s="116"/>
      <c r="F336" s="116"/>
      <c r="G336" s="116"/>
      <c r="H336" s="116"/>
      <c r="I336" s="116"/>
      <c r="J336" s="116"/>
      <c r="K336" s="116"/>
      <c r="L336" s="116"/>
      <c r="M336" s="116"/>
      <c r="N336" s="116"/>
      <c r="O336" s="116"/>
      <c r="P336" s="116"/>
      <c r="Q336" s="116"/>
      <c r="R336" s="116"/>
      <c r="S336" s="116"/>
    </row>
    <row r="337" spans="2:19">
      <c r="B337" s="115"/>
      <c r="C337" s="116"/>
      <c r="D337" s="116"/>
      <c r="E337" s="116"/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  <c r="P337" s="116"/>
      <c r="Q337" s="116"/>
      <c r="R337" s="116"/>
      <c r="S337" s="116"/>
    </row>
    <row r="338" spans="2:19">
      <c r="B338" s="115"/>
      <c r="C338" s="116"/>
      <c r="D338" s="116"/>
      <c r="E338" s="116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  <c r="S338" s="116"/>
    </row>
    <row r="339" spans="2:19">
      <c r="B339" s="115"/>
      <c r="C339" s="116"/>
      <c r="D339" s="116"/>
      <c r="E339" s="116"/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  <c r="R339" s="116"/>
      <c r="S339" s="116"/>
    </row>
    <row r="340" spans="2:19">
      <c r="B340" s="115"/>
      <c r="C340" s="116"/>
      <c r="D340" s="116"/>
      <c r="E340" s="116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  <c r="P340" s="116"/>
      <c r="Q340" s="116"/>
      <c r="R340" s="116"/>
      <c r="S340" s="116"/>
    </row>
    <row r="341" spans="2:19">
      <c r="B341" s="115"/>
      <c r="C341" s="116"/>
      <c r="D341" s="116"/>
      <c r="E341" s="116"/>
      <c r="F341" s="116"/>
      <c r="G341" s="116"/>
      <c r="H341" s="116"/>
      <c r="I341" s="116"/>
      <c r="J341" s="116"/>
      <c r="K341" s="116"/>
      <c r="L341" s="116"/>
      <c r="M341" s="116"/>
      <c r="N341" s="116"/>
      <c r="O341" s="116"/>
      <c r="P341" s="116"/>
      <c r="Q341" s="116"/>
      <c r="R341" s="116"/>
      <c r="S341" s="116"/>
    </row>
    <row r="342" spans="2:19">
      <c r="B342" s="115"/>
      <c r="C342" s="116"/>
      <c r="D342" s="116"/>
      <c r="E342" s="116"/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  <c r="P342" s="116"/>
      <c r="Q342" s="116"/>
      <c r="R342" s="116"/>
      <c r="S342" s="116"/>
    </row>
    <row r="343" spans="2:19">
      <c r="B343" s="115"/>
      <c r="C343" s="116"/>
      <c r="D343" s="116"/>
      <c r="E343" s="116"/>
      <c r="F343" s="116"/>
      <c r="G343" s="116"/>
      <c r="H343" s="116"/>
      <c r="I343" s="116"/>
      <c r="J343" s="116"/>
      <c r="K343" s="116"/>
      <c r="L343" s="116"/>
      <c r="M343" s="116"/>
      <c r="N343" s="116"/>
      <c r="O343" s="116"/>
      <c r="P343" s="116"/>
      <c r="Q343" s="116"/>
      <c r="R343" s="116"/>
      <c r="S343" s="116"/>
    </row>
    <row r="344" spans="2:19">
      <c r="B344" s="115"/>
      <c r="C344" s="116"/>
      <c r="D344" s="116"/>
      <c r="E344" s="116"/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  <c r="R344" s="116"/>
      <c r="S344" s="116"/>
    </row>
    <row r="345" spans="2:19">
      <c r="B345" s="115"/>
      <c r="C345" s="116"/>
      <c r="D345" s="116"/>
      <c r="E345" s="116"/>
      <c r="F345" s="116"/>
      <c r="G345" s="116"/>
      <c r="H345" s="116"/>
      <c r="I345" s="116"/>
      <c r="J345" s="116"/>
      <c r="K345" s="116"/>
      <c r="L345" s="116"/>
      <c r="M345" s="116"/>
      <c r="N345" s="116"/>
      <c r="O345" s="116"/>
      <c r="P345" s="116"/>
      <c r="Q345" s="116"/>
      <c r="R345" s="116"/>
      <c r="S345" s="116"/>
    </row>
    <row r="346" spans="2:19">
      <c r="B346" s="115"/>
      <c r="C346" s="116"/>
      <c r="D346" s="116"/>
      <c r="E346" s="116"/>
      <c r="F346" s="116"/>
      <c r="G346" s="116"/>
      <c r="H346" s="116"/>
      <c r="I346" s="116"/>
      <c r="J346" s="116"/>
      <c r="K346" s="116"/>
      <c r="L346" s="116"/>
      <c r="M346" s="116"/>
      <c r="N346" s="116"/>
      <c r="O346" s="116"/>
      <c r="P346" s="116"/>
      <c r="Q346" s="116"/>
      <c r="R346" s="116"/>
      <c r="S346" s="116"/>
    </row>
    <row r="347" spans="2:19">
      <c r="B347" s="115"/>
      <c r="C347" s="116"/>
      <c r="D347" s="116"/>
      <c r="E347" s="116"/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  <c r="P347" s="116"/>
      <c r="Q347" s="116"/>
      <c r="R347" s="116"/>
      <c r="S347" s="116"/>
    </row>
    <row r="348" spans="2:19">
      <c r="B348" s="115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</row>
    <row r="349" spans="2:19">
      <c r="B349" s="115"/>
      <c r="C349" s="116"/>
      <c r="D349" s="116"/>
      <c r="E349" s="116"/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  <c r="R349" s="116"/>
      <c r="S349" s="116"/>
    </row>
    <row r="350" spans="2:19">
      <c r="B350" s="115"/>
      <c r="C350" s="116"/>
      <c r="D350" s="116"/>
      <c r="E350" s="116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  <c r="R350" s="116"/>
      <c r="S350" s="116"/>
    </row>
    <row r="351" spans="2:19">
      <c r="B351" s="115"/>
      <c r="C351" s="116"/>
      <c r="D351" s="116"/>
      <c r="E351" s="116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  <c r="R351" s="116"/>
      <c r="S351" s="116"/>
    </row>
    <row r="352" spans="2:19">
      <c r="B352" s="115"/>
      <c r="C352" s="116"/>
      <c r="D352" s="116"/>
      <c r="E352" s="116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  <c r="R352" s="116"/>
      <c r="S352" s="116"/>
    </row>
    <row r="353" spans="2:19">
      <c r="B353" s="115"/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  <c r="R353" s="116"/>
      <c r="S353" s="116"/>
    </row>
    <row r="354" spans="2:19">
      <c r="B354" s="115"/>
      <c r="C354" s="116"/>
      <c r="D354" s="116"/>
      <c r="E354" s="116"/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  <c r="R354" s="116"/>
      <c r="S354" s="116"/>
    </row>
    <row r="355" spans="2:19">
      <c r="B355" s="115"/>
      <c r="C355" s="116"/>
      <c r="D355" s="116"/>
      <c r="E355" s="116"/>
      <c r="F355" s="116"/>
      <c r="G355" s="116"/>
      <c r="H355" s="116"/>
      <c r="I355" s="116"/>
      <c r="J355" s="116"/>
      <c r="K355" s="116"/>
      <c r="L355" s="116"/>
      <c r="M355" s="116"/>
      <c r="N355" s="116"/>
      <c r="O355" s="116"/>
      <c r="P355" s="116"/>
      <c r="Q355" s="116"/>
      <c r="R355" s="116"/>
      <c r="S355" s="116"/>
    </row>
    <row r="356" spans="2:19">
      <c r="B356" s="115"/>
      <c r="C356" s="116"/>
      <c r="D356" s="116"/>
      <c r="E356" s="116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  <c r="R356" s="116"/>
      <c r="S356" s="116"/>
    </row>
    <row r="357" spans="2:19">
      <c r="B357" s="115"/>
      <c r="C357" s="116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  <c r="S357" s="116"/>
    </row>
    <row r="358" spans="2:19">
      <c r="B358" s="115"/>
      <c r="C358" s="116"/>
      <c r="D358" s="116"/>
      <c r="E358" s="116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</row>
    <row r="359" spans="2:19">
      <c r="B359" s="115"/>
      <c r="C359" s="116"/>
      <c r="D359" s="116"/>
      <c r="E359" s="116"/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  <c r="S359" s="116"/>
    </row>
    <row r="360" spans="2:19">
      <c r="B360" s="115"/>
      <c r="C360" s="116"/>
      <c r="D360" s="116"/>
      <c r="E360" s="116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  <c r="S360" s="116"/>
    </row>
    <row r="361" spans="2:19">
      <c r="B361" s="115"/>
      <c r="C361" s="116"/>
      <c r="D361" s="116"/>
      <c r="E361" s="116"/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  <c r="S361" s="116"/>
    </row>
    <row r="362" spans="2:19">
      <c r="B362" s="115"/>
      <c r="C362" s="116"/>
      <c r="D362" s="116"/>
      <c r="E362" s="116"/>
      <c r="F362" s="116"/>
      <c r="G362" s="116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  <c r="S362" s="116"/>
    </row>
    <row r="363" spans="2:19">
      <c r="B363" s="115"/>
      <c r="C363" s="116"/>
      <c r="D363" s="116"/>
      <c r="E363" s="116"/>
      <c r="F363" s="116"/>
      <c r="G363" s="116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  <c r="S363" s="116"/>
    </row>
    <row r="364" spans="2:19">
      <c r="B364" s="115"/>
      <c r="C364" s="116"/>
      <c r="D364" s="116"/>
      <c r="E364" s="116"/>
      <c r="F364" s="116"/>
      <c r="G364" s="116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  <c r="S364" s="116"/>
    </row>
    <row r="365" spans="2:19">
      <c r="B365" s="115"/>
      <c r="C365" s="116"/>
      <c r="D365" s="116"/>
      <c r="E365" s="116"/>
      <c r="F365" s="116"/>
      <c r="G365" s="116"/>
      <c r="H365" s="116"/>
      <c r="I365" s="116"/>
      <c r="J365" s="116"/>
      <c r="K365" s="116"/>
      <c r="L365" s="116"/>
      <c r="M365" s="116"/>
      <c r="N365" s="116"/>
      <c r="O365" s="116"/>
      <c r="P365" s="116"/>
      <c r="Q365" s="116"/>
      <c r="R365" s="116"/>
      <c r="S365" s="116"/>
    </row>
    <row r="366" spans="2:19">
      <c r="B366" s="115"/>
      <c r="C366" s="116"/>
      <c r="D366" s="116"/>
      <c r="E366" s="116"/>
      <c r="F366" s="116"/>
      <c r="G366" s="116"/>
      <c r="H366" s="116"/>
      <c r="I366" s="116"/>
      <c r="J366" s="116"/>
      <c r="K366" s="116"/>
      <c r="L366" s="116"/>
      <c r="M366" s="116"/>
      <c r="N366" s="116"/>
      <c r="O366" s="116"/>
      <c r="P366" s="116"/>
      <c r="Q366" s="116"/>
      <c r="R366" s="116"/>
      <c r="S366" s="116"/>
    </row>
    <row r="367" spans="2:19">
      <c r="B367" s="115"/>
      <c r="C367" s="116"/>
      <c r="D367" s="116"/>
      <c r="E367" s="116"/>
      <c r="F367" s="116"/>
      <c r="G367" s="116"/>
      <c r="H367" s="116"/>
      <c r="I367" s="116"/>
      <c r="J367" s="116"/>
      <c r="K367" s="116"/>
      <c r="L367" s="116"/>
      <c r="M367" s="116"/>
      <c r="N367" s="116"/>
      <c r="O367" s="116"/>
      <c r="P367" s="116"/>
      <c r="Q367" s="116"/>
      <c r="R367" s="116"/>
      <c r="S367" s="116"/>
    </row>
    <row r="368" spans="2:19">
      <c r="B368" s="115"/>
      <c r="C368" s="116"/>
      <c r="D368" s="116"/>
      <c r="E368" s="116"/>
      <c r="F368" s="116"/>
      <c r="G368" s="116"/>
      <c r="H368" s="116"/>
      <c r="I368" s="116"/>
      <c r="J368" s="116"/>
      <c r="K368" s="116"/>
      <c r="L368" s="116"/>
      <c r="M368" s="116"/>
      <c r="N368" s="116"/>
      <c r="O368" s="116"/>
      <c r="P368" s="116"/>
      <c r="Q368" s="116"/>
      <c r="R368" s="116"/>
      <c r="S368" s="116"/>
    </row>
    <row r="369" spans="2:19">
      <c r="B369" s="115"/>
      <c r="C369" s="116"/>
      <c r="D369" s="116"/>
      <c r="E369" s="116"/>
      <c r="F369" s="116"/>
      <c r="G369" s="116"/>
      <c r="H369" s="116"/>
      <c r="I369" s="116"/>
      <c r="J369" s="116"/>
      <c r="K369" s="116"/>
      <c r="L369" s="116"/>
      <c r="M369" s="116"/>
      <c r="N369" s="116"/>
      <c r="O369" s="116"/>
      <c r="P369" s="116"/>
      <c r="Q369" s="116"/>
      <c r="R369" s="116"/>
      <c r="S369" s="116"/>
    </row>
    <row r="370" spans="2:19">
      <c r="B370" s="115"/>
      <c r="C370" s="116"/>
      <c r="D370" s="116"/>
      <c r="E370" s="116"/>
      <c r="F370" s="116"/>
      <c r="G370" s="116"/>
      <c r="H370" s="116"/>
      <c r="I370" s="116"/>
      <c r="J370" s="116"/>
      <c r="K370" s="116"/>
      <c r="L370" s="116"/>
      <c r="M370" s="116"/>
      <c r="N370" s="116"/>
      <c r="O370" s="116"/>
      <c r="P370" s="116"/>
      <c r="Q370" s="116"/>
      <c r="R370" s="116"/>
      <c r="S370" s="116"/>
    </row>
    <row r="371" spans="2:19">
      <c r="B371" s="115"/>
      <c r="C371" s="116"/>
      <c r="D371" s="116"/>
      <c r="E371" s="116"/>
      <c r="F371" s="116"/>
      <c r="G371" s="116"/>
      <c r="H371" s="116"/>
      <c r="I371" s="116"/>
      <c r="J371" s="116"/>
      <c r="K371" s="116"/>
      <c r="L371" s="116"/>
      <c r="M371" s="116"/>
      <c r="N371" s="116"/>
      <c r="O371" s="116"/>
      <c r="P371" s="116"/>
      <c r="Q371" s="116"/>
      <c r="R371" s="116"/>
      <c r="S371" s="116"/>
    </row>
    <row r="372" spans="2:19">
      <c r="B372" s="115"/>
      <c r="C372" s="116"/>
      <c r="D372" s="116"/>
      <c r="E372" s="116"/>
      <c r="F372" s="116"/>
      <c r="G372" s="116"/>
      <c r="H372" s="116"/>
      <c r="I372" s="116"/>
      <c r="J372" s="116"/>
      <c r="K372" s="116"/>
      <c r="L372" s="116"/>
      <c r="M372" s="116"/>
      <c r="N372" s="116"/>
      <c r="O372" s="116"/>
      <c r="P372" s="116"/>
      <c r="Q372" s="116"/>
      <c r="R372" s="116"/>
      <c r="S372" s="116"/>
    </row>
    <row r="373" spans="2:19">
      <c r="B373" s="115"/>
      <c r="C373" s="116"/>
      <c r="D373" s="116"/>
      <c r="E373" s="116"/>
      <c r="F373" s="116"/>
      <c r="G373" s="116"/>
      <c r="H373" s="116"/>
      <c r="I373" s="116"/>
      <c r="J373" s="116"/>
      <c r="K373" s="116"/>
      <c r="L373" s="116"/>
      <c r="M373" s="116"/>
      <c r="N373" s="116"/>
      <c r="O373" s="116"/>
      <c r="P373" s="116"/>
      <c r="Q373" s="116"/>
      <c r="R373" s="116"/>
      <c r="S373" s="116"/>
    </row>
    <row r="374" spans="2:19">
      <c r="B374" s="115"/>
      <c r="C374" s="116"/>
      <c r="D374" s="116"/>
      <c r="E374" s="116"/>
      <c r="F374" s="116"/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  <c r="Q374" s="116"/>
      <c r="R374" s="116"/>
      <c r="S374" s="116"/>
    </row>
    <row r="375" spans="2:19">
      <c r="B375" s="115"/>
      <c r="C375" s="116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  <c r="R375" s="116"/>
      <c r="S375" s="116"/>
    </row>
    <row r="376" spans="2:19">
      <c r="B376" s="115"/>
      <c r="C376" s="116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  <c r="Q376" s="116"/>
      <c r="R376" s="116"/>
      <c r="S376" s="116"/>
    </row>
    <row r="377" spans="2:19">
      <c r="B377" s="115"/>
      <c r="C377" s="116"/>
      <c r="D377" s="116"/>
      <c r="E377" s="116"/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  <c r="Q377" s="116"/>
      <c r="R377" s="116"/>
      <c r="S377" s="116"/>
    </row>
    <row r="378" spans="2:19">
      <c r="B378" s="115"/>
      <c r="C378" s="116"/>
      <c r="D378" s="116"/>
      <c r="E378" s="116"/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  <c r="P378" s="116"/>
      <c r="Q378" s="116"/>
      <c r="R378" s="116"/>
      <c r="S378" s="116"/>
    </row>
    <row r="379" spans="2:19">
      <c r="B379" s="115"/>
      <c r="C379" s="116"/>
      <c r="D379" s="116"/>
      <c r="E379" s="116"/>
      <c r="F379" s="116"/>
      <c r="G379" s="116"/>
      <c r="H379" s="116"/>
      <c r="I379" s="116"/>
      <c r="J379" s="116"/>
      <c r="K379" s="116"/>
      <c r="L379" s="116"/>
      <c r="M379" s="116"/>
      <c r="N379" s="116"/>
      <c r="O379" s="116"/>
      <c r="P379" s="116"/>
      <c r="Q379" s="116"/>
      <c r="R379" s="116"/>
      <c r="S379" s="116"/>
    </row>
    <row r="380" spans="2:19">
      <c r="B380" s="115"/>
      <c r="C380" s="116"/>
      <c r="D380" s="116"/>
      <c r="E380" s="116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  <c r="Q380" s="116"/>
      <c r="R380" s="116"/>
      <c r="S380" s="116"/>
    </row>
    <row r="381" spans="2:19">
      <c r="B381" s="115"/>
      <c r="C381" s="116"/>
      <c r="D381" s="116"/>
      <c r="E381" s="116"/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  <c r="P381" s="116"/>
      <c r="Q381" s="116"/>
      <c r="R381" s="116"/>
      <c r="S381" s="116"/>
    </row>
    <row r="382" spans="2:19">
      <c r="B382" s="115"/>
      <c r="C382" s="116"/>
      <c r="D382" s="116"/>
      <c r="E382" s="116"/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  <c r="Q382" s="116"/>
      <c r="R382" s="116"/>
      <c r="S382" s="116"/>
    </row>
    <row r="383" spans="2:19">
      <c r="B383" s="115"/>
      <c r="C383" s="116"/>
      <c r="D383" s="116"/>
      <c r="E383" s="116"/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  <c r="Q383" s="116"/>
      <c r="R383" s="116"/>
      <c r="S383" s="116"/>
    </row>
    <row r="384" spans="2:19">
      <c r="B384" s="115"/>
      <c r="C384" s="116"/>
      <c r="D384" s="116"/>
      <c r="E384" s="116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  <c r="R384" s="116"/>
      <c r="S384" s="116"/>
    </row>
    <row r="385" spans="2:19">
      <c r="B385" s="115"/>
      <c r="C385" s="116"/>
      <c r="D385" s="116"/>
      <c r="E385" s="116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  <c r="R385" s="116"/>
      <c r="S385" s="116"/>
    </row>
    <row r="386" spans="2:19">
      <c r="B386" s="115"/>
      <c r="C386" s="116"/>
      <c r="D386" s="116"/>
      <c r="E386" s="116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  <c r="R386" s="116"/>
      <c r="S386" s="116"/>
    </row>
    <row r="387" spans="2:19">
      <c r="B387" s="115"/>
      <c r="C387" s="116"/>
      <c r="D387" s="116"/>
      <c r="E387" s="116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  <c r="Q387" s="116"/>
      <c r="R387" s="116"/>
      <c r="S387" s="116"/>
    </row>
    <row r="388" spans="2:19">
      <c r="B388" s="115"/>
      <c r="C388" s="116"/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  <c r="R388" s="116"/>
      <c r="S388" s="116"/>
    </row>
    <row r="389" spans="2:19">
      <c r="B389" s="115"/>
      <c r="C389" s="116"/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  <c r="P389" s="116"/>
      <c r="Q389" s="116"/>
      <c r="R389" s="116"/>
      <c r="S389" s="116"/>
    </row>
    <row r="390" spans="2:19">
      <c r="B390" s="115"/>
      <c r="C390" s="116"/>
      <c r="D390" s="116"/>
      <c r="E390" s="116"/>
      <c r="F390" s="116"/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  <c r="Q390" s="116"/>
      <c r="R390" s="116"/>
      <c r="S390" s="116"/>
    </row>
    <row r="391" spans="2:19">
      <c r="B391" s="115"/>
      <c r="C391" s="116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  <c r="R391" s="116"/>
      <c r="S391" s="116"/>
    </row>
    <row r="392" spans="2:19">
      <c r="B392" s="115"/>
      <c r="C392" s="116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  <c r="R392" s="116"/>
      <c r="S392" s="116"/>
    </row>
    <row r="393" spans="2:19">
      <c r="B393" s="115"/>
      <c r="C393" s="116"/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  <c r="R393" s="116"/>
      <c r="S393" s="116"/>
    </row>
    <row r="394" spans="2:19">
      <c r="B394" s="115"/>
      <c r="C394" s="116"/>
      <c r="D394" s="116"/>
      <c r="E394" s="116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  <c r="R394" s="116"/>
      <c r="S394" s="116"/>
    </row>
    <row r="395" spans="2:19">
      <c r="B395" s="115"/>
      <c r="C395" s="116"/>
      <c r="D395" s="116"/>
      <c r="E395" s="116"/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  <c r="P395" s="116"/>
      <c r="Q395" s="116"/>
      <c r="R395" s="116"/>
      <c r="S395" s="116"/>
    </row>
    <row r="396" spans="2:19">
      <c r="B396" s="115"/>
      <c r="C396" s="116"/>
      <c r="D396" s="116"/>
      <c r="E396" s="116"/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  <c r="P396" s="116"/>
      <c r="Q396" s="116"/>
      <c r="R396" s="116"/>
      <c r="S396" s="116"/>
    </row>
    <row r="397" spans="2:19">
      <c r="B397" s="115"/>
      <c r="C397" s="116"/>
      <c r="D397" s="116"/>
      <c r="E397" s="116"/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  <c r="P397" s="116"/>
      <c r="Q397" s="116"/>
      <c r="R397" s="116"/>
      <c r="S397" s="116"/>
    </row>
    <row r="398" spans="2:19">
      <c r="B398" s="115"/>
      <c r="C398" s="116"/>
      <c r="D398" s="116"/>
      <c r="E398" s="116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  <c r="R398" s="116"/>
      <c r="S398" s="116"/>
    </row>
    <row r="399" spans="2:19">
      <c r="B399" s="115"/>
      <c r="C399" s="116"/>
      <c r="D399" s="116"/>
      <c r="E399" s="116"/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  <c r="P399" s="116"/>
      <c r="Q399" s="116"/>
      <c r="R399" s="116"/>
      <c r="S399" s="116"/>
    </row>
    <row r="400" spans="2:19">
      <c r="B400" s="115"/>
      <c r="C400" s="116"/>
      <c r="D400" s="116"/>
      <c r="E400" s="116"/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  <c r="P400" s="116"/>
      <c r="Q400" s="116"/>
      <c r="R400" s="116"/>
      <c r="S400" s="116"/>
    </row>
    <row r="401" spans="2:19">
      <c r="B401" s="115"/>
      <c r="C401" s="116"/>
      <c r="D401" s="116"/>
      <c r="E401" s="116"/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  <c r="P401" s="116"/>
      <c r="Q401" s="116"/>
      <c r="R401" s="116"/>
      <c r="S401" s="116"/>
    </row>
    <row r="402" spans="2:19">
      <c r="B402" s="115"/>
      <c r="C402" s="116"/>
      <c r="D402" s="116"/>
      <c r="E402" s="116"/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  <c r="P402" s="116"/>
      <c r="Q402" s="116"/>
      <c r="R402" s="116"/>
      <c r="S402" s="116"/>
    </row>
    <row r="403" spans="2:19">
      <c r="B403" s="115"/>
      <c r="C403" s="116"/>
      <c r="D403" s="116"/>
      <c r="E403" s="116"/>
      <c r="F403" s="116"/>
      <c r="G403" s="116"/>
      <c r="H403" s="116"/>
      <c r="I403" s="116"/>
      <c r="J403" s="116"/>
      <c r="K403" s="116"/>
      <c r="L403" s="116"/>
      <c r="M403" s="116"/>
      <c r="N403" s="116"/>
      <c r="O403" s="116"/>
      <c r="P403" s="116"/>
      <c r="Q403" s="116"/>
      <c r="R403" s="116"/>
      <c r="S403" s="116"/>
    </row>
    <row r="404" spans="2:19">
      <c r="B404" s="115"/>
      <c r="C404" s="116"/>
      <c r="D404" s="116"/>
      <c r="E404" s="116"/>
      <c r="F404" s="116"/>
      <c r="G404" s="116"/>
      <c r="H404" s="116"/>
      <c r="I404" s="116"/>
      <c r="J404" s="116"/>
      <c r="K404" s="116"/>
      <c r="L404" s="116"/>
      <c r="M404" s="116"/>
      <c r="N404" s="116"/>
      <c r="O404" s="116"/>
      <c r="P404" s="116"/>
      <c r="Q404" s="116"/>
      <c r="R404" s="116"/>
      <c r="S404" s="116"/>
    </row>
    <row r="405" spans="2:19">
      <c r="B405" s="115"/>
      <c r="C405" s="116"/>
      <c r="D405" s="116"/>
      <c r="E405" s="116"/>
      <c r="F405" s="116"/>
      <c r="G405" s="116"/>
      <c r="H405" s="116"/>
      <c r="I405" s="116"/>
      <c r="J405" s="116"/>
      <c r="K405" s="116"/>
      <c r="L405" s="116"/>
      <c r="M405" s="116"/>
      <c r="N405" s="116"/>
      <c r="O405" s="116"/>
      <c r="P405" s="116"/>
      <c r="Q405" s="116"/>
      <c r="R405" s="116"/>
      <c r="S405" s="116"/>
    </row>
    <row r="406" spans="2:19">
      <c r="B406" s="115"/>
      <c r="C406" s="116"/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  <c r="R406" s="116"/>
      <c r="S406" s="116"/>
    </row>
    <row r="407" spans="2:19">
      <c r="B407" s="115"/>
      <c r="C407" s="116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  <c r="Q407" s="116"/>
      <c r="R407" s="116"/>
      <c r="S407" s="116"/>
    </row>
    <row r="408" spans="2:19">
      <c r="B408" s="115"/>
      <c r="C408" s="116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  <c r="R408" s="116"/>
      <c r="S408" s="116"/>
    </row>
    <row r="409" spans="2:19">
      <c r="B409" s="115"/>
      <c r="C409" s="116"/>
      <c r="D409" s="116"/>
      <c r="E409" s="116"/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  <c r="Q409" s="116"/>
      <c r="R409" s="116"/>
      <c r="S409" s="116"/>
    </row>
    <row r="410" spans="2:19">
      <c r="B410" s="115"/>
      <c r="C410" s="116"/>
      <c r="D410" s="116"/>
      <c r="E410" s="116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116"/>
      <c r="Q410" s="116"/>
      <c r="R410" s="116"/>
      <c r="S410" s="116"/>
    </row>
    <row r="411" spans="2:19">
      <c r="B411" s="115"/>
      <c r="C411" s="116"/>
      <c r="D411" s="116"/>
      <c r="E411" s="116"/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  <c r="P411" s="116"/>
      <c r="Q411" s="116"/>
      <c r="R411" s="116"/>
      <c r="S411" s="116"/>
    </row>
    <row r="412" spans="2:19">
      <c r="B412" s="115"/>
      <c r="C412" s="116"/>
      <c r="D412" s="116"/>
      <c r="E412" s="116"/>
      <c r="F412" s="116"/>
      <c r="G412" s="116"/>
      <c r="H412" s="116"/>
      <c r="I412" s="116"/>
      <c r="J412" s="116"/>
      <c r="K412" s="116"/>
      <c r="L412" s="116"/>
      <c r="M412" s="116"/>
      <c r="N412" s="116"/>
      <c r="O412" s="116"/>
      <c r="P412" s="116"/>
      <c r="Q412" s="116"/>
      <c r="R412" s="116"/>
      <c r="S412" s="116"/>
    </row>
    <row r="413" spans="2:19">
      <c r="B413" s="115"/>
      <c r="C413" s="116"/>
      <c r="D413" s="116"/>
      <c r="E413" s="116"/>
      <c r="F413" s="116"/>
      <c r="G413" s="116"/>
      <c r="H413" s="116"/>
      <c r="I413" s="116"/>
      <c r="J413" s="116"/>
      <c r="K413" s="116"/>
      <c r="L413" s="116"/>
      <c r="M413" s="116"/>
      <c r="N413" s="116"/>
      <c r="O413" s="116"/>
      <c r="P413" s="116"/>
      <c r="Q413" s="116"/>
      <c r="R413" s="116"/>
      <c r="S413" s="116"/>
    </row>
    <row r="414" spans="2:19">
      <c r="B414" s="115"/>
      <c r="C414" s="116"/>
      <c r="D414" s="116"/>
      <c r="E414" s="116"/>
      <c r="F414" s="116"/>
      <c r="G414" s="116"/>
      <c r="H414" s="116"/>
      <c r="I414" s="116"/>
      <c r="J414" s="116"/>
      <c r="K414" s="116"/>
      <c r="L414" s="116"/>
      <c r="M414" s="116"/>
      <c r="N414" s="116"/>
      <c r="O414" s="116"/>
      <c r="P414" s="116"/>
      <c r="Q414" s="116"/>
      <c r="R414" s="116"/>
      <c r="S414" s="116"/>
    </row>
    <row r="415" spans="2:19">
      <c r="B415" s="115"/>
      <c r="C415" s="116"/>
      <c r="D415" s="116"/>
      <c r="E415" s="116"/>
      <c r="F415" s="116"/>
      <c r="G415" s="116"/>
      <c r="H415" s="116"/>
      <c r="I415" s="116"/>
      <c r="J415" s="116"/>
      <c r="K415" s="116"/>
      <c r="L415" s="116"/>
      <c r="M415" s="116"/>
      <c r="N415" s="116"/>
      <c r="O415" s="116"/>
      <c r="P415" s="116"/>
      <c r="Q415" s="116"/>
      <c r="R415" s="116"/>
      <c r="S415" s="116"/>
    </row>
    <row r="416" spans="2:19">
      <c r="B416" s="115"/>
      <c r="C416" s="116"/>
      <c r="D416" s="116"/>
      <c r="E416" s="116"/>
      <c r="F416" s="116"/>
      <c r="G416" s="116"/>
      <c r="H416" s="116"/>
      <c r="I416" s="116"/>
      <c r="J416" s="116"/>
      <c r="K416" s="116"/>
      <c r="L416" s="116"/>
      <c r="M416" s="116"/>
      <c r="N416" s="116"/>
      <c r="O416" s="116"/>
      <c r="P416" s="116"/>
      <c r="Q416" s="116"/>
      <c r="R416" s="116"/>
      <c r="S416" s="116"/>
    </row>
    <row r="417" spans="2:19">
      <c r="B417" s="115"/>
      <c r="C417" s="116"/>
      <c r="D417" s="116"/>
      <c r="E417" s="116"/>
      <c r="F417" s="116"/>
      <c r="G417" s="116"/>
      <c r="H417" s="116"/>
      <c r="I417" s="116"/>
      <c r="J417" s="116"/>
      <c r="K417" s="116"/>
      <c r="L417" s="116"/>
      <c r="M417" s="116"/>
      <c r="N417" s="116"/>
      <c r="O417" s="116"/>
      <c r="P417" s="116"/>
      <c r="Q417" s="116"/>
      <c r="R417" s="116"/>
      <c r="S417" s="116"/>
    </row>
    <row r="418" spans="2:19">
      <c r="B418" s="115"/>
      <c r="C418" s="116"/>
      <c r="D418" s="116"/>
      <c r="E418" s="116"/>
      <c r="F418" s="116"/>
      <c r="G418" s="116"/>
      <c r="H418" s="116"/>
      <c r="I418" s="116"/>
      <c r="J418" s="116"/>
      <c r="K418" s="116"/>
      <c r="L418" s="116"/>
      <c r="M418" s="116"/>
      <c r="N418" s="116"/>
      <c r="O418" s="116"/>
      <c r="P418" s="116"/>
      <c r="Q418" s="116"/>
      <c r="R418" s="116"/>
      <c r="S418" s="116"/>
    </row>
    <row r="419" spans="2:19">
      <c r="B419" s="115"/>
      <c r="C419" s="116"/>
      <c r="D419" s="116"/>
      <c r="E419" s="116"/>
      <c r="F419" s="116"/>
      <c r="G419" s="116"/>
      <c r="H419" s="116"/>
      <c r="I419" s="116"/>
      <c r="J419" s="116"/>
      <c r="K419" s="116"/>
      <c r="L419" s="116"/>
      <c r="M419" s="116"/>
      <c r="N419" s="116"/>
      <c r="O419" s="116"/>
      <c r="P419" s="116"/>
      <c r="Q419" s="116"/>
      <c r="R419" s="116"/>
      <c r="S419" s="116"/>
    </row>
    <row r="420" spans="2:19">
      <c r="B420" s="115"/>
      <c r="C420" s="116"/>
      <c r="D420" s="116"/>
      <c r="E420" s="116"/>
      <c r="F420" s="116"/>
      <c r="G420" s="116"/>
      <c r="H420" s="116"/>
      <c r="I420" s="116"/>
      <c r="J420" s="116"/>
      <c r="K420" s="116"/>
      <c r="L420" s="116"/>
      <c r="M420" s="116"/>
      <c r="N420" s="116"/>
      <c r="O420" s="116"/>
      <c r="P420" s="116"/>
      <c r="Q420" s="116"/>
      <c r="R420" s="116"/>
      <c r="S420" s="116"/>
    </row>
    <row r="421" spans="2:19">
      <c r="B421" s="115"/>
      <c r="C421" s="116"/>
      <c r="D421" s="116"/>
      <c r="E421" s="116"/>
      <c r="F421" s="116"/>
      <c r="G421" s="116"/>
      <c r="H421" s="116"/>
      <c r="I421" s="116"/>
      <c r="J421" s="116"/>
      <c r="K421" s="116"/>
      <c r="L421" s="116"/>
      <c r="M421" s="116"/>
      <c r="N421" s="116"/>
      <c r="O421" s="116"/>
      <c r="P421" s="116"/>
      <c r="Q421" s="116"/>
      <c r="R421" s="116"/>
      <c r="S421" s="116"/>
    </row>
    <row r="422" spans="2:19">
      <c r="B422" s="115"/>
      <c r="C422" s="116"/>
      <c r="D422" s="116"/>
      <c r="E422" s="116"/>
      <c r="F422" s="116"/>
      <c r="G422" s="116"/>
      <c r="H422" s="116"/>
      <c r="I422" s="116"/>
      <c r="J422" s="116"/>
      <c r="K422" s="116"/>
      <c r="L422" s="116"/>
      <c r="M422" s="116"/>
      <c r="N422" s="116"/>
      <c r="O422" s="116"/>
      <c r="P422" s="116"/>
      <c r="Q422" s="116"/>
      <c r="R422" s="116"/>
      <c r="S422" s="116"/>
    </row>
    <row r="423" spans="2:19">
      <c r="B423" s="115"/>
      <c r="C423" s="116"/>
      <c r="D423" s="116"/>
      <c r="E423" s="116"/>
      <c r="F423" s="116"/>
      <c r="G423" s="116"/>
      <c r="H423" s="116"/>
      <c r="I423" s="116"/>
      <c r="J423" s="116"/>
      <c r="K423" s="116"/>
      <c r="L423" s="116"/>
      <c r="M423" s="116"/>
      <c r="N423" s="116"/>
      <c r="O423" s="116"/>
      <c r="P423" s="116"/>
      <c r="Q423" s="116"/>
      <c r="R423" s="116"/>
      <c r="S423" s="116"/>
    </row>
    <row r="424" spans="2:19">
      <c r="B424" s="115"/>
      <c r="C424" s="116"/>
      <c r="D424" s="116"/>
      <c r="E424" s="116"/>
      <c r="F424" s="116"/>
      <c r="G424" s="116"/>
      <c r="H424" s="116"/>
      <c r="I424" s="116"/>
      <c r="J424" s="116"/>
      <c r="K424" s="116"/>
      <c r="L424" s="116"/>
      <c r="M424" s="116"/>
      <c r="N424" s="116"/>
      <c r="O424" s="116"/>
      <c r="P424" s="116"/>
      <c r="Q424" s="116"/>
      <c r="R424" s="116"/>
      <c r="S424" s="116"/>
    </row>
    <row r="425" spans="2:19">
      <c r="B425" s="115"/>
      <c r="C425" s="116"/>
      <c r="D425" s="116"/>
      <c r="E425" s="116"/>
      <c r="F425" s="116"/>
      <c r="G425" s="116"/>
      <c r="H425" s="116"/>
      <c r="I425" s="116"/>
      <c r="J425" s="116"/>
      <c r="K425" s="116"/>
      <c r="L425" s="116"/>
      <c r="M425" s="116"/>
      <c r="N425" s="116"/>
      <c r="O425" s="116"/>
      <c r="P425" s="116"/>
      <c r="Q425" s="116"/>
      <c r="R425" s="116"/>
      <c r="S425" s="116"/>
    </row>
    <row r="426" spans="2:19">
      <c r="B426" s="115"/>
      <c r="C426" s="116"/>
      <c r="D426" s="116"/>
      <c r="E426" s="116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  <c r="R426" s="116"/>
      <c r="S426" s="116"/>
    </row>
    <row r="427" spans="2:19">
      <c r="B427" s="115"/>
      <c r="C427" s="116"/>
      <c r="D427" s="116"/>
      <c r="E427" s="116"/>
      <c r="F427" s="116"/>
      <c r="G427" s="116"/>
      <c r="H427" s="116"/>
      <c r="I427" s="116"/>
      <c r="J427" s="116"/>
      <c r="K427" s="116"/>
      <c r="L427" s="116"/>
      <c r="M427" s="116"/>
      <c r="N427" s="116"/>
      <c r="O427" s="116"/>
      <c r="P427" s="116"/>
      <c r="Q427" s="116"/>
      <c r="R427" s="116"/>
      <c r="S427" s="116"/>
    </row>
    <row r="428" spans="2:19">
      <c r="B428" s="115"/>
      <c r="C428" s="116"/>
      <c r="D428" s="116"/>
      <c r="E428" s="116"/>
      <c r="F428" s="116"/>
      <c r="G428" s="116"/>
      <c r="H428" s="116"/>
      <c r="I428" s="116"/>
      <c r="J428" s="116"/>
      <c r="K428" s="116"/>
      <c r="L428" s="116"/>
      <c r="M428" s="116"/>
      <c r="N428" s="116"/>
      <c r="O428" s="116"/>
      <c r="P428" s="116"/>
      <c r="Q428" s="116"/>
      <c r="R428" s="116"/>
      <c r="S428" s="116"/>
    </row>
    <row r="429" spans="2:19">
      <c r="B429" s="115"/>
      <c r="C429" s="116"/>
      <c r="D429" s="116"/>
      <c r="E429" s="116"/>
      <c r="F429" s="116"/>
      <c r="G429" s="116"/>
      <c r="H429" s="116"/>
      <c r="I429" s="116"/>
      <c r="J429" s="116"/>
      <c r="K429" s="116"/>
      <c r="L429" s="116"/>
      <c r="M429" s="116"/>
      <c r="N429" s="116"/>
      <c r="O429" s="116"/>
      <c r="P429" s="116"/>
      <c r="Q429" s="116"/>
      <c r="R429" s="116"/>
      <c r="S429" s="116"/>
    </row>
    <row r="430" spans="2:19">
      <c r="B430" s="115"/>
      <c r="C430" s="116"/>
      <c r="D430" s="116"/>
      <c r="E430" s="116"/>
      <c r="F430" s="116"/>
      <c r="G430" s="116"/>
      <c r="H430" s="116"/>
      <c r="I430" s="116"/>
      <c r="J430" s="116"/>
      <c r="K430" s="116"/>
      <c r="L430" s="116"/>
      <c r="M430" s="116"/>
      <c r="N430" s="116"/>
      <c r="O430" s="116"/>
      <c r="P430" s="116"/>
      <c r="Q430" s="116"/>
      <c r="R430" s="116"/>
      <c r="S430" s="116"/>
    </row>
    <row r="431" spans="2:19">
      <c r="B431" s="115"/>
      <c r="C431" s="116"/>
      <c r="D431" s="116"/>
      <c r="E431" s="116"/>
      <c r="F431" s="116"/>
      <c r="G431" s="116"/>
      <c r="H431" s="116"/>
      <c r="I431" s="116"/>
      <c r="J431" s="116"/>
      <c r="K431" s="116"/>
      <c r="L431" s="116"/>
      <c r="M431" s="116"/>
      <c r="N431" s="116"/>
      <c r="O431" s="116"/>
      <c r="P431" s="116"/>
      <c r="Q431" s="116"/>
      <c r="R431" s="116"/>
      <c r="S431" s="116"/>
    </row>
    <row r="432" spans="2:19">
      <c r="B432" s="115"/>
      <c r="C432" s="116"/>
      <c r="D432" s="116"/>
      <c r="E432" s="116"/>
      <c r="F432" s="116"/>
      <c r="G432" s="116"/>
      <c r="H432" s="116"/>
      <c r="I432" s="116"/>
      <c r="J432" s="116"/>
      <c r="K432" s="116"/>
      <c r="L432" s="116"/>
      <c r="M432" s="116"/>
      <c r="N432" s="116"/>
      <c r="O432" s="116"/>
      <c r="P432" s="116"/>
      <c r="Q432" s="116"/>
      <c r="R432" s="116"/>
      <c r="S432" s="116"/>
    </row>
    <row r="433" spans="2:19">
      <c r="B433" s="115"/>
      <c r="C433" s="116"/>
      <c r="D433" s="116"/>
      <c r="E433" s="116"/>
      <c r="F433" s="116"/>
      <c r="G433" s="116"/>
      <c r="H433" s="116"/>
      <c r="I433" s="116"/>
      <c r="J433" s="116"/>
      <c r="K433" s="116"/>
      <c r="L433" s="116"/>
      <c r="M433" s="116"/>
      <c r="N433" s="116"/>
      <c r="O433" s="116"/>
      <c r="P433" s="116"/>
      <c r="Q433" s="116"/>
      <c r="R433" s="116"/>
      <c r="S433" s="116"/>
    </row>
    <row r="434" spans="2:19">
      <c r="B434" s="115"/>
      <c r="C434" s="116"/>
      <c r="D434" s="116"/>
      <c r="E434" s="116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  <c r="P434" s="116"/>
      <c r="Q434" s="116"/>
      <c r="R434" s="116"/>
      <c r="S434" s="116"/>
    </row>
    <row r="435" spans="2:19">
      <c r="B435" s="115"/>
      <c r="C435" s="116"/>
      <c r="D435" s="116"/>
      <c r="E435" s="116"/>
      <c r="F435" s="116"/>
      <c r="G435" s="116"/>
      <c r="H435" s="116"/>
      <c r="I435" s="116"/>
      <c r="J435" s="116"/>
      <c r="K435" s="116"/>
      <c r="L435" s="116"/>
      <c r="M435" s="116"/>
      <c r="N435" s="116"/>
      <c r="O435" s="116"/>
      <c r="P435" s="116"/>
      <c r="Q435" s="116"/>
      <c r="R435" s="116"/>
      <c r="S435" s="116"/>
    </row>
    <row r="436" spans="2:19">
      <c r="B436" s="115"/>
      <c r="C436" s="116"/>
      <c r="D436" s="116"/>
      <c r="E436" s="116"/>
      <c r="F436" s="116"/>
      <c r="G436" s="116"/>
      <c r="H436" s="116"/>
      <c r="I436" s="116"/>
      <c r="J436" s="116"/>
      <c r="K436" s="116"/>
      <c r="L436" s="116"/>
      <c r="M436" s="116"/>
      <c r="N436" s="116"/>
      <c r="O436" s="116"/>
      <c r="P436" s="116"/>
      <c r="Q436" s="116"/>
      <c r="R436" s="116"/>
      <c r="S436" s="116"/>
    </row>
    <row r="437" spans="2:19">
      <c r="B437" s="115"/>
      <c r="C437" s="116"/>
      <c r="D437" s="116"/>
      <c r="E437" s="116"/>
      <c r="F437" s="116"/>
      <c r="G437" s="116"/>
      <c r="H437" s="116"/>
      <c r="I437" s="116"/>
      <c r="J437" s="116"/>
      <c r="K437" s="116"/>
      <c r="L437" s="116"/>
      <c r="M437" s="116"/>
      <c r="N437" s="116"/>
      <c r="O437" s="116"/>
      <c r="P437" s="116"/>
      <c r="Q437" s="116"/>
      <c r="R437" s="116"/>
      <c r="S437" s="116"/>
    </row>
    <row r="438" spans="2:19">
      <c r="B438" s="115"/>
      <c r="C438" s="116"/>
      <c r="D438" s="116"/>
      <c r="E438" s="116"/>
      <c r="F438" s="116"/>
      <c r="G438" s="116"/>
      <c r="H438" s="116"/>
      <c r="I438" s="116"/>
      <c r="J438" s="116"/>
      <c r="K438" s="116"/>
      <c r="L438" s="116"/>
      <c r="M438" s="116"/>
      <c r="N438" s="116"/>
      <c r="O438" s="116"/>
      <c r="P438" s="116"/>
      <c r="Q438" s="116"/>
      <c r="R438" s="116"/>
      <c r="S438" s="116"/>
    </row>
    <row r="439" spans="2:19">
      <c r="B439" s="115"/>
      <c r="C439" s="116"/>
      <c r="D439" s="116"/>
      <c r="E439" s="116"/>
      <c r="F439" s="116"/>
      <c r="G439" s="116"/>
      <c r="H439" s="116"/>
      <c r="I439" s="116"/>
      <c r="J439" s="116"/>
      <c r="K439" s="116"/>
      <c r="L439" s="116"/>
      <c r="M439" s="116"/>
      <c r="N439" s="116"/>
      <c r="O439" s="116"/>
      <c r="P439" s="116"/>
      <c r="Q439" s="116"/>
      <c r="R439" s="116"/>
      <c r="S439" s="116"/>
    </row>
    <row r="440" spans="2:19">
      <c r="B440" s="115"/>
      <c r="C440" s="116"/>
      <c r="D440" s="116"/>
      <c r="E440" s="116"/>
      <c r="F440" s="116"/>
      <c r="G440" s="116"/>
      <c r="H440" s="116"/>
      <c r="I440" s="116"/>
      <c r="J440" s="116"/>
      <c r="K440" s="116"/>
      <c r="L440" s="116"/>
      <c r="M440" s="116"/>
      <c r="N440" s="116"/>
      <c r="O440" s="116"/>
      <c r="P440" s="116"/>
      <c r="Q440" s="116"/>
      <c r="R440" s="116"/>
      <c r="S440" s="116"/>
    </row>
    <row r="441" spans="2:19">
      <c r="B441" s="115"/>
      <c r="C441" s="116"/>
      <c r="D441" s="116"/>
      <c r="E441" s="116"/>
      <c r="F441" s="116"/>
      <c r="G441" s="116"/>
      <c r="H441" s="116"/>
      <c r="I441" s="116"/>
      <c r="J441" s="116"/>
      <c r="K441" s="116"/>
      <c r="L441" s="116"/>
      <c r="M441" s="116"/>
      <c r="N441" s="116"/>
      <c r="O441" s="116"/>
      <c r="P441" s="116"/>
      <c r="Q441" s="116"/>
      <c r="R441" s="116"/>
      <c r="S441" s="116"/>
    </row>
    <row r="442" spans="2:19">
      <c r="B442" s="115"/>
      <c r="C442" s="116"/>
      <c r="D442" s="116"/>
      <c r="E442" s="116"/>
      <c r="F442" s="116"/>
      <c r="G442" s="116"/>
      <c r="H442" s="116"/>
      <c r="I442" s="116"/>
      <c r="J442" s="116"/>
      <c r="K442" s="116"/>
      <c r="L442" s="116"/>
      <c r="M442" s="116"/>
      <c r="N442" s="116"/>
      <c r="O442" s="116"/>
      <c r="P442" s="116"/>
      <c r="Q442" s="116"/>
      <c r="R442" s="116"/>
      <c r="S442" s="116"/>
    </row>
    <row r="443" spans="2:19">
      <c r="B443" s="115"/>
      <c r="C443" s="116"/>
      <c r="D443" s="116"/>
      <c r="E443" s="116"/>
      <c r="F443" s="116"/>
      <c r="G443" s="116"/>
      <c r="H443" s="116"/>
      <c r="I443" s="116"/>
      <c r="J443" s="116"/>
      <c r="K443" s="116"/>
      <c r="L443" s="116"/>
      <c r="M443" s="116"/>
      <c r="N443" s="116"/>
      <c r="O443" s="116"/>
      <c r="P443" s="116"/>
      <c r="Q443" s="116"/>
      <c r="R443" s="116"/>
      <c r="S443" s="116"/>
    </row>
    <row r="444" spans="2:19">
      <c r="B444" s="115"/>
      <c r="C444" s="116"/>
      <c r="D444" s="116"/>
      <c r="E444" s="116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  <c r="P444" s="116"/>
      <c r="Q444" s="116"/>
      <c r="R444" s="116"/>
      <c r="S444" s="116"/>
    </row>
    <row r="445" spans="2:19">
      <c r="B445" s="115"/>
      <c r="C445" s="116"/>
      <c r="D445" s="116"/>
      <c r="E445" s="116"/>
      <c r="F445" s="116"/>
      <c r="G445" s="116"/>
      <c r="H445" s="116"/>
      <c r="I445" s="116"/>
      <c r="J445" s="116"/>
      <c r="K445" s="116"/>
      <c r="L445" s="116"/>
      <c r="M445" s="116"/>
      <c r="N445" s="116"/>
      <c r="O445" s="116"/>
      <c r="P445" s="116"/>
      <c r="Q445" s="116"/>
      <c r="R445" s="116"/>
      <c r="S445" s="116"/>
    </row>
    <row r="446" spans="2:19">
      <c r="B446" s="115"/>
      <c r="C446" s="116"/>
      <c r="D446" s="116"/>
      <c r="E446" s="116"/>
      <c r="F446" s="116"/>
      <c r="G446" s="116"/>
      <c r="H446" s="116"/>
      <c r="I446" s="116"/>
      <c r="J446" s="116"/>
      <c r="K446" s="116"/>
      <c r="L446" s="116"/>
      <c r="M446" s="116"/>
      <c r="N446" s="116"/>
      <c r="O446" s="116"/>
      <c r="P446" s="116"/>
      <c r="Q446" s="116"/>
      <c r="R446" s="116"/>
      <c r="S446" s="116"/>
    </row>
    <row r="447" spans="2:19">
      <c r="B447" s="115"/>
      <c r="C447" s="116"/>
      <c r="D447" s="116"/>
      <c r="E447" s="116"/>
      <c r="F447" s="116"/>
      <c r="G447" s="116"/>
      <c r="H447" s="116"/>
      <c r="I447" s="116"/>
      <c r="J447" s="116"/>
      <c r="K447" s="116"/>
      <c r="L447" s="116"/>
      <c r="M447" s="116"/>
      <c r="N447" s="116"/>
      <c r="O447" s="116"/>
      <c r="P447" s="116"/>
      <c r="Q447" s="116"/>
      <c r="R447" s="116"/>
      <c r="S447" s="116"/>
    </row>
    <row r="448" spans="2:19">
      <c r="B448" s="115"/>
      <c r="C448" s="116"/>
      <c r="D448" s="116"/>
      <c r="E448" s="116"/>
      <c r="F448" s="116"/>
      <c r="G448" s="116"/>
      <c r="H448" s="116"/>
      <c r="I448" s="116"/>
      <c r="J448" s="116"/>
      <c r="K448" s="116"/>
      <c r="L448" s="116"/>
      <c r="M448" s="116"/>
      <c r="N448" s="116"/>
      <c r="O448" s="116"/>
      <c r="P448" s="116"/>
      <c r="Q448" s="116"/>
      <c r="R448" s="116"/>
      <c r="S448" s="116"/>
    </row>
    <row r="449" spans="2:19">
      <c r="B449" s="115"/>
      <c r="C449" s="116"/>
      <c r="D449" s="116"/>
      <c r="E449" s="116"/>
      <c r="F449" s="116"/>
      <c r="G449" s="116"/>
      <c r="H449" s="116"/>
      <c r="I449" s="116"/>
      <c r="J449" s="116"/>
      <c r="K449" s="116"/>
      <c r="L449" s="116"/>
      <c r="M449" s="116"/>
      <c r="N449" s="116"/>
      <c r="O449" s="116"/>
      <c r="P449" s="116"/>
      <c r="Q449" s="116"/>
      <c r="R449" s="116"/>
      <c r="S449" s="116"/>
    </row>
    <row r="450" spans="2:19">
      <c r="B450" s="115"/>
      <c r="C450" s="116"/>
      <c r="D450" s="116"/>
      <c r="E450" s="116"/>
      <c r="F450" s="116"/>
      <c r="G450" s="116"/>
      <c r="H450" s="116"/>
      <c r="I450" s="116"/>
      <c r="J450" s="116"/>
      <c r="K450" s="116"/>
      <c r="L450" s="116"/>
      <c r="M450" s="116"/>
      <c r="N450" s="116"/>
      <c r="O450" s="116"/>
      <c r="P450" s="116"/>
      <c r="Q450" s="116"/>
      <c r="R450" s="116"/>
      <c r="S450" s="116"/>
    </row>
    <row r="451" spans="2:19">
      <c r="B451" s="115"/>
      <c r="C451" s="116"/>
      <c r="D451" s="116"/>
      <c r="E451" s="116"/>
      <c r="F451" s="116"/>
      <c r="G451" s="116"/>
      <c r="H451" s="116"/>
      <c r="I451" s="116"/>
      <c r="J451" s="116"/>
      <c r="K451" s="116"/>
      <c r="L451" s="116"/>
      <c r="M451" s="116"/>
      <c r="N451" s="116"/>
      <c r="O451" s="116"/>
      <c r="P451" s="116"/>
      <c r="Q451" s="116"/>
      <c r="R451" s="116"/>
      <c r="S451" s="116"/>
    </row>
    <row r="452" spans="2:19">
      <c r="B452" s="115"/>
      <c r="C452" s="116"/>
      <c r="D452" s="116"/>
      <c r="E452" s="116"/>
      <c r="F452" s="116"/>
      <c r="G452" s="116"/>
      <c r="H452" s="116"/>
      <c r="I452" s="116"/>
      <c r="J452" s="116"/>
      <c r="K452" s="116"/>
      <c r="L452" s="116"/>
      <c r="M452" s="116"/>
      <c r="N452" s="116"/>
      <c r="O452" s="116"/>
      <c r="P452" s="116"/>
      <c r="Q452" s="116"/>
      <c r="R452" s="116"/>
      <c r="S452" s="116"/>
    </row>
    <row r="453" spans="2:19">
      <c r="B453" s="115"/>
      <c r="C453" s="116"/>
      <c r="D453" s="116"/>
      <c r="E453" s="116"/>
      <c r="F453" s="116"/>
      <c r="G453" s="116"/>
      <c r="H453" s="116"/>
      <c r="I453" s="116"/>
      <c r="J453" s="116"/>
      <c r="K453" s="116"/>
      <c r="L453" s="116"/>
      <c r="M453" s="116"/>
      <c r="N453" s="116"/>
      <c r="O453" s="116"/>
      <c r="P453" s="116"/>
      <c r="Q453" s="116"/>
      <c r="R453" s="116"/>
      <c r="S453" s="116"/>
    </row>
    <row r="454" spans="2:19">
      <c r="B454" s="115"/>
      <c r="C454" s="116"/>
      <c r="D454" s="116"/>
      <c r="E454" s="116"/>
      <c r="F454" s="116"/>
      <c r="G454" s="116"/>
      <c r="H454" s="116"/>
      <c r="I454" s="116"/>
      <c r="J454" s="116"/>
      <c r="K454" s="116"/>
      <c r="L454" s="116"/>
      <c r="M454" s="116"/>
      <c r="N454" s="116"/>
      <c r="O454" s="116"/>
      <c r="P454" s="116"/>
      <c r="Q454" s="116"/>
      <c r="R454" s="116"/>
      <c r="S454" s="116"/>
    </row>
    <row r="455" spans="2:19">
      <c r="B455" s="115"/>
      <c r="C455" s="116"/>
      <c r="D455" s="116"/>
      <c r="E455" s="116"/>
      <c r="F455" s="116"/>
      <c r="G455" s="116"/>
      <c r="H455" s="116"/>
      <c r="I455" s="116"/>
      <c r="J455" s="116"/>
      <c r="K455" s="116"/>
      <c r="L455" s="116"/>
      <c r="M455" s="116"/>
      <c r="N455" s="116"/>
      <c r="O455" s="116"/>
      <c r="P455" s="116"/>
      <c r="Q455" s="116"/>
      <c r="R455" s="116"/>
      <c r="S455" s="116"/>
    </row>
    <row r="456" spans="2:19">
      <c r="B456" s="115"/>
      <c r="C456" s="116"/>
      <c r="D456" s="116"/>
      <c r="E456" s="116"/>
      <c r="F456" s="116"/>
      <c r="G456" s="116"/>
      <c r="H456" s="116"/>
      <c r="I456" s="116"/>
      <c r="J456" s="116"/>
      <c r="K456" s="116"/>
      <c r="L456" s="116"/>
      <c r="M456" s="116"/>
      <c r="N456" s="116"/>
      <c r="O456" s="116"/>
      <c r="P456" s="116"/>
      <c r="Q456" s="116"/>
      <c r="R456" s="116"/>
      <c r="S456" s="116"/>
    </row>
    <row r="457" spans="2:19">
      <c r="B457" s="115"/>
      <c r="C457" s="116"/>
      <c r="D457" s="116"/>
      <c r="E457" s="116"/>
      <c r="F457" s="116"/>
      <c r="G457" s="116"/>
      <c r="H457" s="116"/>
      <c r="I457" s="116"/>
      <c r="J457" s="116"/>
      <c r="K457" s="116"/>
      <c r="L457" s="116"/>
      <c r="M457" s="116"/>
      <c r="N457" s="116"/>
      <c r="O457" s="116"/>
      <c r="P457" s="116"/>
      <c r="Q457" s="116"/>
      <c r="R457" s="116"/>
      <c r="S457" s="116"/>
    </row>
    <row r="458" spans="2:19">
      <c r="B458" s="115"/>
      <c r="C458" s="116"/>
      <c r="D458" s="116"/>
      <c r="E458" s="116"/>
      <c r="F458" s="116"/>
      <c r="G458" s="116"/>
      <c r="H458" s="116"/>
      <c r="I458" s="116"/>
      <c r="J458" s="116"/>
      <c r="K458" s="116"/>
      <c r="L458" s="116"/>
      <c r="M458" s="116"/>
      <c r="N458" s="116"/>
      <c r="O458" s="116"/>
      <c r="P458" s="116"/>
      <c r="Q458" s="116"/>
      <c r="R458" s="116"/>
      <c r="S458" s="116"/>
    </row>
    <row r="459" spans="2:19">
      <c r="B459" s="115"/>
      <c r="C459" s="116"/>
      <c r="D459" s="116"/>
      <c r="E459" s="116"/>
      <c r="F459" s="116"/>
      <c r="G459" s="116"/>
      <c r="H459" s="116"/>
      <c r="I459" s="116"/>
      <c r="J459" s="116"/>
      <c r="K459" s="116"/>
      <c r="L459" s="116"/>
      <c r="M459" s="116"/>
      <c r="N459" s="116"/>
      <c r="O459" s="116"/>
      <c r="P459" s="116"/>
      <c r="Q459" s="116"/>
      <c r="R459" s="116"/>
      <c r="S459" s="116"/>
    </row>
    <row r="460" spans="2:19">
      <c r="B460" s="115"/>
      <c r="C460" s="116"/>
      <c r="D460" s="116"/>
      <c r="E460" s="116"/>
      <c r="F460" s="116"/>
      <c r="G460" s="116"/>
      <c r="H460" s="116"/>
      <c r="I460" s="116"/>
      <c r="J460" s="116"/>
      <c r="K460" s="116"/>
      <c r="L460" s="116"/>
      <c r="M460" s="116"/>
      <c r="N460" s="116"/>
      <c r="O460" s="116"/>
      <c r="P460" s="116"/>
      <c r="Q460" s="116"/>
      <c r="R460" s="116"/>
      <c r="S460" s="116"/>
    </row>
    <row r="461" spans="2:19">
      <c r="B461" s="115"/>
      <c r="C461" s="116"/>
      <c r="D461" s="116"/>
      <c r="E461" s="116"/>
      <c r="F461" s="116"/>
      <c r="G461" s="116"/>
      <c r="H461" s="116"/>
      <c r="I461" s="116"/>
      <c r="J461" s="116"/>
      <c r="K461" s="116"/>
      <c r="L461" s="116"/>
      <c r="M461" s="116"/>
      <c r="N461" s="116"/>
      <c r="O461" s="116"/>
      <c r="P461" s="116"/>
      <c r="Q461" s="116"/>
      <c r="R461" s="116"/>
      <c r="S461" s="116"/>
    </row>
    <row r="462" spans="2:19">
      <c r="B462" s="115"/>
      <c r="C462" s="116"/>
      <c r="D462" s="116"/>
      <c r="E462" s="116"/>
      <c r="F462" s="116"/>
      <c r="G462" s="116"/>
      <c r="H462" s="116"/>
      <c r="I462" s="116"/>
      <c r="J462" s="116"/>
      <c r="K462" s="116"/>
      <c r="L462" s="116"/>
      <c r="M462" s="116"/>
      <c r="N462" s="116"/>
      <c r="O462" s="116"/>
      <c r="P462" s="116"/>
      <c r="Q462" s="116"/>
      <c r="R462" s="116"/>
      <c r="S462" s="116"/>
    </row>
    <row r="463" spans="2:19">
      <c r="B463" s="115"/>
      <c r="C463" s="116"/>
      <c r="D463" s="116"/>
      <c r="E463" s="116"/>
      <c r="F463" s="116"/>
      <c r="G463" s="116"/>
      <c r="H463" s="116"/>
      <c r="I463" s="116"/>
      <c r="J463" s="116"/>
      <c r="K463" s="116"/>
      <c r="L463" s="116"/>
      <c r="M463" s="116"/>
      <c r="N463" s="116"/>
      <c r="O463" s="116"/>
      <c r="P463" s="116"/>
      <c r="Q463" s="116"/>
      <c r="R463" s="116"/>
      <c r="S463" s="116"/>
    </row>
    <row r="464" spans="2:19">
      <c r="B464" s="115"/>
      <c r="C464" s="116"/>
      <c r="D464" s="116"/>
      <c r="E464" s="116"/>
      <c r="F464" s="116"/>
      <c r="G464" s="116"/>
      <c r="H464" s="116"/>
      <c r="I464" s="116"/>
      <c r="J464" s="116"/>
      <c r="K464" s="116"/>
      <c r="L464" s="116"/>
      <c r="M464" s="116"/>
      <c r="N464" s="116"/>
      <c r="O464" s="116"/>
      <c r="P464" s="116"/>
      <c r="Q464" s="116"/>
      <c r="R464" s="116"/>
      <c r="S464" s="116"/>
    </row>
    <row r="465" spans="2:19">
      <c r="B465" s="115"/>
      <c r="C465" s="116"/>
      <c r="D465" s="116"/>
      <c r="E465" s="116"/>
      <c r="F465" s="116"/>
      <c r="G465" s="116"/>
      <c r="H465" s="116"/>
      <c r="I465" s="116"/>
      <c r="J465" s="116"/>
      <c r="K465" s="116"/>
      <c r="L465" s="116"/>
      <c r="M465" s="116"/>
      <c r="N465" s="116"/>
      <c r="O465" s="116"/>
      <c r="P465" s="116"/>
      <c r="Q465" s="116"/>
      <c r="R465" s="116"/>
      <c r="S465" s="116"/>
    </row>
    <row r="466" spans="2:19">
      <c r="B466" s="115"/>
      <c r="C466" s="116"/>
      <c r="D466" s="116"/>
      <c r="E466" s="116"/>
      <c r="F466" s="116"/>
      <c r="G466" s="116"/>
      <c r="H466" s="116"/>
      <c r="I466" s="116"/>
      <c r="J466" s="116"/>
      <c r="K466" s="116"/>
      <c r="L466" s="116"/>
      <c r="M466" s="116"/>
      <c r="N466" s="116"/>
      <c r="O466" s="116"/>
      <c r="P466" s="116"/>
      <c r="Q466" s="116"/>
      <c r="R466" s="116"/>
      <c r="S466" s="116"/>
    </row>
    <row r="467" spans="2:19">
      <c r="B467" s="115"/>
      <c r="C467" s="116"/>
      <c r="D467" s="116"/>
      <c r="E467" s="116"/>
      <c r="F467" s="116"/>
      <c r="G467" s="116"/>
      <c r="H467" s="116"/>
      <c r="I467" s="116"/>
      <c r="J467" s="116"/>
      <c r="K467" s="116"/>
      <c r="L467" s="116"/>
      <c r="M467" s="116"/>
      <c r="N467" s="116"/>
      <c r="O467" s="116"/>
      <c r="P467" s="116"/>
      <c r="Q467" s="116"/>
      <c r="R467" s="116"/>
      <c r="S467" s="116"/>
    </row>
    <row r="468" spans="2:19">
      <c r="B468" s="115"/>
      <c r="C468" s="116"/>
      <c r="D468" s="116"/>
      <c r="E468" s="116"/>
      <c r="F468" s="116"/>
      <c r="G468" s="116"/>
      <c r="H468" s="116"/>
      <c r="I468" s="116"/>
      <c r="J468" s="116"/>
      <c r="K468" s="116"/>
      <c r="L468" s="116"/>
      <c r="M468" s="116"/>
      <c r="N468" s="116"/>
      <c r="O468" s="116"/>
      <c r="P468" s="116"/>
      <c r="Q468" s="116"/>
      <c r="R468" s="116"/>
      <c r="S468" s="116"/>
    </row>
    <row r="469" spans="2:19">
      <c r="B469" s="115"/>
      <c r="C469" s="116"/>
      <c r="D469" s="116"/>
      <c r="E469" s="116"/>
      <c r="F469" s="116"/>
      <c r="G469" s="116"/>
      <c r="H469" s="116"/>
      <c r="I469" s="116"/>
      <c r="J469" s="116"/>
      <c r="K469" s="116"/>
      <c r="L469" s="116"/>
      <c r="M469" s="116"/>
      <c r="N469" s="116"/>
      <c r="O469" s="116"/>
      <c r="P469" s="116"/>
      <c r="Q469" s="116"/>
      <c r="R469" s="116"/>
      <c r="S469" s="116"/>
    </row>
    <row r="470" spans="2:19">
      <c r="B470" s="115"/>
      <c r="C470" s="116"/>
      <c r="D470" s="116"/>
      <c r="E470" s="116"/>
      <c r="F470" s="116"/>
      <c r="G470" s="116"/>
      <c r="H470" s="116"/>
      <c r="I470" s="116"/>
      <c r="J470" s="116"/>
      <c r="K470" s="116"/>
      <c r="L470" s="116"/>
      <c r="M470" s="116"/>
      <c r="N470" s="116"/>
      <c r="O470" s="116"/>
      <c r="P470" s="116"/>
      <c r="Q470" s="116"/>
      <c r="R470" s="116"/>
      <c r="S470" s="116"/>
    </row>
    <row r="471" spans="2:19">
      <c r="B471" s="115"/>
      <c r="C471" s="116"/>
      <c r="D471" s="116"/>
      <c r="E471" s="116"/>
      <c r="F471" s="116"/>
      <c r="G471" s="116"/>
      <c r="H471" s="116"/>
      <c r="I471" s="116"/>
      <c r="J471" s="116"/>
      <c r="K471" s="116"/>
      <c r="L471" s="116"/>
      <c r="M471" s="116"/>
      <c r="N471" s="116"/>
      <c r="O471" s="116"/>
      <c r="P471" s="116"/>
      <c r="Q471" s="116"/>
      <c r="R471" s="116"/>
      <c r="S471" s="116"/>
    </row>
    <row r="472" spans="2:19">
      <c r="B472" s="115"/>
      <c r="C472" s="116"/>
      <c r="D472" s="116"/>
      <c r="E472" s="116"/>
      <c r="F472" s="116"/>
      <c r="G472" s="116"/>
      <c r="H472" s="116"/>
      <c r="I472" s="116"/>
      <c r="J472" s="116"/>
      <c r="K472" s="116"/>
      <c r="L472" s="116"/>
      <c r="M472" s="116"/>
      <c r="N472" s="116"/>
      <c r="O472" s="116"/>
      <c r="P472" s="116"/>
      <c r="Q472" s="116"/>
      <c r="R472" s="116"/>
      <c r="S472" s="116"/>
    </row>
    <row r="473" spans="2:19">
      <c r="B473" s="115"/>
      <c r="C473" s="116"/>
      <c r="D473" s="116"/>
      <c r="E473" s="116"/>
      <c r="F473" s="116"/>
      <c r="G473" s="116"/>
      <c r="H473" s="116"/>
      <c r="I473" s="116"/>
      <c r="J473" s="116"/>
      <c r="K473" s="116"/>
      <c r="L473" s="116"/>
      <c r="M473" s="116"/>
      <c r="N473" s="116"/>
      <c r="O473" s="116"/>
      <c r="P473" s="116"/>
      <c r="Q473" s="116"/>
      <c r="R473" s="116"/>
      <c r="S473" s="116"/>
    </row>
    <row r="474" spans="2:19">
      <c r="B474" s="115"/>
      <c r="C474" s="116"/>
      <c r="D474" s="116"/>
      <c r="E474" s="116"/>
      <c r="F474" s="116"/>
      <c r="G474" s="116"/>
      <c r="H474" s="116"/>
      <c r="I474" s="116"/>
      <c r="J474" s="116"/>
      <c r="K474" s="116"/>
      <c r="L474" s="116"/>
      <c r="M474" s="116"/>
      <c r="N474" s="116"/>
      <c r="O474" s="116"/>
      <c r="P474" s="116"/>
      <c r="Q474" s="116"/>
      <c r="R474" s="116"/>
      <c r="S474" s="116"/>
    </row>
    <row r="475" spans="2:19">
      <c r="B475" s="115"/>
      <c r="C475" s="116"/>
      <c r="D475" s="116"/>
      <c r="E475" s="116"/>
      <c r="F475" s="116"/>
      <c r="G475" s="116"/>
      <c r="H475" s="116"/>
      <c r="I475" s="116"/>
      <c r="J475" s="116"/>
      <c r="K475" s="116"/>
      <c r="L475" s="116"/>
      <c r="M475" s="116"/>
      <c r="N475" s="116"/>
      <c r="O475" s="116"/>
      <c r="P475" s="116"/>
      <c r="Q475" s="116"/>
      <c r="R475" s="116"/>
      <c r="S475" s="116"/>
    </row>
    <row r="476" spans="2:19">
      <c r="B476" s="115"/>
      <c r="C476" s="116"/>
      <c r="D476" s="116"/>
      <c r="E476" s="116"/>
      <c r="F476" s="116"/>
      <c r="G476" s="116"/>
      <c r="H476" s="116"/>
      <c r="I476" s="116"/>
      <c r="J476" s="116"/>
      <c r="K476" s="116"/>
      <c r="L476" s="116"/>
      <c r="M476" s="116"/>
      <c r="N476" s="116"/>
      <c r="O476" s="116"/>
      <c r="P476" s="116"/>
      <c r="Q476" s="116"/>
      <c r="R476" s="116"/>
      <c r="S476" s="116"/>
    </row>
    <row r="477" spans="2:19">
      <c r="B477" s="115"/>
      <c r="C477" s="116"/>
      <c r="D477" s="116"/>
      <c r="E477" s="116"/>
      <c r="F477" s="116"/>
      <c r="G477" s="116"/>
      <c r="H477" s="116"/>
      <c r="I477" s="116"/>
      <c r="J477" s="116"/>
      <c r="K477" s="116"/>
      <c r="L477" s="116"/>
      <c r="M477" s="116"/>
      <c r="N477" s="116"/>
      <c r="O477" s="116"/>
      <c r="P477" s="116"/>
      <c r="Q477" s="116"/>
      <c r="R477" s="116"/>
      <c r="S477" s="116"/>
    </row>
    <row r="478" spans="2:19">
      <c r="B478" s="115"/>
      <c r="C478" s="116"/>
      <c r="D478" s="116"/>
      <c r="E478" s="116"/>
      <c r="F478" s="116"/>
      <c r="G478" s="116"/>
      <c r="H478" s="116"/>
      <c r="I478" s="116"/>
      <c r="J478" s="116"/>
      <c r="K478" s="116"/>
      <c r="L478" s="116"/>
      <c r="M478" s="116"/>
      <c r="N478" s="116"/>
      <c r="O478" s="116"/>
      <c r="P478" s="116"/>
      <c r="Q478" s="116"/>
      <c r="R478" s="116"/>
      <c r="S478" s="116"/>
    </row>
    <row r="479" spans="2:19">
      <c r="B479" s="115"/>
      <c r="C479" s="116"/>
      <c r="D479" s="116"/>
      <c r="E479" s="116"/>
      <c r="F479" s="116"/>
      <c r="G479" s="116"/>
      <c r="H479" s="116"/>
      <c r="I479" s="116"/>
      <c r="J479" s="116"/>
      <c r="K479" s="116"/>
      <c r="L479" s="116"/>
      <c r="M479" s="116"/>
      <c r="N479" s="116"/>
      <c r="O479" s="116"/>
      <c r="P479" s="116"/>
      <c r="Q479" s="116"/>
      <c r="R479" s="116"/>
      <c r="S479" s="116"/>
    </row>
    <row r="480" spans="2:19">
      <c r="B480" s="115"/>
      <c r="C480" s="116"/>
      <c r="D480" s="116"/>
      <c r="E480" s="116"/>
      <c r="F480" s="116"/>
      <c r="G480" s="116"/>
      <c r="H480" s="116"/>
      <c r="I480" s="116"/>
      <c r="J480" s="116"/>
      <c r="K480" s="116"/>
      <c r="L480" s="116"/>
      <c r="M480" s="116"/>
      <c r="N480" s="116"/>
      <c r="O480" s="116"/>
      <c r="P480" s="116"/>
      <c r="Q480" s="116"/>
      <c r="R480" s="116"/>
      <c r="S480" s="116"/>
    </row>
    <row r="481" spans="2:19">
      <c r="B481" s="115"/>
      <c r="C481" s="116"/>
      <c r="D481" s="116"/>
      <c r="E481" s="116"/>
      <c r="F481" s="116"/>
      <c r="G481" s="116"/>
      <c r="H481" s="116"/>
      <c r="I481" s="116"/>
      <c r="J481" s="116"/>
      <c r="K481" s="116"/>
      <c r="L481" s="116"/>
      <c r="M481" s="116"/>
      <c r="N481" s="116"/>
      <c r="O481" s="116"/>
      <c r="P481" s="116"/>
      <c r="Q481" s="116"/>
      <c r="R481" s="116"/>
      <c r="S481" s="116"/>
    </row>
    <row r="482" spans="2:19">
      <c r="B482" s="115"/>
      <c r="C482" s="116"/>
      <c r="D482" s="116"/>
      <c r="E482" s="116"/>
      <c r="F482" s="116"/>
      <c r="G482" s="116"/>
      <c r="H482" s="116"/>
      <c r="I482" s="116"/>
      <c r="J482" s="116"/>
      <c r="K482" s="116"/>
      <c r="L482" s="116"/>
      <c r="M482" s="116"/>
      <c r="N482" s="116"/>
      <c r="O482" s="116"/>
      <c r="P482" s="116"/>
      <c r="Q482" s="116"/>
      <c r="R482" s="116"/>
      <c r="S482" s="116"/>
    </row>
    <row r="483" spans="2:19">
      <c r="B483" s="115"/>
      <c r="C483" s="116"/>
      <c r="D483" s="116"/>
      <c r="E483" s="116"/>
      <c r="F483" s="116"/>
      <c r="G483" s="116"/>
      <c r="H483" s="116"/>
      <c r="I483" s="116"/>
      <c r="J483" s="116"/>
      <c r="K483" s="116"/>
      <c r="L483" s="116"/>
      <c r="M483" s="116"/>
      <c r="N483" s="116"/>
      <c r="O483" s="116"/>
      <c r="P483" s="116"/>
      <c r="Q483" s="116"/>
      <c r="R483" s="116"/>
      <c r="S483" s="116"/>
    </row>
    <row r="484" spans="2:19">
      <c r="B484" s="115"/>
      <c r="C484" s="116"/>
      <c r="D484" s="116"/>
      <c r="E484" s="116"/>
      <c r="F484" s="116"/>
      <c r="G484" s="116"/>
      <c r="H484" s="116"/>
      <c r="I484" s="116"/>
      <c r="J484" s="116"/>
      <c r="K484" s="116"/>
      <c r="L484" s="116"/>
      <c r="M484" s="116"/>
      <c r="N484" s="116"/>
      <c r="O484" s="116"/>
      <c r="P484" s="116"/>
      <c r="Q484" s="116"/>
      <c r="R484" s="116"/>
      <c r="S484" s="116"/>
    </row>
    <row r="485" spans="2:19">
      <c r="B485" s="115"/>
      <c r="C485" s="116"/>
      <c r="D485" s="116"/>
      <c r="E485" s="116"/>
      <c r="F485" s="116"/>
      <c r="G485" s="116"/>
      <c r="H485" s="116"/>
      <c r="I485" s="116"/>
      <c r="J485" s="116"/>
      <c r="K485" s="116"/>
      <c r="L485" s="116"/>
      <c r="M485" s="116"/>
      <c r="N485" s="116"/>
      <c r="O485" s="116"/>
      <c r="P485" s="116"/>
      <c r="Q485" s="116"/>
      <c r="R485" s="116"/>
      <c r="S485" s="116"/>
    </row>
    <row r="486" spans="2:19">
      <c r="B486" s="115"/>
      <c r="C486" s="116"/>
      <c r="D486" s="116"/>
      <c r="E486" s="116"/>
      <c r="F486" s="116"/>
      <c r="G486" s="116"/>
      <c r="H486" s="116"/>
      <c r="I486" s="116"/>
      <c r="J486" s="116"/>
      <c r="K486" s="116"/>
      <c r="L486" s="116"/>
      <c r="M486" s="116"/>
      <c r="N486" s="116"/>
      <c r="O486" s="116"/>
      <c r="P486" s="116"/>
      <c r="Q486" s="116"/>
      <c r="R486" s="116"/>
      <c r="S486" s="116"/>
    </row>
    <row r="487" spans="2:19">
      <c r="B487" s="115"/>
      <c r="C487" s="116"/>
      <c r="D487" s="116"/>
      <c r="E487" s="116"/>
      <c r="F487" s="116"/>
      <c r="G487" s="116"/>
      <c r="H487" s="116"/>
      <c r="I487" s="116"/>
      <c r="J487" s="116"/>
      <c r="K487" s="116"/>
      <c r="L487" s="116"/>
      <c r="M487" s="116"/>
      <c r="N487" s="116"/>
      <c r="O487" s="116"/>
      <c r="P487" s="116"/>
      <c r="Q487" s="116"/>
      <c r="R487" s="116"/>
      <c r="S487" s="116"/>
    </row>
    <row r="488" spans="2:19">
      <c r="B488" s="115"/>
      <c r="C488" s="116"/>
      <c r="D488" s="116"/>
      <c r="E488" s="116"/>
      <c r="F488" s="116"/>
      <c r="G488" s="116"/>
      <c r="H488" s="116"/>
      <c r="I488" s="116"/>
      <c r="J488" s="116"/>
      <c r="K488" s="116"/>
      <c r="L488" s="116"/>
      <c r="M488" s="116"/>
      <c r="N488" s="116"/>
      <c r="O488" s="116"/>
      <c r="P488" s="116"/>
      <c r="Q488" s="116"/>
      <c r="R488" s="116"/>
      <c r="S488" s="116"/>
    </row>
    <row r="489" spans="2:19">
      <c r="B489" s="115"/>
      <c r="C489" s="116"/>
      <c r="D489" s="116"/>
      <c r="E489" s="116"/>
      <c r="F489" s="116"/>
      <c r="G489" s="116"/>
      <c r="H489" s="116"/>
      <c r="I489" s="116"/>
      <c r="J489" s="116"/>
      <c r="K489" s="116"/>
      <c r="L489" s="116"/>
      <c r="M489" s="116"/>
      <c r="N489" s="116"/>
      <c r="O489" s="116"/>
      <c r="P489" s="116"/>
      <c r="Q489" s="116"/>
      <c r="R489" s="116"/>
      <c r="S489" s="116"/>
    </row>
    <row r="490" spans="2:19">
      <c r="B490" s="115"/>
      <c r="C490" s="116"/>
      <c r="D490" s="116"/>
      <c r="E490" s="116"/>
      <c r="F490" s="116"/>
      <c r="G490" s="116"/>
      <c r="H490" s="116"/>
      <c r="I490" s="116"/>
      <c r="J490" s="116"/>
      <c r="K490" s="116"/>
      <c r="L490" s="116"/>
      <c r="M490" s="116"/>
      <c r="N490" s="116"/>
      <c r="O490" s="116"/>
      <c r="P490" s="116"/>
      <c r="Q490" s="116"/>
      <c r="R490" s="116"/>
      <c r="S490" s="116"/>
    </row>
    <row r="491" spans="2:19">
      <c r="B491" s="115"/>
      <c r="C491" s="116"/>
      <c r="D491" s="116"/>
      <c r="E491" s="116"/>
      <c r="F491" s="116"/>
      <c r="G491" s="116"/>
      <c r="H491" s="116"/>
      <c r="I491" s="116"/>
      <c r="J491" s="116"/>
      <c r="K491" s="116"/>
      <c r="L491" s="116"/>
      <c r="M491" s="116"/>
      <c r="N491" s="116"/>
      <c r="O491" s="116"/>
      <c r="P491" s="116"/>
      <c r="Q491" s="116"/>
      <c r="R491" s="116"/>
      <c r="S491" s="116"/>
    </row>
    <row r="492" spans="2:19">
      <c r="B492" s="115"/>
      <c r="C492" s="116"/>
      <c r="D492" s="116"/>
      <c r="E492" s="116"/>
      <c r="F492" s="116"/>
      <c r="G492" s="116"/>
      <c r="H492" s="116"/>
      <c r="I492" s="116"/>
      <c r="J492" s="116"/>
      <c r="K492" s="116"/>
      <c r="L492" s="116"/>
      <c r="M492" s="116"/>
      <c r="N492" s="116"/>
      <c r="O492" s="116"/>
      <c r="P492" s="116"/>
      <c r="Q492" s="116"/>
      <c r="R492" s="116"/>
      <c r="S492" s="116"/>
    </row>
    <row r="493" spans="2:19">
      <c r="B493" s="115"/>
      <c r="C493" s="116"/>
      <c r="D493" s="116"/>
      <c r="E493" s="116"/>
      <c r="F493" s="116"/>
      <c r="G493" s="116"/>
      <c r="H493" s="116"/>
      <c r="I493" s="116"/>
      <c r="J493" s="116"/>
      <c r="K493" s="116"/>
      <c r="L493" s="116"/>
      <c r="M493" s="116"/>
      <c r="N493" s="116"/>
      <c r="O493" s="116"/>
      <c r="P493" s="116"/>
      <c r="Q493" s="116"/>
      <c r="R493" s="116"/>
      <c r="S493" s="116"/>
    </row>
    <row r="494" spans="2:19">
      <c r="B494" s="115"/>
      <c r="C494" s="116"/>
      <c r="D494" s="116"/>
      <c r="E494" s="116"/>
      <c r="F494" s="116"/>
      <c r="G494" s="116"/>
      <c r="H494" s="116"/>
      <c r="I494" s="116"/>
      <c r="J494" s="116"/>
      <c r="K494" s="116"/>
      <c r="L494" s="116"/>
      <c r="M494" s="116"/>
      <c r="N494" s="116"/>
      <c r="O494" s="116"/>
      <c r="P494" s="116"/>
      <c r="Q494" s="116"/>
      <c r="R494" s="116"/>
      <c r="S494" s="116"/>
    </row>
    <row r="495" spans="2:19">
      <c r="B495" s="115"/>
      <c r="C495" s="116"/>
      <c r="D495" s="116"/>
      <c r="E495" s="116"/>
      <c r="F495" s="116"/>
      <c r="G495" s="116"/>
      <c r="H495" s="116"/>
      <c r="I495" s="116"/>
      <c r="J495" s="116"/>
      <c r="K495" s="116"/>
      <c r="L495" s="116"/>
      <c r="M495" s="116"/>
      <c r="N495" s="116"/>
      <c r="O495" s="116"/>
      <c r="P495" s="116"/>
      <c r="Q495" s="116"/>
      <c r="R495" s="116"/>
      <c r="S495" s="116"/>
    </row>
    <row r="496" spans="2:19">
      <c r="B496" s="115"/>
      <c r="C496" s="116"/>
      <c r="D496" s="116"/>
      <c r="E496" s="116"/>
      <c r="F496" s="116"/>
      <c r="G496" s="116"/>
      <c r="H496" s="116"/>
      <c r="I496" s="116"/>
      <c r="J496" s="116"/>
      <c r="K496" s="116"/>
      <c r="L496" s="116"/>
      <c r="M496" s="116"/>
      <c r="N496" s="116"/>
      <c r="O496" s="116"/>
      <c r="P496" s="116"/>
      <c r="Q496" s="116"/>
      <c r="R496" s="116"/>
      <c r="S496" s="116"/>
    </row>
    <row r="497" spans="2:19">
      <c r="B497" s="115"/>
      <c r="C497" s="116"/>
      <c r="D497" s="116"/>
      <c r="E497" s="116"/>
      <c r="F497" s="116"/>
      <c r="G497" s="116"/>
      <c r="H497" s="116"/>
      <c r="I497" s="116"/>
      <c r="J497" s="116"/>
      <c r="K497" s="116"/>
      <c r="L497" s="116"/>
      <c r="M497" s="116"/>
      <c r="N497" s="116"/>
      <c r="O497" s="116"/>
      <c r="P497" s="116"/>
      <c r="Q497" s="116"/>
      <c r="R497" s="116"/>
      <c r="S497" s="116"/>
    </row>
    <row r="498" spans="2:19">
      <c r="B498" s="115"/>
      <c r="C498" s="116"/>
      <c r="D498" s="116"/>
      <c r="E498" s="116"/>
      <c r="F498" s="116"/>
      <c r="G498" s="116"/>
      <c r="H498" s="116"/>
      <c r="I498" s="116"/>
      <c r="J498" s="116"/>
      <c r="K498" s="116"/>
      <c r="L498" s="116"/>
      <c r="M498" s="116"/>
      <c r="N498" s="116"/>
      <c r="O498" s="116"/>
      <c r="P498" s="116"/>
      <c r="Q498" s="116"/>
      <c r="R498" s="116"/>
      <c r="S498" s="116"/>
    </row>
    <row r="499" spans="2:19">
      <c r="B499" s="115"/>
      <c r="C499" s="116"/>
      <c r="D499" s="116"/>
      <c r="E499" s="116"/>
      <c r="F499" s="116"/>
      <c r="G499" s="116"/>
      <c r="H499" s="116"/>
      <c r="I499" s="116"/>
      <c r="J499" s="116"/>
      <c r="K499" s="116"/>
      <c r="L499" s="116"/>
      <c r="M499" s="116"/>
      <c r="N499" s="116"/>
      <c r="O499" s="116"/>
      <c r="P499" s="116"/>
      <c r="Q499" s="116"/>
      <c r="R499" s="116"/>
      <c r="S499" s="116"/>
    </row>
    <row r="500" spans="2:19">
      <c r="B500" s="115"/>
      <c r="C500" s="116"/>
      <c r="D500" s="116"/>
      <c r="E500" s="116"/>
      <c r="F500" s="116"/>
      <c r="G500" s="116"/>
      <c r="H500" s="116"/>
      <c r="I500" s="116"/>
      <c r="J500" s="116"/>
      <c r="K500" s="116"/>
      <c r="L500" s="116"/>
      <c r="M500" s="116"/>
      <c r="N500" s="116"/>
      <c r="O500" s="116"/>
      <c r="P500" s="116"/>
      <c r="Q500" s="116"/>
      <c r="R500" s="116"/>
      <c r="S500" s="116"/>
    </row>
    <row r="501" spans="2:19">
      <c r="B501" s="115"/>
      <c r="C501" s="116"/>
      <c r="D501" s="116"/>
      <c r="E501" s="116"/>
      <c r="F501" s="116"/>
      <c r="G501" s="116"/>
      <c r="H501" s="116"/>
      <c r="I501" s="116"/>
      <c r="J501" s="116"/>
      <c r="K501" s="116"/>
      <c r="L501" s="116"/>
      <c r="M501" s="116"/>
      <c r="N501" s="116"/>
      <c r="O501" s="116"/>
      <c r="P501" s="116"/>
      <c r="Q501" s="116"/>
      <c r="R501" s="116"/>
      <c r="S501" s="116"/>
    </row>
    <row r="502" spans="2:19">
      <c r="B502" s="115"/>
      <c r="C502" s="116"/>
      <c r="D502" s="116"/>
      <c r="E502" s="116"/>
      <c r="F502" s="116"/>
      <c r="G502" s="116"/>
      <c r="H502" s="116"/>
      <c r="I502" s="116"/>
      <c r="J502" s="116"/>
      <c r="K502" s="116"/>
      <c r="L502" s="116"/>
      <c r="M502" s="116"/>
      <c r="N502" s="116"/>
      <c r="O502" s="116"/>
      <c r="P502" s="116"/>
      <c r="Q502" s="116"/>
      <c r="R502" s="116"/>
      <c r="S502" s="116"/>
    </row>
    <row r="503" spans="2:19">
      <c r="B503" s="115"/>
      <c r="C503" s="116"/>
      <c r="D503" s="116"/>
      <c r="E503" s="116"/>
      <c r="F503" s="116"/>
      <c r="G503" s="116"/>
      <c r="H503" s="116"/>
      <c r="I503" s="116"/>
      <c r="J503" s="116"/>
      <c r="K503" s="116"/>
      <c r="L503" s="116"/>
      <c r="M503" s="116"/>
      <c r="N503" s="116"/>
      <c r="O503" s="116"/>
      <c r="P503" s="116"/>
      <c r="Q503" s="116"/>
      <c r="R503" s="116"/>
      <c r="S503" s="116"/>
    </row>
    <row r="504" spans="2:19">
      <c r="B504" s="115"/>
      <c r="C504" s="116"/>
      <c r="D504" s="116"/>
      <c r="E504" s="116"/>
      <c r="F504" s="116"/>
      <c r="G504" s="116"/>
      <c r="H504" s="116"/>
      <c r="I504" s="116"/>
      <c r="J504" s="116"/>
      <c r="K504" s="116"/>
      <c r="L504" s="116"/>
      <c r="M504" s="116"/>
      <c r="N504" s="116"/>
      <c r="O504" s="116"/>
      <c r="P504" s="116"/>
      <c r="Q504" s="116"/>
      <c r="R504" s="116"/>
      <c r="S504" s="116"/>
    </row>
    <row r="505" spans="2:19">
      <c r="B505" s="115"/>
      <c r="C505" s="116"/>
      <c r="D505" s="116"/>
      <c r="E505" s="116"/>
      <c r="F505" s="116"/>
      <c r="G505" s="116"/>
      <c r="H505" s="116"/>
      <c r="I505" s="116"/>
      <c r="J505" s="116"/>
      <c r="K505" s="116"/>
      <c r="L505" s="116"/>
      <c r="M505" s="116"/>
      <c r="N505" s="116"/>
      <c r="O505" s="116"/>
      <c r="P505" s="116"/>
      <c r="Q505" s="116"/>
      <c r="R505" s="116"/>
      <c r="S505" s="116"/>
    </row>
    <row r="506" spans="2:19">
      <c r="B506" s="115"/>
      <c r="C506" s="116"/>
      <c r="D506" s="116"/>
      <c r="E506" s="116"/>
      <c r="F506" s="116"/>
      <c r="G506" s="116"/>
      <c r="H506" s="116"/>
      <c r="I506" s="116"/>
      <c r="J506" s="116"/>
      <c r="K506" s="116"/>
      <c r="L506" s="116"/>
      <c r="M506" s="116"/>
      <c r="N506" s="116"/>
      <c r="O506" s="116"/>
      <c r="P506" s="116"/>
      <c r="Q506" s="116"/>
      <c r="R506" s="116"/>
      <c r="S506" s="116"/>
    </row>
    <row r="507" spans="2:19">
      <c r="B507" s="115"/>
      <c r="C507" s="116"/>
      <c r="D507" s="116"/>
      <c r="E507" s="116"/>
      <c r="F507" s="116"/>
      <c r="G507" s="116"/>
      <c r="H507" s="116"/>
      <c r="I507" s="116"/>
      <c r="J507" s="116"/>
      <c r="K507" s="116"/>
      <c r="L507" s="116"/>
      <c r="M507" s="116"/>
      <c r="N507" s="116"/>
      <c r="O507" s="116"/>
      <c r="P507" s="116"/>
      <c r="Q507" s="116"/>
      <c r="R507" s="116"/>
      <c r="S507" s="116"/>
    </row>
    <row r="508" spans="2:19">
      <c r="B508" s="115"/>
      <c r="C508" s="116"/>
      <c r="D508" s="116"/>
      <c r="E508" s="116"/>
      <c r="F508" s="116"/>
      <c r="G508" s="116"/>
      <c r="H508" s="116"/>
      <c r="I508" s="116"/>
      <c r="J508" s="116"/>
      <c r="K508" s="116"/>
      <c r="L508" s="116"/>
      <c r="M508" s="116"/>
      <c r="N508" s="116"/>
      <c r="O508" s="116"/>
      <c r="P508" s="116"/>
      <c r="Q508" s="116"/>
      <c r="R508" s="116"/>
      <c r="S508" s="116"/>
    </row>
    <row r="509" spans="2:19">
      <c r="B509" s="115"/>
      <c r="C509" s="116"/>
      <c r="D509" s="116"/>
      <c r="E509" s="116"/>
      <c r="F509" s="116"/>
      <c r="G509" s="116"/>
      <c r="H509" s="116"/>
      <c r="I509" s="116"/>
      <c r="J509" s="116"/>
      <c r="K509" s="116"/>
      <c r="L509" s="116"/>
      <c r="M509" s="116"/>
      <c r="N509" s="116"/>
      <c r="O509" s="116"/>
      <c r="P509" s="116"/>
      <c r="Q509" s="116"/>
      <c r="R509" s="116"/>
      <c r="S509" s="116"/>
    </row>
    <row r="510" spans="2:19">
      <c r="B510" s="115"/>
      <c r="C510" s="116"/>
      <c r="D510" s="116"/>
      <c r="E510" s="116"/>
      <c r="F510" s="116"/>
      <c r="G510" s="116"/>
      <c r="H510" s="116"/>
      <c r="I510" s="116"/>
      <c r="J510" s="116"/>
      <c r="K510" s="116"/>
      <c r="L510" s="116"/>
      <c r="M510" s="116"/>
      <c r="N510" s="116"/>
      <c r="O510" s="116"/>
      <c r="P510" s="116"/>
      <c r="Q510" s="116"/>
      <c r="R510" s="116"/>
      <c r="S510" s="116"/>
    </row>
    <row r="511" spans="2:19">
      <c r="B511" s="115"/>
      <c r="C511" s="116"/>
      <c r="D511" s="116"/>
      <c r="E511" s="116"/>
      <c r="F511" s="116"/>
      <c r="G511" s="116"/>
      <c r="H511" s="116"/>
      <c r="I511" s="116"/>
      <c r="J511" s="116"/>
      <c r="K511" s="116"/>
      <c r="L511" s="116"/>
      <c r="M511" s="116"/>
      <c r="N511" s="116"/>
      <c r="O511" s="116"/>
      <c r="P511" s="116"/>
      <c r="Q511" s="116"/>
      <c r="R511" s="116"/>
      <c r="S511" s="116"/>
    </row>
    <row r="512" spans="2:19">
      <c r="B512" s="115"/>
      <c r="C512" s="116"/>
      <c r="D512" s="116"/>
      <c r="E512" s="116"/>
      <c r="F512" s="116"/>
      <c r="G512" s="116"/>
      <c r="H512" s="116"/>
      <c r="I512" s="116"/>
      <c r="J512" s="116"/>
      <c r="K512" s="116"/>
      <c r="L512" s="116"/>
      <c r="M512" s="116"/>
      <c r="N512" s="116"/>
      <c r="O512" s="116"/>
      <c r="P512" s="116"/>
      <c r="Q512" s="116"/>
      <c r="R512" s="116"/>
      <c r="S512" s="116"/>
    </row>
    <row r="513" spans="2:19">
      <c r="B513" s="115"/>
      <c r="C513" s="116"/>
      <c r="D513" s="116"/>
      <c r="E513" s="116"/>
      <c r="F513" s="116"/>
      <c r="G513" s="116"/>
      <c r="H513" s="116"/>
      <c r="I513" s="116"/>
      <c r="J513" s="116"/>
      <c r="K513" s="116"/>
      <c r="L513" s="116"/>
      <c r="M513" s="116"/>
      <c r="N513" s="116"/>
      <c r="O513" s="116"/>
      <c r="P513" s="116"/>
      <c r="Q513" s="116"/>
      <c r="R513" s="116"/>
      <c r="S513" s="116"/>
    </row>
    <row r="514" spans="2:19">
      <c r="B514" s="115"/>
      <c r="C514" s="116"/>
      <c r="D514" s="116"/>
      <c r="E514" s="116"/>
      <c r="F514" s="116"/>
      <c r="G514" s="116"/>
      <c r="H514" s="116"/>
      <c r="I514" s="116"/>
      <c r="J514" s="116"/>
      <c r="K514" s="116"/>
      <c r="L514" s="116"/>
      <c r="M514" s="116"/>
      <c r="N514" s="116"/>
      <c r="O514" s="116"/>
      <c r="P514" s="116"/>
      <c r="Q514" s="116"/>
      <c r="R514" s="116"/>
      <c r="S514" s="116"/>
    </row>
    <row r="515" spans="2:19">
      <c r="B515" s="115"/>
      <c r="C515" s="116"/>
      <c r="D515" s="116"/>
      <c r="E515" s="116"/>
      <c r="F515" s="116"/>
      <c r="G515" s="116"/>
      <c r="H515" s="116"/>
      <c r="I515" s="116"/>
      <c r="J515" s="116"/>
      <c r="K515" s="116"/>
      <c r="L515" s="116"/>
      <c r="M515" s="116"/>
      <c r="N515" s="116"/>
      <c r="O515" s="116"/>
      <c r="P515" s="116"/>
      <c r="Q515" s="116"/>
      <c r="R515" s="116"/>
      <c r="S515" s="116"/>
    </row>
    <row r="516" spans="2:19">
      <c r="B516" s="115"/>
      <c r="C516" s="116"/>
      <c r="D516" s="116"/>
      <c r="E516" s="116"/>
      <c r="F516" s="116"/>
      <c r="G516" s="116"/>
      <c r="H516" s="116"/>
      <c r="I516" s="116"/>
      <c r="J516" s="116"/>
      <c r="K516" s="116"/>
      <c r="L516" s="116"/>
      <c r="M516" s="116"/>
      <c r="N516" s="116"/>
      <c r="O516" s="116"/>
      <c r="P516" s="116"/>
      <c r="Q516" s="116"/>
      <c r="R516" s="116"/>
      <c r="S516" s="116"/>
    </row>
    <row r="517" spans="2:19">
      <c r="B517" s="115"/>
      <c r="C517" s="116"/>
      <c r="D517" s="116"/>
      <c r="E517" s="116"/>
      <c r="F517" s="116"/>
      <c r="G517" s="116"/>
      <c r="H517" s="116"/>
      <c r="I517" s="116"/>
      <c r="J517" s="116"/>
      <c r="K517" s="116"/>
      <c r="L517" s="116"/>
      <c r="M517" s="116"/>
      <c r="N517" s="116"/>
      <c r="O517" s="116"/>
      <c r="P517" s="116"/>
      <c r="Q517" s="116"/>
      <c r="R517" s="116"/>
      <c r="S517" s="116"/>
    </row>
    <row r="518" spans="2:19">
      <c r="B518" s="115"/>
      <c r="C518" s="116"/>
      <c r="D518" s="116"/>
      <c r="E518" s="116"/>
      <c r="F518" s="116"/>
      <c r="G518" s="116"/>
      <c r="H518" s="116"/>
      <c r="I518" s="116"/>
      <c r="J518" s="116"/>
      <c r="K518" s="116"/>
      <c r="L518" s="116"/>
      <c r="M518" s="116"/>
      <c r="N518" s="116"/>
      <c r="O518" s="116"/>
      <c r="P518" s="116"/>
      <c r="Q518" s="116"/>
      <c r="R518" s="116"/>
      <c r="S518" s="116"/>
    </row>
    <row r="519" spans="2:19">
      <c r="B519" s="115"/>
      <c r="C519" s="116"/>
      <c r="D519" s="116"/>
      <c r="E519" s="116"/>
      <c r="F519" s="116"/>
      <c r="G519" s="116"/>
      <c r="H519" s="116"/>
      <c r="I519" s="116"/>
      <c r="J519" s="116"/>
      <c r="K519" s="116"/>
      <c r="L519" s="116"/>
      <c r="M519" s="116"/>
      <c r="N519" s="116"/>
      <c r="O519" s="116"/>
      <c r="P519" s="116"/>
      <c r="Q519" s="116"/>
      <c r="R519" s="116"/>
      <c r="S519" s="116"/>
    </row>
    <row r="520" spans="2:19">
      <c r="B520" s="115"/>
      <c r="C520" s="116"/>
      <c r="D520" s="116"/>
      <c r="E520" s="116"/>
      <c r="F520" s="116"/>
      <c r="G520" s="116"/>
      <c r="H520" s="116"/>
      <c r="I520" s="116"/>
      <c r="J520" s="116"/>
      <c r="K520" s="116"/>
      <c r="L520" s="116"/>
      <c r="M520" s="116"/>
      <c r="N520" s="116"/>
      <c r="O520" s="116"/>
      <c r="P520" s="116"/>
      <c r="Q520" s="116"/>
      <c r="R520" s="116"/>
      <c r="S520" s="116"/>
    </row>
    <row r="521" spans="2:19">
      <c r="B521" s="115"/>
      <c r="C521" s="116"/>
      <c r="D521" s="116"/>
      <c r="E521" s="116"/>
      <c r="F521" s="116"/>
      <c r="G521" s="116"/>
      <c r="H521" s="116"/>
      <c r="I521" s="116"/>
      <c r="J521" s="116"/>
      <c r="K521" s="116"/>
      <c r="L521" s="116"/>
      <c r="M521" s="116"/>
      <c r="N521" s="116"/>
      <c r="O521" s="116"/>
      <c r="P521" s="116"/>
      <c r="Q521" s="116"/>
      <c r="R521" s="116"/>
      <c r="S521" s="116"/>
    </row>
    <row r="522" spans="2:19">
      <c r="B522" s="115"/>
      <c r="C522" s="116"/>
      <c r="D522" s="116"/>
      <c r="E522" s="116"/>
      <c r="F522" s="116"/>
      <c r="G522" s="116"/>
      <c r="H522" s="116"/>
      <c r="I522" s="116"/>
      <c r="J522" s="116"/>
      <c r="K522" s="116"/>
      <c r="L522" s="116"/>
      <c r="M522" s="116"/>
      <c r="N522" s="116"/>
      <c r="O522" s="116"/>
      <c r="P522" s="116"/>
      <c r="Q522" s="116"/>
      <c r="R522" s="116"/>
      <c r="S522" s="116"/>
    </row>
    <row r="523" spans="2:19">
      <c r="B523" s="115"/>
      <c r="C523" s="116"/>
      <c r="D523" s="116"/>
      <c r="E523" s="116"/>
      <c r="F523" s="116"/>
      <c r="G523" s="116"/>
      <c r="H523" s="116"/>
      <c r="I523" s="116"/>
      <c r="J523" s="116"/>
      <c r="K523" s="116"/>
      <c r="L523" s="116"/>
      <c r="M523" s="116"/>
      <c r="N523" s="116"/>
      <c r="O523" s="116"/>
      <c r="P523" s="116"/>
      <c r="Q523" s="116"/>
      <c r="R523" s="116"/>
      <c r="S523" s="116"/>
    </row>
    <row r="524" spans="2:19">
      <c r="B524" s="115"/>
      <c r="C524" s="116"/>
      <c r="D524" s="116"/>
      <c r="E524" s="116"/>
      <c r="F524" s="116"/>
      <c r="G524" s="116"/>
      <c r="H524" s="116"/>
      <c r="I524" s="116"/>
      <c r="J524" s="116"/>
      <c r="K524" s="116"/>
      <c r="L524" s="116"/>
      <c r="M524" s="116"/>
      <c r="N524" s="116"/>
      <c r="O524" s="116"/>
      <c r="P524" s="116"/>
      <c r="Q524" s="116"/>
      <c r="R524" s="116"/>
      <c r="S524" s="116"/>
    </row>
    <row r="525" spans="2:19">
      <c r="B525" s="115"/>
      <c r="C525" s="116"/>
      <c r="D525" s="116"/>
      <c r="E525" s="116"/>
      <c r="F525" s="116"/>
      <c r="G525" s="116"/>
      <c r="H525" s="116"/>
      <c r="I525" s="116"/>
      <c r="J525" s="116"/>
      <c r="K525" s="116"/>
      <c r="L525" s="116"/>
      <c r="M525" s="116"/>
      <c r="N525" s="116"/>
      <c r="O525" s="116"/>
      <c r="P525" s="116"/>
      <c r="Q525" s="116"/>
      <c r="R525" s="116"/>
      <c r="S525" s="116"/>
    </row>
    <row r="526" spans="2:19">
      <c r="B526" s="115"/>
      <c r="C526" s="116"/>
      <c r="D526" s="116"/>
      <c r="E526" s="116"/>
      <c r="F526" s="116"/>
      <c r="G526" s="116"/>
      <c r="H526" s="116"/>
      <c r="I526" s="116"/>
      <c r="J526" s="116"/>
      <c r="K526" s="116"/>
      <c r="L526" s="116"/>
      <c r="M526" s="116"/>
      <c r="N526" s="116"/>
      <c r="O526" s="116"/>
      <c r="P526" s="116"/>
      <c r="Q526" s="116"/>
      <c r="R526" s="116"/>
      <c r="S526" s="116"/>
    </row>
    <row r="527" spans="2:19">
      <c r="B527" s="115"/>
      <c r="C527" s="116"/>
      <c r="D527" s="116"/>
      <c r="E527" s="116"/>
      <c r="F527" s="116"/>
      <c r="G527" s="116"/>
      <c r="H527" s="116"/>
      <c r="I527" s="116"/>
      <c r="J527" s="116"/>
      <c r="K527" s="116"/>
      <c r="L527" s="116"/>
      <c r="M527" s="116"/>
      <c r="N527" s="116"/>
      <c r="O527" s="116"/>
      <c r="P527" s="116"/>
      <c r="Q527" s="116"/>
      <c r="R527" s="116"/>
      <c r="S527" s="116"/>
    </row>
    <row r="528" spans="2:19">
      <c r="B528" s="115"/>
      <c r="C528" s="116"/>
      <c r="D528" s="116"/>
      <c r="E528" s="116"/>
      <c r="F528" s="116"/>
      <c r="G528" s="116"/>
      <c r="H528" s="116"/>
      <c r="I528" s="116"/>
      <c r="J528" s="116"/>
      <c r="K528" s="116"/>
      <c r="L528" s="116"/>
      <c r="M528" s="116"/>
      <c r="N528" s="116"/>
      <c r="O528" s="116"/>
      <c r="P528" s="116"/>
      <c r="Q528" s="116"/>
      <c r="R528" s="116"/>
      <c r="S528" s="116"/>
    </row>
    <row r="529" spans="2:19">
      <c r="B529" s="115"/>
      <c r="C529" s="116"/>
      <c r="D529" s="116"/>
      <c r="E529" s="116"/>
      <c r="F529" s="116"/>
      <c r="G529" s="116"/>
      <c r="H529" s="116"/>
      <c r="I529" s="116"/>
      <c r="J529" s="116"/>
      <c r="K529" s="116"/>
      <c r="L529" s="116"/>
      <c r="M529" s="116"/>
      <c r="N529" s="116"/>
      <c r="O529" s="116"/>
      <c r="P529" s="116"/>
      <c r="Q529" s="116"/>
      <c r="R529" s="116"/>
      <c r="S529" s="116"/>
    </row>
    <row r="530" spans="2:19">
      <c r="B530" s="115"/>
      <c r="C530" s="116"/>
      <c r="D530" s="116"/>
      <c r="E530" s="116"/>
      <c r="F530" s="116"/>
      <c r="G530" s="116"/>
      <c r="H530" s="116"/>
      <c r="I530" s="116"/>
      <c r="J530" s="116"/>
      <c r="K530" s="116"/>
      <c r="L530" s="116"/>
      <c r="M530" s="116"/>
      <c r="N530" s="116"/>
      <c r="O530" s="116"/>
      <c r="P530" s="116"/>
      <c r="Q530" s="116"/>
      <c r="R530" s="116"/>
      <c r="S530" s="116"/>
    </row>
    <row r="531" spans="2:19">
      <c r="B531" s="115"/>
      <c r="C531" s="116"/>
      <c r="D531" s="116"/>
      <c r="E531" s="116"/>
      <c r="F531" s="116"/>
      <c r="G531" s="116"/>
      <c r="H531" s="116"/>
      <c r="I531" s="116"/>
      <c r="J531" s="116"/>
      <c r="K531" s="116"/>
      <c r="L531" s="116"/>
      <c r="M531" s="116"/>
      <c r="N531" s="116"/>
      <c r="O531" s="116"/>
      <c r="P531" s="116"/>
      <c r="Q531" s="116"/>
      <c r="R531" s="116"/>
      <c r="S531" s="116"/>
    </row>
    <row r="532" spans="2:19">
      <c r="B532" s="115"/>
      <c r="C532" s="116"/>
      <c r="D532" s="116"/>
      <c r="E532" s="116"/>
      <c r="F532" s="116"/>
      <c r="G532" s="116"/>
      <c r="H532" s="116"/>
      <c r="I532" s="116"/>
      <c r="J532" s="116"/>
      <c r="K532" s="116"/>
      <c r="L532" s="116"/>
      <c r="M532" s="116"/>
      <c r="N532" s="116"/>
      <c r="O532" s="116"/>
      <c r="P532" s="116"/>
      <c r="Q532" s="116"/>
      <c r="R532" s="116"/>
      <c r="S532" s="116"/>
    </row>
    <row r="533" spans="2:19">
      <c r="B533" s="115"/>
      <c r="C533" s="116"/>
      <c r="D533" s="116"/>
      <c r="E533" s="116"/>
      <c r="F533" s="116"/>
      <c r="G533" s="116"/>
      <c r="H533" s="116"/>
      <c r="I533" s="116"/>
      <c r="J533" s="116"/>
      <c r="K533" s="116"/>
      <c r="L533" s="116"/>
      <c r="M533" s="116"/>
      <c r="N533" s="116"/>
      <c r="O533" s="116"/>
      <c r="P533" s="116"/>
      <c r="Q533" s="116"/>
      <c r="R533" s="116"/>
      <c r="S533" s="116"/>
    </row>
    <row r="534" spans="2:19">
      <c r="B534" s="115"/>
      <c r="C534" s="116"/>
      <c r="D534" s="116"/>
      <c r="E534" s="116"/>
      <c r="F534" s="116"/>
      <c r="G534" s="116"/>
      <c r="H534" s="116"/>
      <c r="I534" s="116"/>
      <c r="J534" s="116"/>
      <c r="K534" s="116"/>
      <c r="L534" s="116"/>
      <c r="M534" s="116"/>
      <c r="N534" s="116"/>
      <c r="O534" s="116"/>
      <c r="P534" s="116"/>
      <c r="Q534" s="116"/>
      <c r="R534" s="116"/>
      <c r="S534" s="116"/>
    </row>
    <row r="535" spans="2:19">
      <c r="B535" s="115"/>
      <c r="C535" s="115"/>
      <c r="D535" s="115"/>
      <c r="E535" s="115"/>
      <c r="F535" s="116"/>
      <c r="G535" s="116"/>
      <c r="H535" s="116"/>
      <c r="I535" s="116"/>
      <c r="J535" s="116"/>
      <c r="K535" s="116"/>
      <c r="L535" s="116"/>
      <c r="M535" s="116"/>
      <c r="N535" s="116"/>
      <c r="O535" s="116"/>
      <c r="P535" s="116"/>
      <c r="Q535" s="116"/>
      <c r="R535" s="116"/>
      <c r="S535" s="116"/>
    </row>
    <row r="536" spans="2:19">
      <c r="B536" s="115"/>
      <c r="C536" s="115"/>
      <c r="D536" s="115"/>
      <c r="E536" s="115"/>
      <c r="F536" s="116"/>
      <c r="G536" s="116"/>
      <c r="H536" s="116"/>
      <c r="I536" s="116"/>
      <c r="J536" s="116"/>
      <c r="K536" s="116"/>
      <c r="L536" s="116"/>
      <c r="M536" s="116"/>
      <c r="N536" s="116"/>
      <c r="O536" s="116"/>
      <c r="P536" s="116"/>
      <c r="Q536" s="116"/>
      <c r="R536" s="116"/>
      <c r="S536" s="116"/>
    </row>
    <row r="537" spans="2:19">
      <c r="B537" s="115"/>
      <c r="C537" s="115"/>
      <c r="D537" s="115"/>
      <c r="E537" s="115"/>
      <c r="F537" s="116"/>
      <c r="G537" s="116"/>
      <c r="H537" s="116"/>
      <c r="I537" s="116"/>
      <c r="J537" s="116"/>
      <c r="K537" s="116"/>
      <c r="L537" s="116"/>
      <c r="M537" s="116"/>
      <c r="N537" s="116"/>
      <c r="O537" s="116"/>
      <c r="P537" s="116"/>
      <c r="Q537" s="116"/>
      <c r="R537" s="116"/>
      <c r="S537" s="116"/>
    </row>
    <row r="538" spans="2:19">
      <c r="B538" s="124"/>
      <c r="C538" s="115"/>
      <c r="D538" s="115"/>
      <c r="E538" s="115"/>
      <c r="F538" s="116"/>
      <c r="G538" s="116"/>
      <c r="H538" s="116"/>
      <c r="I538" s="116"/>
      <c r="J538" s="116"/>
      <c r="K538" s="116"/>
      <c r="L538" s="116"/>
      <c r="M538" s="116"/>
      <c r="N538" s="116"/>
      <c r="O538" s="116"/>
      <c r="P538" s="116"/>
      <c r="Q538" s="116"/>
      <c r="R538" s="116"/>
      <c r="S538" s="116"/>
    </row>
    <row r="539" spans="2:19">
      <c r="B539" s="124"/>
      <c r="C539" s="115"/>
      <c r="D539" s="115"/>
      <c r="E539" s="115"/>
      <c r="F539" s="116"/>
      <c r="G539" s="116"/>
      <c r="H539" s="116"/>
      <c r="I539" s="116"/>
      <c r="J539" s="116"/>
      <c r="K539" s="116"/>
      <c r="L539" s="116"/>
      <c r="M539" s="116"/>
      <c r="N539" s="116"/>
      <c r="O539" s="116"/>
      <c r="P539" s="116"/>
      <c r="Q539" s="116"/>
      <c r="R539" s="116"/>
      <c r="S539" s="116"/>
    </row>
    <row r="540" spans="2:19">
      <c r="B540" s="125"/>
      <c r="C540" s="115"/>
      <c r="D540" s="115"/>
      <c r="E540" s="115"/>
      <c r="F540" s="116"/>
      <c r="G540" s="116"/>
      <c r="H540" s="116"/>
      <c r="I540" s="116"/>
      <c r="J540" s="116"/>
      <c r="K540" s="116"/>
      <c r="L540" s="116"/>
      <c r="M540" s="116"/>
      <c r="N540" s="116"/>
      <c r="O540" s="116"/>
      <c r="P540" s="116"/>
      <c r="Q540" s="116"/>
      <c r="R540" s="116"/>
      <c r="S540" s="116"/>
    </row>
    <row r="541" spans="2:19">
      <c r="B541" s="115"/>
      <c r="C541" s="115"/>
      <c r="D541" s="115"/>
      <c r="E541" s="115"/>
      <c r="F541" s="116"/>
      <c r="G541" s="116"/>
      <c r="H541" s="116"/>
      <c r="I541" s="116"/>
      <c r="J541" s="116"/>
      <c r="K541" s="116"/>
      <c r="L541" s="116"/>
      <c r="M541" s="116"/>
      <c r="N541" s="116"/>
      <c r="O541" s="116"/>
      <c r="P541" s="116"/>
      <c r="Q541" s="116"/>
      <c r="R541" s="116"/>
      <c r="S541" s="116"/>
    </row>
    <row r="542" spans="2:19">
      <c r="B542" s="115"/>
      <c r="C542" s="115"/>
      <c r="D542" s="115"/>
      <c r="E542" s="115"/>
      <c r="F542" s="116"/>
      <c r="G542" s="116"/>
      <c r="H542" s="116"/>
      <c r="I542" s="116"/>
      <c r="J542" s="116"/>
      <c r="K542" s="116"/>
      <c r="L542" s="116"/>
      <c r="M542" s="116"/>
      <c r="N542" s="116"/>
      <c r="O542" s="116"/>
      <c r="P542" s="116"/>
      <c r="Q542" s="116"/>
      <c r="R542" s="116"/>
      <c r="S542" s="116"/>
    </row>
    <row r="543" spans="2:19">
      <c r="B543" s="115"/>
      <c r="C543" s="115"/>
      <c r="D543" s="115"/>
      <c r="E543" s="115"/>
      <c r="F543" s="116"/>
      <c r="G543" s="116"/>
      <c r="H543" s="116"/>
      <c r="I543" s="116"/>
      <c r="J543" s="116"/>
      <c r="K543" s="116"/>
      <c r="L543" s="116"/>
      <c r="M543" s="116"/>
      <c r="N543" s="116"/>
      <c r="O543" s="116"/>
      <c r="P543" s="116"/>
      <c r="Q543" s="116"/>
      <c r="R543" s="116"/>
      <c r="S543" s="116"/>
    </row>
    <row r="544" spans="2:19">
      <c r="B544" s="115"/>
      <c r="C544" s="115"/>
      <c r="D544" s="115"/>
      <c r="E544" s="115"/>
      <c r="F544" s="116"/>
      <c r="G544" s="116"/>
      <c r="H544" s="116"/>
      <c r="I544" s="116"/>
      <c r="J544" s="116"/>
      <c r="K544" s="116"/>
      <c r="L544" s="116"/>
      <c r="M544" s="116"/>
      <c r="N544" s="116"/>
      <c r="O544" s="116"/>
      <c r="P544" s="116"/>
      <c r="Q544" s="116"/>
      <c r="R544" s="116"/>
      <c r="S544" s="116"/>
    </row>
    <row r="545" spans="2:19">
      <c r="B545" s="115"/>
      <c r="C545" s="115"/>
      <c r="D545" s="115"/>
      <c r="E545" s="115"/>
      <c r="F545" s="116"/>
      <c r="G545" s="116"/>
      <c r="H545" s="116"/>
      <c r="I545" s="116"/>
      <c r="J545" s="116"/>
      <c r="K545" s="116"/>
      <c r="L545" s="116"/>
      <c r="M545" s="116"/>
      <c r="N545" s="116"/>
      <c r="O545" s="116"/>
      <c r="P545" s="116"/>
      <c r="Q545" s="116"/>
      <c r="R545" s="116"/>
      <c r="S545" s="116"/>
    </row>
    <row r="546" spans="2:19">
      <c r="B546" s="115"/>
      <c r="C546" s="115"/>
      <c r="D546" s="115"/>
      <c r="E546" s="115"/>
      <c r="F546" s="116"/>
      <c r="G546" s="116"/>
      <c r="H546" s="116"/>
      <c r="I546" s="116"/>
      <c r="J546" s="116"/>
      <c r="K546" s="116"/>
      <c r="L546" s="116"/>
      <c r="M546" s="116"/>
      <c r="N546" s="116"/>
      <c r="O546" s="116"/>
      <c r="P546" s="116"/>
      <c r="Q546" s="116"/>
      <c r="R546" s="116"/>
      <c r="S546" s="116"/>
    </row>
    <row r="547" spans="2:19">
      <c r="B547" s="115"/>
      <c r="C547" s="115"/>
      <c r="D547" s="115"/>
      <c r="E547" s="115"/>
      <c r="F547" s="116"/>
      <c r="G547" s="116"/>
      <c r="H547" s="116"/>
      <c r="I547" s="116"/>
      <c r="J547" s="116"/>
      <c r="K547" s="116"/>
      <c r="L547" s="116"/>
      <c r="M547" s="116"/>
      <c r="N547" s="116"/>
      <c r="O547" s="116"/>
      <c r="P547" s="116"/>
      <c r="Q547" s="116"/>
      <c r="R547" s="116"/>
      <c r="S547" s="116"/>
    </row>
    <row r="548" spans="2:19">
      <c r="B548" s="115"/>
      <c r="C548" s="115"/>
      <c r="D548" s="115"/>
      <c r="E548" s="115"/>
      <c r="F548" s="116"/>
      <c r="G548" s="116"/>
      <c r="H548" s="116"/>
      <c r="I548" s="116"/>
      <c r="J548" s="116"/>
      <c r="K548" s="116"/>
      <c r="L548" s="116"/>
      <c r="M548" s="116"/>
      <c r="N548" s="116"/>
      <c r="O548" s="116"/>
      <c r="P548" s="116"/>
      <c r="Q548" s="116"/>
      <c r="R548" s="116"/>
      <c r="S548" s="116"/>
    </row>
    <row r="549" spans="2:19">
      <c r="B549" s="115"/>
      <c r="C549" s="115"/>
      <c r="D549" s="115"/>
      <c r="E549" s="115"/>
      <c r="F549" s="116"/>
      <c r="G549" s="116"/>
      <c r="H549" s="116"/>
      <c r="I549" s="116"/>
      <c r="J549" s="116"/>
      <c r="K549" s="116"/>
      <c r="L549" s="116"/>
      <c r="M549" s="116"/>
      <c r="N549" s="116"/>
      <c r="O549" s="116"/>
      <c r="P549" s="116"/>
      <c r="Q549" s="116"/>
      <c r="R549" s="116"/>
      <c r="S549" s="116"/>
    </row>
    <row r="550" spans="2:19">
      <c r="B550" s="115"/>
      <c r="C550" s="115"/>
      <c r="D550" s="115"/>
      <c r="E550" s="115"/>
      <c r="F550" s="116"/>
      <c r="G550" s="116"/>
      <c r="H550" s="116"/>
      <c r="I550" s="116"/>
      <c r="J550" s="116"/>
      <c r="K550" s="116"/>
      <c r="L550" s="116"/>
      <c r="M550" s="116"/>
      <c r="N550" s="116"/>
      <c r="O550" s="116"/>
      <c r="P550" s="116"/>
      <c r="Q550" s="116"/>
      <c r="R550" s="116"/>
      <c r="S550" s="116"/>
    </row>
    <row r="551" spans="2:19">
      <c r="B551" s="115"/>
      <c r="C551" s="115"/>
      <c r="D551" s="115"/>
      <c r="E551" s="115"/>
      <c r="F551" s="116"/>
      <c r="G551" s="116"/>
      <c r="H551" s="116"/>
      <c r="I551" s="116"/>
      <c r="J551" s="116"/>
      <c r="K551" s="116"/>
      <c r="L551" s="116"/>
      <c r="M551" s="116"/>
      <c r="N551" s="116"/>
      <c r="O551" s="116"/>
      <c r="P551" s="116"/>
      <c r="Q551" s="116"/>
      <c r="R551" s="116"/>
      <c r="S551" s="116"/>
    </row>
    <row r="552" spans="2:19">
      <c r="B552" s="115"/>
      <c r="C552" s="115"/>
      <c r="D552" s="115"/>
      <c r="E552" s="115"/>
      <c r="F552" s="116"/>
      <c r="G552" s="116"/>
      <c r="H552" s="116"/>
      <c r="I552" s="116"/>
      <c r="J552" s="116"/>
      <c r="K552" s="116"/>
      <c r="L552" s="116"/>
      <c r="M552" s="116"/>
      <c r="N552" s="116"/>
      <c r="O552" s="116"/>
      <c r="P552" s="116"/>
      <c r="Q552" s="116"/>
      <c r="R552" s="116"/>
      <c r="S552" s="116"/>
    </row>
    <row r="553" spans="2:19">
      <c r="B553" s="115"/>
      <c r="C553" s="115"/>
      <c r="D553" s="115"/>
      <c r="E553" s="115"/>
      <c r="F553" s="116"/>
      <c r="G553" s="116"/>
      <c r="H553" s="116"/>
      <c r="I553" s="116"/>
      <c r="J553" s="116"/>
      <c r="K553" s="116"/>
      <c r="L553" s="116"/>
      <c r="M553" s="116"/>
      <c r="N553" s="116"/>
      <c r="O553" s="116"/>
      <c r="P553" s="116"/>
      <c r="Q553" s="116"/>
      <c r="R553" s="116"/>
      <c r="S553" s="116"/>
    </row>
    <row r="554" spans="2:19">
      <c r="B554" s="115"/>
      <c r="C554" s="115"/>
      <c r="D554" s="115"/>
      <c r="E554" s="115"/>
      <c r="F554" s="116"/>
      <c r="G554" s="116"/>
      <c r="H554" s="116"/>
      <c r="I554" s="116"/>
      <c r="J554" s="116"/>
      <c r="K554" s="116"/>
      <c r="L554" s="116"/>
      <c r="M554" s="116"/>
      <c r="N554" s="116"/>
      <c r="O554" s="116"/>
      <c r="P554" s="116"/>
      <c r="Q554" s="116"/>
      <c r="R554" s="116"/>
      <c r="S554" s="116"/>
    </row>
    <row r="555" spans="2:19">
      <c r="B555" s="115"/>
      <c r="C555" s="115"/>
      <c r="D555" s="115"/>
      <c r="E555" s="115"/>
      <c r="F555" s="116"/>
      <c r="G555" s="116"/>
      <c r="H555" s="116"/>
      <c r="I555" s="116"/>
      <c r="J555" s="116"/>
      <c r="K555" s="116"/>
      <c r="L555" s="116"/>
      <c r="M555" s="116"/>
      <c r="N555" s="116"/>
      <c r="O555" s="116"/>
      <c r="P555" s="116"/>
      <c r="Q555" s="116"/>
      <c r="R555" s="116"/>
      <c r="S555" s="116"/>
    </row>
    <row r="556" spans="2:19">
      <c r="B556" s="115"/>
      <c r="C556" s="115"/>
      <c r="D556" s="115"/>
      <c r="E556" s="115"/>
      <c r="F556" s="116"/>
      <c r="G556" s="116"/>
      <c r="H556" s="116"/>
      <c r="I556" s="116"/>
      <c r="J556" s="116"/>
      <c r="K556" s="116"/>
      <c r="L556" s="116"/>
      <c r="M556" s="116"/>
      <c r="N556" s="116"/>
      <c r="O556" s="116"/>
      <c r="P556" s="116"/>
      <c r="Q556" s="116"/>
      <c r="R556" s="116"/>
      <c r="S556" s="116"/>
    </row>
    <row r="557" spans="2:19">
      <c r="B557" s="115"/>
      <c r="C557" s="115"/>
      <c r="D557" s="115"/>
      <c r="E557" s="115"/>
      <c r="F557" s="116"/>
      <c r="G557" s="116"/>
      <c r="H557" s="116"/>
      <c r="I557" s="116"/>
      <c r="J557" s="116"/>
      <c r="K557" s="116"/>
      <c r="L557" s="116"/>
      <c r="M557" s="116"/>
      <c r="N557" s="116"/>
      <c r="O557" s="116"/>
      <c r="P557" s="116"/>
      <c r="Q557" s="116"/>
      <c r="R557" s="116"/>
      <c r="S557" s="116"/>
    </row>
    <row r="558" spans="2:19">
      <c r="B558" s="115"/>
      <c r="C558" s="115"/>
      <c r="D558" s="115"/>
      <c r="E558" s="115"/>
      <c r="F558" s="116"/>
      <c r="G558" s="116"/>
      <c r="H558" s="116"/>
      <c r="I558" s="116"/>
      <c r="J558" s="116"/>
      <c r="K558" s="116"/>
      <c r="L558" s="116"/>
      <c r="M558" s="116"/>
      <c r="N558" s="116"/>
      <c r="O558" s="116"/>
      <c r="P558" s="116"/>
      <c r="Q558" s="116"/>
      <c r="R558" s="116"/>
      <c r="S558" s="116"/>
    </row>
    <row r="559" spans="2:19">
      <c r="B559" s="115"/>
      <c r="C559" s="115"/>
      <c r="D559" s="115"/>
      <c r="E559" s="115"/>
      <c r="F559" s="116"/>
      <c r="G559" s="116"/>
      <c r="H559" s="116"/>
      <c r="I559" s="116"/>
      <c r="J559" s="116"/>
      <c r="K559" s="116"/>
      <c r="L559" s="116"/>
      <c r="M559" s="116"/>
      <c r="N559" s="116"/>
      <c r="O559" s="116"/>
      <c r="P559" s="116"/>
      <c r="Q559" s="116"/>
      <c r="R559" s="116"/>
      <c r="S559" s="116"/>
    </row>
    <row r="560" spans="2:19">
      <c r="B560" s="115"/>
      <c r="C560" s="115"/>
      <c r="D560" s="115"/>
      <c r="E560" s="115"/>
      <c r="F560" s="116"/>
      <c r="G560" s="116"/>
      <c r="H560" s="116"/>
      <c r="I560" s="116"/>
      <c r="J560" s="116"/>
      <c r="K560" s="116"/>
      <c r="L560" s="116"/>
      <c r="M560" s="116"/>
      <c r="N560" s="116"/>
      <c r="O560" s="116"/>
      <c r="P560" s="116"/>
      <c r="Q560" s="116"/>
      <c r="R560" s="116"/>
      <c r="S560" s="116"/>
    </row>
    <row r="561" spans="2:19">
      <c r="B561" s="115"/>
      <c r="C561" s="115"/>
      <c r="D561" s="115"/>
      <c r="E561" s="115"/>
      <c r="F561" s="116"/>
      <c r="G561" s="116"/>
      <c r="H561" s="116"/>
      <c r="I561" s="116"/>
      <c r="J561" s="116"/>
      <c r="K561" s="116"/>
      <c r="L561" s="116"/>
      <c r="M561" s="116"/>
      <c r="N561" s="116"/>
      <c r="O561" s="116"/>
      <c r="P561" s="116"/>
      <c r="Q561" s="116"/>
      <c r="R561" s="116"/>
      <c r="S561" s="116"/>
    </row>
    <row r="562" spans="2:19">
      <c r="B562" s="115"/>
      <c r="C562" s="115"/>
      <c r="D562" s="115"/>
      <c r="E562" s="115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</row>
    <row r="563" spans="2:19">
      <c r="B563" s="115"/>
      <c r="C563" s="115"/>
      <c r="D563" s="115"/>
      <c r="E563" s="115"/>
      <c r="F563" s="116"/>
      <c r="G563" s="116"/>
      <c r="H563" s="116"/>
      <c r="I563" s="116"/>
      <c r="J563" s="116"/>
      <c r="K563" s="116"/>
      <c r="L563" s="116"/>
      <c r="M563" s="116"/>
      <c r="N563" s="116"/>
      <c r="O563" s="116"/>
      <c r="P563" s="116"/>
      <c r="Q563" s="116"/>
      <c r="R563" s="116"/>
      <c r="S563" s="116"/>
    </row>
    <row r="564" spans="2:19">
      <c r="B564" s="115"/>
      <c r="C564" s="115"/>
      <c r="D564" s="115"/>
      <c r="E564" s="115"/>
      <c r="F564" s="116"/>
      <c r="G564" s="116"/>
      <c r="H564" s="116"/>
      <c r="I564" s="116"/>
      <c r="J564" s="116"/>
      <c r="K564" s="116"/>
      <c r="L564" s="116"/>
      <c r="M564" s="116"/>
      <c r="N564" s="116"/>
      <c r="O564" s="116"/>
      <c r="P564" s="116"/>
      <c r="Q564" s="116"/>
      <c r="R564" s="116"/>
      <c r="S564" s="116"/>
    </row>
    <row r="565" spans="2:19">
      <c r="B565" s="115"/>
      <c r="C565" s="115"/>
      <c r="D565" s="115"/>
      <c r="E565" s="115"/>
      <c r="F565" s="116"/>
      <c r="G565" s="116"/>
      <c r="H565" s="116"/>
      <c r="I565" s="116"/>
      <c r="J565" s="116"/>
      <c r="K565" s="116"/>
      <c r="L565" s="116"/>
      <c r="M565" s="116"/>
      <c r="N565" s="116"/>
      <c r="O565" s="116"/>
      <c r="P565" s="116"/>
      <c r="Q565" s="116"/>
      <c r="R565" s="116"/>
      <c r="S565" s="116"/>
    </row>
    <row r="566" spans="2:19">
      <c r="B566" s="115"/>
      <c r="C566" s="115"/>
      <c r="D566" s="115"/>
      <c r="E566" s="115"/>
      <c r="F566" s="116"/>
      <c r="G566" s="116"/>
      <c r="H566" s="116"/>
      <c r="I566" s="116"/>
      <c r="J566" s="116"/>
      <c r="K566" s="116"/>
      <c r="L566" s="116"/>
      <c r="M566" s="116"/>
      <c r="N566" s="116"/>
      <c r="O566" s="116"/>
      <c r="P566" s="116"/>
      <c r="Q566" s="116"/>
      <c r="R566" s="116"/>
      <c r="S566" s="116"/>
    </row>
    <row r="567" spans="2:19">
      <c r="B567" s="115"/>
      <c r="C567" s="115"/>
      <c r="D567" s="115"/>
      <c r="E567" s="115"/>
      <c r="F567" s="116"/>
      <c r="G567" s="116"/>
      <c r="H567" s="116"/>
      <c r="I567" s="116"/>
      <c r="J567" s="116"/>
      <c r="K567" s="116"/>
      <c r="L567" s="116"/>
      <c r="M567" s="116"/>
      <c r="N567" s="116"/>
      <c r="O567" s="116"/>
      <c r="P567" s="116"/>
      <c r="Q567" s="116"/>
      <c r="R567" s="116"/>
      <c r="S567" s="116"/>
    </row>
    <row r="568" spans="2:19">
      <c r="B568" s="115"/>
      <c r="C568" s="115"/>
      <c r="D568" s="115"/>
      <c r="E568" s="115"/>
      <c r="F568" s="116"/>
      <c r="G568" s="116"/>
      <c r="H568" s="116"/>
      <c r="I568" s="116"/>
      <c r="J568" s="116"/>
      <c r="K568" s="116"/>
      <c r="L568" s="116"/>
      <c r="M568" s="116"/>
      <c r="N568" s="116"/>
      <c r="O568" s="116"/>
      <c r="P568" s="116"/>
      <c r="Q568" s="116"/>
      <c r="R568" s="116"/>
      <c r="S568" s="116"/>
    </row>
    <row r="569" spans="2:19">
      <c r="B569" s="115"/>
      <c r="C569" s="115"/>
      <c r="D569" s="115"/>
      <c r="E569" s="115"/>
      <c r="F569" s="116"/>
      <c r="G569" s="116"/>
      <c r="H569" s="116"/>
      <c r="I569" s="116"/>
      <c r="J569" s="116"/>
      <c r="K569" s="116"/>
      <c r="L569" s="116"/>
      <c r="M569" s="116"/>
      <c r="N569" s="116"/>
      <c r="O569" s="116"/>
      <c r="P569" s="116"/>
      <c r="Q569" s="116"/>
      <c r="R569" s="116"/>
      <c r="S569" s="116"/>
    </row>
    <row r="570" spans="2:19">
      <c r="B570" s="115"/>
      <c r="C570" s="115"/>
      <c r="D570" s="115"/>
      <c r="E570" s="115"/>
      <c r="F570" s="116"/>
      <c r="G570" s="116"/>
      <c r="H570" s="116"/>
      <c r="I570" s="116"/>
      <c r="J570" s="116"/>
      <c r="K570" s="116"/>
      <c r="L570" s="116"/>
      <c r="M570" s="116"/>
      <c r="N570" s="116"/>
      <c r="O570" s="116"/>
      <c r="P570" s="116"/>
      <c r="Q570" s="116"/>
      <c r="R570" s="116"/>
      <c r="S570" s="116"/>
    </row>
    <row r="571" spans="2:19">
      <c r="B571" s="115"/>
      <c r="C571" s="115"/>
      <c r="D571" s="115"/>
      <c r="E571" s="115"/>
      <c r="F571" s="116"/>
      <c r="G571" s="116"/>
      <c r="H571" s="116"/>
      <c r="I571" s="116"/>
      <c r="J571" s="116"/>
      <c r="K571" s="116"/>
      <c r="L571" s="116"/>
      <c r="M571" s="116"/>
      <c r="N571" s="116"/>
      <c r="O571" s="116"/>
      <c r="P571" s="116"/>
      <c r="Q571" s="116"/>
      <c r="R571" s="116"/>
      <c r="S571" s="116"/>
    </row>
    <row r="572" spans="2:19">
      <c r="B572" s="115"/>
      <c r="C572" s="115"/>
      <c r="D572" s="115"/>
      <c r="E572" s="115"/>
      <c r="F572" s="116"/>
      <c r="G572" s="116"/>
      <c r="H572" s="116"/>
      <c r="I572" s="116"/>
      <c r="J572" s="116"/>
      <c r="K572" s="116"/>
      <c r="L572" s="116"/>
      <c r="M572" s="116"/>
      <c r="N572" s="116"/>
      <c r="O572" s="116"/>
      <c r="P572" s="116"/>
      <c r="Q572" s="116"/>
      <c r="R572" s="116"/>
      <c r="S572" s="116"/>
    </row>
    <row r="573" spans="2:19">
      <c r="B573" s="115"/>
      <c r="C573" s="115"/>
      <c r="D573" s="115"/>
      <c r="E573" s="115"/>
      <c r="F573" s="116"/>
      <c r="G573" s="116"/>
      <c r="H573" s="116"/>
      <c r="I573" s="116"/>
      <c r="J573" s="116"/>
      <c r="K573" s="116"/>
      <c r="L573" s="116"/>
      <c r="M573" s="116"/>
      <c r="N573" s="116"/>
      <c r="O573" s="116"/>
      <c r="P573" s="116"/>
      <c r="Q573" s="116"/>
      <c r="R573" s="116"/>
      <c r="S573" s="116"/>
    </row>
    <row r="574" spans="2:19">
      <c r="B574" s="115"/>
      <c r="C574" s="115"/>
      <c r="D574" s="115"/>
      <c r="E574" s="115"/>
      <c r="F574" s="116"/>
      <c r="G574" s="116"/>
      <c r="H574" s="116"/>
      <c r="I574" s="116"/>
      <c r="J574" s="116"/>
      <c r="K574" s="116"/>
      <c r="L574" s="116"/>
      <c r="M574" s="116"/>
      <c r="N574" s="116"/>
      <c r="O574" s="116"/>
      <c r="P574" s="116"/>
      <c r="Q574" s="116"/>
      <c r="R574" s="116"/>
      <c r="S574" s="116"/>
    </row>
    <row r="575" spans="2:19">
      <c r="B575" s="115"/>
      <c r="C575" s="115"/>
      <c r="D575" s="115"/>
      <c r="E575" s="115"/>
      <c r="F575" s="116"/>
      <c r="G575" s="116"/>
      <c r="H575" s="116"/>
      <c r="I575" s="116"/>
      <c r="J575" s="116"/>
      <c r="K575" s="116"/>
      <c r="L575" s="116"/>
      <c r="M575" s="116"/>
      <c r="N575" s="116"/>
      <c r="O575" s="116"/>
      <c r="P575" s="116"/>
      <c r="Q575" s="116"/>
      <c r="R575" s="116"/>
      <c r="S575" s="116"/>
    </row>
    <row r="576" spans="2:19">
      <c r="B576" s="115"/>
      <c r="C576" s="115"/>
      <c r="D576" s="115"/>
      <c r="E576" s="115"/>
      <c r="F576" s="116"/>
      <c r="G576" s="116"/>
      <c r="H576" s="116"/>
      <c r="I576" s="116"/>
      <c r="J576" s="116"/>
      <c r="K576" s="116"/>
      <c r="L576" s="116"/>
      <c r="M576" s="116"/>
      <c r="N576" s="116"/>
      <c r="O576" s="116"/>
      <c r="P576" s="116"/>
      <c r="Q576" s="116"/>
      <c r="R576" s="116"/>
      <c r="S576" s="116"/>
    </row>
    <row r="577" spans="2:19">
      <c r="B577" s="115"/>
      <c r="C577" s="115"/>
      <c r="D577" s="115"/>
      <c r="E577" s="115"/>
      <c r="F577" s="116"/>
      <c r="G577" s="116"/>
      <c r="H577" s="116"/>
      <c r="I577" s="116"/>
      <c r="J577" s="116"/>
      <c r="K577" s="116"/>
      <c r="L577" s="116"/>
      <c r="M577" s="116"/>
      <c r="N577" s="116"/>
      <c r="O577" s="116"/>
      <c r="P577" s="116"/>
      <c r="Q577" s="116"/>
      <c r="R577" s="116"/>
      <c r="S577" s="116"/>
    </row>
    <row r="578" spans="2:19">
      <c r="B578" s="115"/>
      <c r="C578" s="115"/>
      <c r="D578" s="115"/>
      <c r="E578" s="115"/>
      <c r="F578" s="116"/>
      <c r="G578" s="116"/>
      <c r="H578" s="116"/>
      <c r="I578" s="116"/>
      <c r="J578" s="116"/>
      <c r="K578" s="116"/>
      <c r="L578" s="116"/>
      <c r="M578" s="116"/>
      <c r="N578" s="116"/>
      <c r="O578" s="116"/>
      <c r="P578" s="116"/>
      <c r="Q578" s="116"/>
      <c r="R578" s="116"/>
      <c r="S578" s="116"/>
    </row>
    <row r="579" spans="2:19">
      <c r="B579" s="115"/>
      <c r="C579" s="115"/>
      <c r="D579" s="115"/>
      <c r="E579" s="115"/>
      <c r="F579" s="116"/>
      <c r="G579" s="116"/>
      <c r="H579" s="116"/>
      <c r="I579" s="116"/>
      <c r="J579" s="116"/>
      <c r="K579" s="116"/>
      <c r="L579" s="116"/>
      <c r="M579" s="116"/>
      <c r="N579" s="116"/>
      <c r="O579" s="116"/>
      <c r="P579" s="116"/>
      <c r="Q579" s="116"/>
      <c r="R579" s="116"/>
      <c r="S579" s="116"/>
    </row>
    <row r="580" spans="2:19">
      <c r="B580" s="115"/>
      <c r="C580" s="115"/>
      <c r="D580" s="115"/>
      <c r="E580" s="115"/>
      <c r="F580" s="116"/>
      <c r="G580" s="116"/>
      <c r="H580" s="116"/>
      <c r="I580" s="116"/>
      <c r="J580" s="116"/>
      <c r="K580" s="116"/>
      <c r="L580" s="116"/>
      <c r="M580" s="116"/>
      <c r="N580" s="116"/>
      <c r="O580" s="116"/>
      <c r="P580" s="116"/>
      <c r="Q580" s="116"/>
      <c r="R580" s="116"/>
      <c r="S580" s="116"/>
    </row>
    <row r="581" spans="2:19">
      <c r="B581" s="115"/>
      <c r="C581" s="115"/>
      <c r="D581" s="115"/>
      <c r="E581" s="115"/>
      <c r="F581" s="116"/>
      <c r="G581" s="116"/>
      <c r="H581" s="116"/>
      <c r="I581" s="116"/>
      <c r="J581" s="116"/>
      <c r="K581" s="116"/>
      <c r="L581" s="116"/>
      <c r="M581" s="116"/>
      <c r="N581" s="116"/>
      <c r="O581" s="116"/>
      <c r="P581" s="116"/>
      <c r="Q581" s="116"/>
      <c r="R581" s="116"/>
      <c r="S581" s="116"/>
    </row>
    <row r="582" spans="2:19">
      <c r="B582" s="115"/>
      <c r="C582" s="115"/>
      <c r="D582" s="115"/>
      <c r="E582" s="115"/>
      <c r="F582" s="116"/>
      <c r="G582" s="116"/>
      <c r="H582" s="116"/>
      <c r="I582" s="116"/>
      <c r="J582" s="116"/>
      <c r="K582" s="116"/>
      <c r="L582" s="116"/>
      <c r="M582" s="116"/>
      <c r="N582" s="116"/>
      <c r="O582" s="116"/>
      <c r="P582" s="116"/>
      <c r="Q582" s="116"/>
      <c r="R582" s="116"/>
      <c r="S582" s="116"/>
    </row>
    <row r="583" spans="2:19">
      <c r="B583" s="115"/>
      <c r="C583" s="115"/>
      <c r="D583" s="115"/>
      <c r="E583" s="115"/>
      <c r="F583" s="116"/>
      <c r="G583" s="116"/>
      <c r="H583" s="116"/>
      <c r="I583" s="116"/>
      <c r="J583" s="116"/>
      <c r="K583" s="116"/>
      <c r="L583" s="116"/>
      <c r="M583" s="116"/>
      <c r="N583" s="116"/>
      <c r="O583" s="116"/>
      <c r="P583" s="116"/>
      <c r="Q583" s="116"/>
      <c r="R583" s="116"/>
      <c r="S583" s="116"/>
    </row>
    <row r="584" spans="2:19">
      <c r="B584" s="115"/>
      <c r="C584" s="115"/>
      <c r="D584" s="115"/>
      <c r="E584" s="115"/>
      <c r="F584" s="116"/>
      <c r="G584" s="116"/>
      <c r="H584" s="116"/>
      <c r="I584" s="116"/>
      <c r="J584" s="116"/>
      <c r="K584" s="116"/>
      <c r="L584" s="116"/>
      <c r="M584" s="116"/>
      <c r="N584" s="116"/>
      <c r="O584" s="116"/>
      <c r="P584" s="116"/>
      <c r="Q584" s="116"/>
      <c r="R584" s="116"/>
      <c r="S584" s="116"/>
    </row>
    <row r="585" spans="2:19">
      <c r="B585" s="115"/>
      <c r="C585" s="115"/>
      <c r="D585" s="115"/>
      <c r="E585" s="115"/>
      <c r="F585" s="116"/>
      <c r="G585" s="116"/>
      <c r="H585" s="116"/>
      <c r="I585" s="116"/>
      <c r="J585" s="116"/>
      <c r="K585" s="116"/>
      <c r="L585" s="116"/>
      <c r="M585" s="116"/>
      <c r="N585" s="116"/>
      <c r="O585" s="116"/>
      <c r="P585" s="116"/>
      <c r="Q585" s="116"/>
      <c r="R585" s="116"/>
      <c r="S585" s="116"/>
    </row>
    <row r="586" spans="2:19">
      <c r="B586" s="115"/>
      <c r="C586" s="115"/>
      <c r="D586" s="115"/>
      <c r="E586" s="115"/>
      <c r="F586" s="116"/>
      <c r="G586" s="116"/>
      <c r="H586" s="116"/>
      <c r="I586" s="116"/>
      <c r="J586" s="116"/>
      <c r="K586" s="116"/>
      <c r="L586" s="116"/>
      <c r="M586" s="116"/>
      <c r="N586" s="116"/>
      <c r="O586" s="116"/>
      <c r="P586" s="116"/>
      <c r="Q586" s="116"/>
      <c r="R586" s="116"/>
      <c r="S586" s="116"/>
    </row>
    <row r="587" spans="2:19">
      <c r="B587" s="115"/>
      <c r="C587" s="115"/>
      <c r="D587" s="115"/>
      <c r="E587" s="115"/>
      <c r="F587" s="116"/>
      <c r="G587" s="116"/>
      <c r="H587" s="116"/>
      <c r="I587" s="116"/>
      <c r="J587" s="116"/>
      <c r="K587" s="116"/>
      <c r="L587" s="116"/>
      <c r="M587" s="116"/>
      <c r="N587" s="116"/>
      <c r="O587" s="116"/>
      <c r="P587" s="116"/>
      <c r="Q587" s="116"/>
      <c r="R587" s="116"/>
      <c r="S587" s="116"/>
    </row>
    <row r="588" spans="2:19">
      <c r="B588" s="115"/>
      <c r="C588" s="115"/>
      <c r="D588" s="115"/>
      <c r="E588" s="115"/>
      <c r="F588" s="116"/>
      <c r="G588" s="116"/>
      <c r="H588" s="116"/>
      <c r="I588" s="116"/>
      <c r="J588" s="116"/>
      <c r="K588" s="116"/>
      <c r="L588" s="116"/>
      <c r="M588" s="116"/>
      <c r="N588" s="116"/>
      <c r="O588" s="116"/>
      <c r="P588" s="116"/>
      <c r="Q588" s="116"/>
      <c r="R588" s="116"/>
      <c r="S588" s="116"/>
    </row>
    <row r="589" spans="2:19">
      <c r="B589" s="115"/>
      <c r="C589" s="115"/>
      <c r="D589" s="115"/>
      <c r="E589" s="115"/>
      <c r="F589" s="116"/>
      <c r="G589" s="116"/>
      <c r="H589" s="116"/>
      <c r="I589" s="116"/>
      <c r="J589" s="116"/>
      <c r="K589" s="116"/>
      <c r="L589" s="116"/>
      <c r="M589" s="116"/>
      <c r="N589" s="116"/>
      <c r="O589" s="116"/>
      <c r="P589" s="116"/>
      <c r="Q589" s="116"/>
      <c r="R589" s="116"/>
      <c r="S589" s="116"/>
    </row>
    <row r="590" spans="2:19">
      <c r="B590" s="115"/>
      <c r="C590" s="115"/>
      <c r="D590" s="115"/>
      <c r="E590" s="115"/>
      <c r="F590" s="116"/>
      <c r="G590" s="116"/>
      <c r="H590" s="116"/>
      <c r="I590" s="116"/>
      <c r="J590" s="116"/>
      <c r="K590" s="116"/>
      <c r="L590" s="116"/>
      <c r="M590" s="116"/>
      <c r="N590" s="116"/>
      <c r="O590" s="116"/>
      <c r="P590" s="116"/>
      <c r="Q590" s="116"/>
      <c r="R590" s="116"/>
      <c r="S590" s="116"/>
    </row>
    <row r="591" spans="2:19">
      <c r="B591" s="115"/>
      <c r="C591" s="115"/>
      <c r="D591" s="115"/>
      <c r="E591" s="115"/>
      <c r="F591" s="116"/>
      <c r="G591" s="116"/>
      <c r="H591" s="116"/>
      <c r="I591" s="116"/>
      <c r="J591" s="116"/>
      <c r="K591" s="116"/>
      <c r="L591" s="116"/>
      <c r="M591" s="116"/>
      <c r="N591" s="116"/>
      <c r="O591" s="116"/>
      <c r="P591" s="116"/>
      <c r="Q591" s="116"/>
      <c r="R591" s="116"/>
      <c r="S591" s="116"/>
    </row>
    <row r="592" spans="2:19">
      <c r="B592" s="115"/>
      <c r="C592" s="115"/>
      <c r="D592" s="115"/>
      <c r="E592" s="115"/>
      <c r="F592" s="116"/>
      <c r="G592" s="116"/>
      <c r="H592" s="116"/>
      <c r="I592" s="116"/>
      <c r="J592" s="116"/>
      <c r="K592" s="116"/>
      <c r="L592" s="116"/>
      <c r="M592" s="116"/>
      <c r="N592" s="116"/>
      <c r="O592" s="116"/>
      <c r="P592" s="116"/>
      <c r="Q592" s="116"/>
      <c r="R592" s="116"/>
      <c r="S592" s="116"/>
    </row>
    <row r="593" spans="2:19">
      <c r="B593" s="115"/>
      <c r="C593" s="115"/>
      <c r="D593" s="115"/>
      <c r="E593" s="115"/>
      <c r="F593" s="116"/>
      <c r="G593" s="116"/>
      <c r="H593" s="116"/>
      <c r="I593" s="116"/>
      <c r="J593" s="116"/>
      <c r="K593" s="116"/>
      <c r="L593" s="116"/>
      <c r="M593" s="116"/>
      <c r="N593" s="116"/>
      <c r="O593" s="116"/>
      <c r="P593" s="116"/>
      <c r="Q593" s="116"/>
      <c r="R593" s="116"/>
      <c r="S593" s="116"/>
    </row>
    <row r="594" spans="2:19">
      <c r="B594" s="115"/>
      <c r="C594" s="115"/>
      <c r="D594" s="115"/>
      <c r="E594" s="115"/>
      <c r="F594" s="116"/>
      <c r="G594" s="116"/>
      <c r="H594" s="116"/>
      <c r="I594" s="116"/>
      <c r="J594" s="116"/>
      <c r="K594" s="116"/>
      <c r="L594" s="116"/>
      <c r="M594" s="116"/>
      <c r="N594" s="116"/>
      <c r="O594" s="116"/>
      <c r="P594" s="116"/>
      <c r="Q594" s="116"/>
      <c r="R594" s="116"/>
      <c r="S594" s="116"/>
    </row>
    <row r="595" spans="2:19">
      <c r="B595" s="115"/>
      <c r="C595" s="115"/>
      <c r="D595" s="115"/>
      <c r="E595" s="115"/>
      <c r="F595" s="116"/>
      <c r="G595" s="116"/>
      <c r="H595" s="116"/>
      <c r="I595" s="116"/>
      <c r="J595" s="116"/>
      <c r="K595" s="116"/>
      <c r="L595" s="116"/>
      <c r="M595" s="116"/>
      <c r="N595" s="116"/>
      <c r="O595" s="116"/>
      <c r="P595" s="116"/>
      <c r="Q595" s="116"/>
      <c r="R595" s="116"/>
      <c r="S595" s="116"/>
    </row>
    <row r="596" spans="2:19">
      <c r="B596" s="115"/>
      <c r="C596" s="115"/>
      <c r="D596" s="115"/>
      <c r="E596" s="115"/>
      <c r="F596" s="116"/>
      <c r="G596" s="116"/>
      <c r="H596" s="116"/>
      <c r="I596" s="116"/>
      <c r="J596" s="116"/>
      <c r="K596" s="116"/>
      <c r="L596" s="116"/>
      <c r="M596" s="116"/>
      <c r="N596" s="116"/>
      <c r="O596" s="116"/>
      <c r="P596" s="116"/>
      <c r="Q596" s="116"/>
      <c r="R596" s="116"/>
      <c r="S596" s="116"/>
    </row>
    <row r="597" spans="2:19">
      <c r="B597" s="115"/>
      <c r="C597" s="115"/>
      <c r="D597" s="115"/>
      <c r="E597" s="115"/>
      <c r="F597" s="116"/>
      <c r="G597" s="116"/>
      <c r="H597" s="116"/>
      <c r="I597" s="116"/>
      <c r="J597" s="116"/>
      <c r="K597" s="116"/>
      <c r="L597" s="116"/>
      <c r="M597" s="116"/>
      <c r="N597" s="116"/>
      <c r="O597" s="116"/>
      <c r="P597" s="116"/>
      <c r="Q597" s="116"/>
      <c r="R597" s="116"/>
      <c r="S597" s="116"/>
    </row>
    <row r="598" spans="2:19">
      <c r="B598" s="115"/>
      <c r="C598" s="115"/>
      <c r="D598" s="115"/>
      <c r="E598" s="115"/>
      <c r="F598" s="116"/>
      <c r="G598" s="116"/>
      <c r="H598" s="116"/>
      <c r="I598" s="116"/>
      <c r="J598" s="116"/>
      <c r="K598" s="116"/>
      <c r="L598" s="116"/>
      <c r="M598" s="116"/>
      <c r="N598" s="116"/>
      <c r="O598" s="116"/>
      <c r="P598" s="116"/>
      <c r="Q598" s="116"/>
      <c r="R598" s="116"/>
      <c r="S598" s="116"/>
    </row>
    <row r="599" spans="2:19">
      <c r="B599" s="115"/>
      <c r="C599" s="115"/>
      <c r="D599" s="115"/>
      <c r="E599" s="115"/>
      <c r="F599" s="116"/>
      <c r="G599" s="116"/>
      <c r="H599" s="116"/>
      <c r="I599" s="116"/>
      <c r="J599" s="116"/>
      <c r="K599" s="116"/>
      <c r="L599" s="116"/>
      <c r="M599" s="116"/>
      <c r="N599" s="116"/>
      <c r="O599" s="116"/>
      <c r="P599" s="116"/>
      <c r="Q599" s="116"/>
      <c r="R599" s="116"/>
      <c r="S599" s="116"/>
    </row>
    <row r="600" spans="2:19">
      <c r="B600" s="115"/>
      <c r="C600" s="115"/>
      <c r="D600" s="115"/>
      <c r="E600" s="115"/>
      <c r="F600" s="116"/>
      <c r="G600" s="116"/>
      <c r="H600" s="116"/>
      <c r="I600" s="116"/>
      <c r="J600" s="116"/>
      <c r="K600" s="116"/>
      <c r="L600" s="116"/>
      <c r="M600" s="116"/>
      <c r="N600" s="116"/>
      <c r="O600" s="116"/>
      <c r="P600" s="116"/>
      <c r="Q600" s="116"/>
      <c r="R600" s="116"/>
      <c r="S600" s="116"/>
    </row>
    <row r="601" spans="2:19">
      <c r="B601" s="115"/>
      <c r="C601" s="115"/>
      <c r="D601" s="115"/>
      <c r="E601" s="115"/>
      <c r="F601" s="116"/>
      <c r="G601" s="116"/>
      <c r="H601" s="116"/>
      <c r="I601" s="116"/>
      <c r="J601" s="116"/>
      <c r="K601" s="116"/>
      <c r="L601" s="116"/>
      <c r="M601" s="116"/>
      <c r="N601" s="116"/>
      <c r="O601" s="116"/>
      <c r="P601" s="116"/>
      <c r="Q601" s="116"/>
      <c r="R601" s="116"/>
      <c r="S601" s="116"/>
    </row>
    <row r="602" spans="2:19">
      <c r="B602" s="115"/>
      <c r="C602" s="115"/>
      <c r="D602" s="115"/>
      <c r="E602" s="115"/>
      <c r="F602" s="116"/>
      <c r="G602" s="116"/>
      <c r="H602" s="116"/>
      <c r="I602" s="116"/>
      <c r="J602" s="116"/>
      <c r="K602" s="116"/>
      <c r="L602" s="116"/>
      <c r="M602" s="116"/>
      <c r="N602" s="116"/>
      <c r="O602" s="116"/>
      <c r="P602" s="116"/>
      <c r="Q602" s="116"/>
      <c r="R602" s="116"/>
      <c r="S602" s="116"/>
    </row>
    <row r="603" spans="2:19">
      <c r="B603" s="115"/>
      <c r="C603" s="115"/>
      <c r="D603" s="115"/>
      <c r="E603" s="115"/>
      <c r="F603" s="116"/>
      <c r="G603" s="116"/>
      <c r="H603" s="116"/>
      <c r="I603" s="116"/>
      <c r="J603" s="116"/>
      <c r="K603" s="116"/>
      <c r="L603" s="116"/>
      <c r="M603" s="116"/>
      <c r="N603" s="116"/>
      <c r="O603" s="116"/>
      <c r="P603" s="116"/>
      <c r="Q603" s="116"/>
      <c r="R603" s="116"/>
      <c r="S603" s="116"/>
    </row>
    <row r="604" spans="2:19">
      <c r="B604" s="115"/>
      <c r="C604" s="115"/>
      <c r="D604" s="115"/>
      <c r="E604" s="115"/>
      <c r="F604" s="116"/>
      <c r="G604" s="116"/>
      <c r="H604" s="116"/>
      <c r="I604" s="116"/>
      <c r="J604" s="116"/>
      <c r="K604" s="116"/>
      <c r="L604" s="116"/>
      <c r="M604" s="116"/>
      <c r="N604" s="116"/>
      <c r="O604" s="116"/>
      <c r="P604" s="116"/>
      <c r="Q604" s="116"/>
      <c r="R604" s="116"/>
      <c r="S604" s="116"/>
    </row>
    <row r="605" spans="2:19">
      <c r="B605" s="115"/>
      <c r="C605" s="115"/>
      <c r="D605" s="115"/>
      <c r="E605" s="115"/>
      <c r="F605" s="116"/>
      <c r="G605" s="116"/>
      <c r="H605" s="116"/>
      <c r="I605" s="116"/>
      <c r="J605" s="116"/>
      <c r="K605" s="116"/>
      <c r="L605" s="116"/>
      <c r="M605" s="116"/>
      <c r="N605" s="116"/>
      <c r="O605" s="116"/>
      <c r="P605" s="116"/>
      <c r="Q605" s="116"/>
      <c r="R605" s="116"/>
      <c r="S605" s="116"/>
    </row>
    <row r="606" spans="2:19">
      <c r="B606" s="115"/>
      <c r="C606" s="115"/>
      <c r="D606" s="115"/>
      <c r="E606" s="115"/>
      <c r="F606" s="116"/>
      <c r="G606" s="116"/>
      <c r="H606" s="116"/>
      <c r="I606" s="116"/>
      <c r="J606" s="116"/>
      <c r="K606" s="116"/>
      <c r="L606" s="116"/>
      <c r="M606" s="116"/>
      <c r="N606" s="116"/>
      <c r="O606" s="116"/>
      <c r="P606" s="116"/>
      <c r="Q606" s="116"/>
      <c r="R606" s="116"/>
      <c r="S606" s="116"/>
    </row>
    <row r="607" spans="2:19">
      <c r="B607" s="115"/>
      <c r="C607" s="115"/>
      <c r="D607" s="115"/>
      <c r="E607" s="115"/>
      <c r="F607" s="116"/>
      <c r="G607" s="116"/>
      <c r="H607" s="116"/>
      <c r="I607" s="116"/>
      <c r="J607" s="116"/>
      <c r="K607" s="116"/>
      <c r="L607" s="116"/>
      <c r="M607" s="116"/>
      <c r="N607" s="116"/>
      <c r="O607" s="116"/>
      <c r="P607" s="116"/>
      <c r="Q607" s="116"/>
      <c r="R607" s="116"/>
      <c r="S607" s="116"/>
    </row>
    <row r="608" spans="2:19">
      <c r="B608" s="115"/>
      <c r="C608" s="115"/>
      <c r="D608" s="115"/>
      <c r="E608" s="115"/>
      <c r="F608" s="116"/>
      <c r="G608" s="116"/>
      <c r="H608" s="116"/>
      <c r="I608" s="116"/>
      <c r="J608" s="116"/>
      <c r="K608" s="116"/>
      <c r="L608" s="116"/>
      <c r="M608" s="116"/>
      <c r="N608" s="116"/>
      <c r="O608" s="116"/>
      <c r="P608" s="116"/>
      <c r="Q608" s="116"/>
      <c r="R608" s="116"/>
      <c r="S608" s="116"/>
    </row>
    <row r="609" spans="2:19">
      <c r="B609" s="115"/>
      <c r="C609" s="115"/>
      <c r="D609" s="115"/>
      <c r="E609" s="115"/>
      <c r="F609" s="116"/>
      <c r="G609" s="116"/>
      <c r="H609" s="116"/>
      <c r="I609" s="116"/>
      <c r="J609" s="116"/>
      <c r="K609" s="116"/>
      <c r="L609" s="116"/>
      <c r="M609" s="116"/>
      <c r="N609" s="116"/>
      <c r="O609" s="116"/>
      <c r="P609" s="116"/>
      <c r="Q609" s="116"/>
      <c r="R609" s="116"/>
      <c r="S609" s="116"/>
    </row>
    <row r="610" spans="2:19">
      <c r="B610" s="115"/>
      <c r="C610" s="115"/>
      <c r="D610" s="115"/>
      <c r="E610" s="115"/>
      <c r="F610" s="116"/>
      <c r="G610" s="116"/>
      <c r="H610" s="116"/>
      <c r="I610" s="116"/>
      <c r="J610" s="116"/>
      <c r="K610" s="116"/>
      <c r="L610" s="116"/>
      <c r="M610" s="116"/>
      <c r="N610" s="116"/>
      <c r="O610" s="116"/>
      <c r="P610" s="116"/>
      <c r="Q610" s="116"/>
      <c r="R610" s="116"/>
      <c r="S610" s="116"/>
    </row>
    <row r="611" spans="2:19">
      <c r="B611" s="115"/>
      <c r="C611" s="115"/>
      <c r="D611" s="115"/>
      <c r="E611" s="115"/>
      <c r="F611" s="116"/>
      <c r="G611" s="116"/>
      <c r="H611" s="116"/>
      <c r="I611" s="116"/>
      <c r="J611" s="116"/>
      <c r="K611" s="116"/>
      <c r="L611" s="116"/>
      <c r="M611" s="116"/>
      <c r="N611" s="116"/>
      <c r="O611" s="116"/>
      <c r="P611" s="116"/>
      <c r="Q611" s="116"/>
      <c r="R611" s="116"/>
      <c r="S611" s="116"/>
    </row>
    <row r="612" spans="2:19">
      <c r="B612" s="115"/>
      <c r="C612" s="115"/>
      <c r="D612" s="115"/>
      <c r="E612" s="115"/>
      <c r="F612" s="116"/>
      <c r="G612" s="116"/>
      <c r="H612" s="116"/>
      <c r="I612" s="116"/>
      <c r="J612" s="116"/>
      <c r="K612" s="116"/>
      <c r="L612" s="116"/>
      <c r="M612" s="116"/>
      <c r="N612" s="116"/>
      <c r="O612" s="116"/>
      <c r="P612" s="116"/>
      <c r="Q612" s="116"/>
      <c r="R612" s="116"/>
      <c r="S612" s="116"/>
    </row>
    <row r="613" spans="2:19">
      <c r="B613" s="115"/>
      <c r="C613" s="115"/>
      <c r="D613" s="115"/>
      <c r="E613" s="115"/>
      <c r="F613" s="116"/>
      <c r="G613" s="116"/>
      <c r="H613" s="116"/>
      <c r="I613" s="116"/>
      <c r="J613" s="116"/>
      <c r="K613" s="116"/>
      <c r="L613" s="116"/>
      <c r="M613" s="116"/>
      <c r="N613" s="116"/>
      <c r="O613" s="116"/>
      <c r="P613" s="116"/>
      <c r="Q613" s="116"/>
      <c r="R613" s="116"/>
      <c r="S613" s="116"/>
    </row>
    <row r="614" spans="2:19">
      <c r="B614" s="115"/>
      <c r="C614" s="115"/>
      <c r="D614" s="115"/>
      <c r="E614" s="115"/>
      <c r="F614" s="116"/>
      <c r="G614" s="116"/>
      <c r="H614" s="116"/>
      <c r="I614" s="116"/>
      <c r="J614" s="116"/>
      <c r="K614" s="116"/>
      <c r="L614" s="116"/>
      <c r="M614" s="116"/>
      <c r="N614" s="116"/>
      <c r="O614" s="116"/>
      <c r="P614" s="116"/>
      <c r="Q614" s="116"/>
      <c r="R614" s="116"/>
      <c r="S614" s="116"/>
    </row>
    <row r="615" spans="2:19">
      <c r="B615" s="115"/>
      <c r="C615" s="115"/>
      <c r="D615" s="115"/>
      <c r="E615" s="115"/>
      <c r="F615" s="116"/>
      <c r="G615" s="116"/>
      <c r="H615" s="116"/>
      <c r="I615" s="116"/>
      <c r="J615" s="116"/>
      <c r="K615" s="116"/>
      <c r="L615" s="116"/>
      <c r="M615" s="116"/>
      <c r="N615" s="116"/>
      <c r="O615" s="116"/>
      <c r="P615" s="116"/>
      <c r="Q615" s="116"/>
      <c r="R615" s="116"/>
      <c r="S615" s="116"/>
    </row>
    <row r="616" spans="2:19">
      <c r="B616" s="115"/>
      <c r="C616" s="115"/>
      <c r="D616" s="115"/>
      <c r="E616" s="115"/>
      <c r="F616" s="116"/>
      <c r="G616" s="116"/>
      <c r="H616" s="116"/>
      <c r="I616" s="116"/>
      <c r="J616" s="116"/>
      <c r="K616" s="116"/>
      <c r="L616" s="116"/>
      <c r="M616" s="116"/>
      <c r="N616" s="116"/>
      <c r="O616" s="116"/>
      <c r="P616" s="116"/>
      <c r="Q616" s="116"/>
      <c r="R616" s="116"/>
      <c r="S616" s="116"/>
    </row>
    <row r="617" spans="2:19">
      <c r="B617" s="115"/>
      <c r="C617" s="115"/>
      <c r="D617" s="115"/>
      <c r="E617" s="115"/>
      <c r="F617" s="116"/>
      <c r="G617" s="116"/>
      <c r="H617" s="116"/>
      <c r="I617" s="116"/>
      <c r="J617" s="116"/>
      <c r="K617" s="116"/>
      <c r="L617" s="116"/>
      <c r="M617" s="116"/>
      <c r="N617" s="116"/>
      <c r="O617" s="116"/>
      <c r="P617" s="116"/>
      <c r="Q617" s="116"/>
      <c r="R617" s="116"/>
      <c r="S617" s="116"/>
    </row>
    <row r="618" spans="2:19">
      <c r="B618" s="115"/>
      <c r="C618" s="115"/>
      <c r="D618" s="115"/>
      <c r="E618" s="115"/>
      <c r="F618" s="116"/>
      <c r="G618" s="116"/>
      <c r="H618" s="116"/>
      <c r="I618" s="116"/>
      <c r="J618" s="116"/>
      <c r="K618" s="116"/>
      <c r="L618" s="116"/>
      <c r="M618" s="116"/>
      <c r="N618" s="116"/>
      <c r="O618" s="116"/>
      <c r="P618" s="116"/>
      <c r="Q618" s="116"/>
      <c r="R618" s="116"/>
      <c r="S618" s="116"/>
    </row>
    <row r="619" spans="2:19">
      <c r="B619" s="115"/>
      <c r="C619" s="115"/>
      <c r="D619" s="115"/>
      <c r="E619" s="115"/>
      <c r="F619" s="116"/>
      <c r="G619" s="116"/>
      <c r="H619" s="116"/>
      <c r="I619" s="116"/>
      <c r="J619" s="116"/>
      <c r="K619" s="116"/>
      <c r="L619" s="116"/>
      <c r="M619" s="116"/>
      <c r="N619" s="116"/>
      <c r="O619" s="116"/>
      <c r="P619" s="116"/>
      <c r="Q619" s="116"/>
      <c r="R619" s="116"/>
      <c r="S619" s="116"/>
    </row>
    <row r="620" spans="2:19">
      <c r="B620" s="115"/>
      <c r="C620" s="115"/>
      <c r="D620" s="115"/>
      <c r="E620" s="115"/>
      <c r="F620" s="116"/>
      <c r="G620" s="116"/>
      <c r="H620" s="116"/>
      <c r="I620" s="116"/>
      <c r="J620" s="116"/>
      <c r="K620" s="116"/>
      <c r="L620" s="116"/>
      <c r="M620" s="116"/>
      <c r="N620" s="116"/>
      <c r="O620" s="116"/>
      <c r="P620" s="116"/>
      <c r="Q620" s="116"/>
      <c r="R620" s="116"/>
      <c r="S620" s="116"/>
    </row>
    <row r="621" spans="2:19">
      <c r="B621" s="115"/>
      <c r="C621" s="115"/>
      <c r="D621" s="115"/>
      <c r="E621" s="115"/>
      <c r="F621" s="116"/>
      <c r="G621" s="116"/>
      <c r="H621" s="116"/>
      <c r="I621" s="116"/>
      <c r="J621" s="116"/>
      <c r="K621" s="116"/>
      <c r="L621" s="116"/>
      <c r="M621" s="116"/>
      <c r="N621" s="116"/>
      <c r="O621" s="116"/>
      <c r="P621" s="116"/>
      <c r="Q621" s="116"/>
      <c r="R621" s="116"/>
      <c r="S621" s="116"/>
    </row>
    <row r="622" spans="2:19">
      <c r="B622" s="115"/>
      <c r="C622" s="115"/>
      <c r="D622" s="115"/>
      <c r="E622" s="115"/>
      <c r="F622" s="116"/>
      <c r="G622" s="116"/>
      <c r="H622" s="116"/>
      <c r="I622" s="116"/>
      <c r="J622" s="116"/>
      <c r="K622" s="116"/>
      <c r="L622" s="116"/>
      <c r="M622" s="116"/>
      <c r="N622" s="116"/>
      <c r="O622" s="116"/>
      <c r="P622" s="116"/>
      <c r="Q622" s="116"/>
      <c r="R622" s="116"/>
      <c r="S622" s="116"/>
    </row>
    <row r="623" spans="2:19">
      <c r="B623" s="115"/>
      <c r="C623" s="115"/>
      <c r="D623" s="115"/>
      <c r="E623" s="115"/>
      <c r="F623" s="116"/>
      <c r="G623" s="116"/>
      <c r="H623" s="116"/>
      <c r="I623" s="116"/>
      <c r="J623" s="116"/>
      <c r="K623" s="116"/>
      <c r="L623" s="116"/>
      <c r="M623" s="116"/>
      <c r="N623" s="116"/>
      <c r="O623" s="116"/>
      <c r="P623" s="116"/>
      <c r="Q623" s="116"/>
      <c r="R623" s="116"/>
      <c r="S623" s="116"/>
    </row>
    <row r="624" spans="2:19">
      <c r="B624" s="115"/>
      <c r="C624" s="115"/>
      <c r="D624" s="115"/>
      <c r="E624" s="115"/>
      <c r="F624" s="116"/>
      <c r="G624" s="116"/>
      <c r="H624" s="116"/>
      <c r="I624" s="116"/>
      <c r="J624" s="116"/>
      <c r="K624" s="116"/>
      <c r="L624" s="116"/>
      <c r="M624" s="116"/>
      <c r="N624" s="116"/>
      <c r="O624" s="116"/>
      <c r="P624" s="116"/>
      <c r="Q624" s="116"/>
      <c r="R624" s="116"/>
      <c r="S624" s="116"/>
    </row>
    <row r="625" spans="2:19">
      <c r="B625" s="115"/>
      <c r="C625" s="115"/>
      <c r="D625" s="115"/>
      <c r="E625" s="115"/>
      <c r="F625" s="116"/>
      <c r="G625" s="116"/>
      <c r="H625" s="116"/>
      <c r="I625" s="116"/>
      <c r="J625" s="116"/>
      <c r="K625" s="116"/>
      <c r="L625" s="116"/>
      <c r="M625" s="116"/>
      <c r="N625" s="116"/>
      <c r="O625" s="116"/>
      <c r="P625" s="116"/>
      <c r="Q625" s="116"/>
      <c r="R625" s="116"/>
      <c r="S625" s="116"/>
    </row>
    <row r="626" spans="2:19">
      <c r="B626" s="115"/>
      <c r="C626" s="115"/>
      <c r="D626" s="115"/>
      <c r="E626" s="115"/>
      <c r="F626" s="116"/>
      <c r="G626" s="116"/>
      <c r="H626" s="116"/>
      <c r="I626" s="116"/>
      <c r="J626" s="116"/>
      <c r="K626" s="116"/>
      <c r="L626" s="116"/>
      <c r="M626" s="116"/>
      <c r="N626" s="116"/>
      <c r="O626" s="116"/>
      <c r="P626" s="116"/>
      <c r="Q626" s="116"/>
      <c r="R626" s="116"/>
      <c r="S626" s="116"/>
    </row>
    <row r="627" spans="2:19">
      <c r="B627" s="115"/>
      <c r="C627" s="115"/>
      <c r="D627" s="115"/>
      <c r="E627" s="115"/>
      <c r="F627" s="116"/>
      <c r="G627" s="116"/>
      <c r="H627" s="116"/>
      <c r="I627" s="116"/>
      <c r="J627" s="116"/>
      <c r="K627" s="116"/>
      <c r="L627" s="116"/>
      <c r="M627" s="116"/>
      <c r="N627" s="116"/>
      <c r="O627" s="116"/>
      <c r="P627" s="116"/>
      <c r="Q627" s="116"/>
      <c r="R627" s="116"/>
      <c r="S627" s="116"/>
    </row>
    <row r="628" spans="2:19">
      <c r="B628" s="115"/>
      <c r="C628" s="115"/>
      <c r="D628" s="115"/>
      <c r="E628" s="115"/>
      <c r="F628" s="116"/>
      <c r="G628" s="116"/>
      <c r="H628" s="116"/>
      <c r="I628" s="116"/>
      <c r="J628" s="116"/>
      <c r="K628" s="116"/>
      <c r="L628" s="116"/>
      <c r="M628" s="116"/>
      <c r="N628" s="116"/>
      <c r="O628" s="116"/>
      <c r="P628" s="116"/>
      <c r="Q628" s="116"/>
      <c r="R628" s="116"/>
      <c r="S628" s="116"/>
    </row>
    <row r="629" spans="2:19">
      <c r="B629" s="115"/>
      <c r="C629" s="115"/>
      <c r="D629" s="115"/>
      <c r="E629" s="115"/>
      <c r="F629" s="116"/>
      <c r="G629" s="116"/>
      <c r="H629" s="116"/>
      <c r="I629" s="116"/>
      <c r="J629" s="116"/>
      <c r="K629" s="116"/>
      <c r="L629" s="116"/>
      <c r="M629" s="116"/>
      <c r="N629" s="116"/>
      <c r="O629" s="116"/>
      <c r="P629" s="116"/>
      <c r="Q629" s="116"/>
      <c r="R629" s="116"/>
      <c r="S629" s="116"/>
    </row>
    <row r="630" spans="2:19">
      <c r="B630" s="115"/>
      <c r="C630" s="115"/>
      <c r="D630" s="115"/>
      <c r="E630" s="115"/>
      <c r="F630" s="116"/>
      <c r="G630" s="116"/>
      <c r="H630" s="116"/>
      <c r="I630" s="116"/>
      <c r="J630" s="116"/>
      <c r="K630" s="116"/>
      <c r="L630" s="116"/>
      <c r="M630" s="116"/>
      <c r="N630" s="116"/>
      <c r="O630" s="116"/>
      <c r="P630" s="116"/>
      <c r="Q630" s="116"/>
      <c r="R630" s="116"/>
      <c r="S630" s="116"/>
    </row>
    <row r="631" spans="2:19">
      <c r="B631" s="115"/>
      <c r="C631" s="115"/>
      <c r="D631" s="115"/>
      <c r="E631" s="115"/>
      <c r="F631" s="116"/>
      <c r="G631" s="116"/>
      <c r="H631" s="116"/>
      <c r="I631" s="116"/>
      <c r="J631" s="116"/>
      <c r="K631" s="116"/>
      <c r="L631" s="116"/>
      <c r="M631" s="116"/>
      <c r="N631" s="116"/>
      <c r="O631" s="116"/>
      <c r="P631" s="116"/>
      <c r="Q631" s="116"/>
      <c r="R631" s="116"/>
      <c r="S631" s="116"/>
    </row>
    <row r="632" spans="2:19">
      <c r="B632" s="115"/>
      <c r="C632" s="115"/>
      <c r="D632" s="115"/>
      <c r="E632" s="115"/>
      <c r="F632" s="116"/>
      <c r="G632" s="116"/>
      <c r="H632" s="116"/>
      <c r="I632" s="116"/>
      <c r="J632" s="116"/>
      <c r="K632" s="116"/>
      <c r="L632" s="116"/>
      <c r="M632" s="116"/>
      <c r="N632" s="116"/>
      <c r="O632" s="116"/>
      <c r="P632" s="116"/>
      <c r="Q632" s="116"/>
      <c r="R632" s="116"/>
      <c r="S632" s="116"/>
    </row>
    <row r="633" spans="2:19">
      <c r="B633" s="115"/>
      <c r="C633" s="115"/>
      <c r="D633" s="115"/>
      <c r="E633" s="115"/>
      <c r="F633" s="116"/>
      <c r="G633" s="116"/>
      <c r="H633" s="116"/>
      <c r="I633" s="116"/>
      <c r="J633" s="116"/>
      <c r="K633" s="116"/>
      <c r="L633" s="116"/>
      <c r="M633" s="116"/>
      <c r="N633" s="116"/>
      <c r="O633" s="116"/>
      <c r="P633" s="116"/>
      <c r="Q633" s="116"/>
      <c r="R633" s="116"/>
      <c r="S633" s="116"/>
    </row>
    <row r="634" spans="2:19">
      <c r="B634" s="115"/>
      <c r="C634" s="115"/>
      <c r="D634" s="115"/>
      <c r="E634" s="115"/>
      <c r="F634" s="116"/>
      <c r="G634" s="116"/>
      <c r="H634" s="116"/>
      <c r="I634" s="116"/>
      <c r="J634" s="116"/>
      <c r="K634" s="116"/>
      <c r="L634" s="116"/>
      <c r="M634" s="116"/>
      <c r="N634" s="116"/>
      <c r="O634" s="116"/>
      <c r="P634" s="116"/>
      <c r="Q634" s="116"/>
      <c r="R634" s="116"/>
      <c r="S634" s="116"/>
    </row>
    <row r="635" spans="2:19">
      <c r="B635" s="115"/>
      <c r="C635" s="115"/>
      <c r="D635" s="115"/>
      <c r="E635" s="115"/>
      <c r="F635" s="116"/>
      <c r="G635" s="116"/>
      <c r="H635" s="116"/>
      <c r="I635" s="116"/>
      <c r="J635" s="116"/>
      <c r="K635" s="116"/>
      <c r="L635" s="116"/>
      <c r="M635" s="116"/>
      <c r="N635" s="116"/>
      <c r="O635" s="116"/>
      <c r="P635" s="116"/>
      <c r="Q635" s="116"/>
      <c r="R635" s="116"/>
      <c r="S635" s="116"/>
    </row>
    <row r="636" spans="2:19">
      <c r="B636" s="115"/>
      <c r="C636" s="115"/>
      <c r="D636" s="115"/>
      <c r="E636" s="115"/>
      <c r="F636" s="116"/>
      <c r="G636" s="116"/>
      <c r="H636" s="116"/>
      <c r="I636" s="116"/>
      <c r="J636" s="116"/>
      <c r="K636" s="116"/>
      <c r="L636" s="116"/>
      <c r="M636" s="116"/>
      <c r="N636" s="116"/>
      <c r="O636" s="116"/>
      <c r="P636" s="116"/>
      <c r="Q636" s="116"/>
      <c r="R636" s="116"/>
      <c r="S636" s="116"/>
    </row>
    <row r="637" spans="2:19">
      <c r="B637" s="115"/>
      <c r="C637" s="115"/>
      <c r="D637" s="115"/>
      <c r="E637" s="115"/>
      <c r="F637" s="116"/>
      <c r="G637" s="116"/>
      <c r="H637" s="116"/>
      <c r="I637" s="116"/>
      <c r="J637" s="116"/>
      <c r="K637" s="116"/>
      <c r="L637" s="116"/>
      <c r="M637" s="116"/>
      <c r="N637" s="116"/>
      <c r="O637" s="116"/>
      <c r="P637" s="116"/>
      <c r="Q637" s="116"/>
      <c r="R637" s="116"/>
      <c r="S637" s="116"/>
    </row>
    <row r="638" spans="2:19">
      <c r="B638" s="115"/>
      <c r="C638" s="115"/>
      <c r="D638" s="115"/>
      <c r="E638" s="115"/>
      <c r="F638" s="116"/>
      <c r="G638" s="116"/>
      <c r="H638" s="116"/>
      <c r="I638" s="116"/>
      <c r="J638" s="116"/>
      <c r="K638" s="116"/>
      <c r="L638" s="116"/>
      <c r="M638" s="116"/>
      <c r="N638" s="116"/>
      <c r="O638" s="116"/>
      <c r="P638" s="116"/>
      <c r="Q638" s="116"/>
      <c r="R638" s="116"/>
      <c r="S638" s="116"/>
    </row>
    <row r="639" spans="2:19">
      <c r="B639" s="115"/>
      <c r="C639" s="115"/>
      <c r="D639" s="115"/>
      <c r="E639" s="115"/>
      <c r="F639" s="116"/>
      <c r="G639" s="116"/>
      <c r="H639" s="116"/>
      <c r="I639" s="116"/>
      <c r="J639" s="116"/>
      <c r="K639" s="116"/>
      <c r="L639" s="116"/>
      <c r="M639" s="116"/>
      <c r="N639" s="116"/>
      <c r="O639" s="116"/>
      <c r="P639" s="116"/>
      <c r="Q639" s="116"/>
      <c r="R639" s="116"/>
      <c r="S639" s="116"/>
    </row>
    <row r="640" spans="2:19">
      <c r="B640" s="115"/>
      <c r="C640" s="115"/>
      <c r="D640" s="115"/>
      <c r="E640" s="115"/>
      <c r="F640" s="116"/>
      <c r="G640" s="116"/>
      <c r="H640" s="116"/>
      <c r="I640" s="116"/>
      <c r="J640" s="116"/>
      <c r="K640" s="116"/>
      <c r="L640" s="116"/>
      <c r="M640" s="116"/>
      <c r="N640" s="116"/>
      <c r="O640" s="116"/>
      <c r="P640" s="116"/>
      <c r="Q640" s="116"/>
      <c r="R640" s="116"/>
      <c r="S640" s="116"/>
    </row>
    <row r="641" spans="2:19">
      <c r="B641" s="115"/>
      <c r="C641" s="115"/>
      <c r="D641" s="115"/>
      <c r="E641" s="115"/>
      <c r="F641" s="116"/>
      <c r="G641" s="116"/>
      <c r="H641" s="116"/>
      <c r="I641" s="116"/>
      <c r="J641" s="116"/>
      <c r="K641" s="116"/>
      <c r="L641" s="116"/>
      <c r="M641" s="116"/>
      <c r="N641" s="116"/>
      <c r="O641" s="116"/>
      <c r="P641" s="116"/>
      <c r="Q641" s="116"/>
      <c r="R641" s="116"/>
      <c r="S641" s="116"/>
    </row>
    <row r="642" spans="2:19">
      <c r="B642" s="115"/>
      <c r="C642" s="115"/>
      <c r="D642" s="115"/>
      <c r="E642" s="115"/>
      <c r="F642" s="116"/>
      <c r="G642" s="116"/>
      <c r="H642" s="116"/>
      <c r="I642" s="116"/>
      <c r="J642" s="116"/>
      <c r="K642" s="116"/>
      <c r="L642" s="116"/>
      <c r="M642" s="116"/>
      <c r="N642" s="116"/>
      <c r="O642" s="116"/>
      <c r="P642" s="116"/>
      <c r="Q642" s="116"/>
      <c r="R642" s="116"/>
      <c r="S642" s="116"/>
    </row>
    <row r="643" spans="2:19">
      <c r="B643" s="115"/>
      <c r="C643" s="115"/>
      <c r="D643" s="115"/>
      <c r="E643" s="115"/>
      <c r="F643" s="116"/>
      <c r="G643" s="116"/>
      <c r="H643" s="116"/>
      <c r="I643" s="116"/>
      <c r="J643" s="116"/>
      <c r="K643" s="116"/>
      <c r="L643" s="116"/>
      <c r="M643" s="116"/>
      <c r="N643" s="116"/>
      <c r="O643" s="116"/>
      <c r="P643" s="116"/>
      <c r="Q643" s="116"/>
      <c r="R643" s="116"/>
      <c r="S643" s="116"/>
    </row>
    <row r="644" spans="2:19">
      <c r="B644" s="115"/>
      <c r="C644" s="115"/>
      <c r="D644" s="115"/>
      <c r="E644" s="115"/>
      <c r="F644" s="116"/>
      <c r="G644" s="116"/>
      <c r="H644" s="116"/>
      <c r="I644" s="116"/>
      <c r="J644" s="116"/>
      <c r="K644" s="116"/>
      <c r="L644" s="116"/>
      <c r="M644" s="116"/>
      <c r="N644" s="116"/>
      <c r="O644" s="116"/>
      <c r="P644" s="116"/>
      <c r="Q644" s="116"/>
      <c r="R644" s="116"/>
      <c r="S644" s="116"/>
    </row>
    <row r="645" spans="2:19">
      <c r="B645" s="115"/>
      <c r="C645" s="115"/>
      <c r="D645" s="115"/>
      <c r="E645" s="115"/>
      <c r="F645" s="116"/>
      <c r="G645" s="116"/>
      <c r="H645" s="116"/>
      <c r="I645" s="116"/>
      <c r="J645" s="116"/>
      <c r="K645" s="116"/>
      <c r="L645" s="116"/>
      <c r="M645" s="116"/>
      <c r="N645" s="116"/>
      <c r="O645" s="116"/>
      <c r="P645" s="116"/>
      <c r="Q645" s="116"/>
      <c r="R645" s="116"/>
      <c r="S645" s="116"/>
    </row>
    <row r="646" spans="2:19">
      <c r="B646" s="115"/>
      <c r="C646" s="115"/>
      <c r="D646" s="115"/>
      <c r="E646" s="115"/>
      <c r="F646" s="116"/>
      <c r="G646" s="116"/>
      <c r="H646" s="116"/>
      <c r="I646" s="116"/>
      <c r="J646" s="116"/>
      <c r="K646" s="116"/>
      <c r="L646" s="116"/>
      <c r="M646" s="116"/>
      <c r="N646" s="116"/>
      <c r="O646" s="116"/>
      <c r="P646" s="116"/>
      <c r="Q646" s="116"/>
      <c r="R646" s="116"/>
      <c r="S646" s="116"/>
    </row>
    <row r="647" spans="2:19">
      <c r="B647" s="115"/>
      <c r="C647" s="115"/>
      <c r="D647" s="115"/>
      <c r="E647" s="115"/>
      <c r="F647" s="116"/>
      <c r="G647" s="116"/>
      <c r="H647" s="116"/>
      <c r="I647" s="116"/>
      <c r="J647" s="116"/>
      <c r="K647" s="116"/>
      <c r="L647" s="116"/>
      <c r="M647" s="116"/>
      <c r="N647" s="116"/>
      <c r="O647" s="116"/>
      <c r="P647" s="116"/>
      <c r="Q647" s="116"/>
      <c r="R647" s="116"/>
      <c r="S647" s="116"/>
    </row>
    <row r="648" spans="2:19">
      <c r="B648" s="115"/>
      <c r="C648" s="115"/>
      <c r="D648" s="115"/>
      <c r="E648" s="115"/>
      <c r="F648" s="116"/>
      <c r="G648" s="116"/>
      <c r="H648" s="116"/>
      <c r="I648" s="116"/>
      <c r="J648" s="116"/>
      <c r="K648" s="116"/>
      <c r="L648" s="116"/>
      <c r="M648" s="116"/>
      <c r="N648" s="116"/>
      <c r="O648" s="116"/>
      <c r="P648" s="116"/>
      <c r="Q648" s="116"/>
      <c r="R648" s="116"/>
      <c r="S648" s="116"/>
    </row>
    <row r="649" spans="2:19">
      <c r="B649" s="115"/>
      <c r="C649" s="115"/>
      <c r="D649" s="115"/>
      <c r="E649" s="115"/>
      <c r="F649" s="116"/>
      <c r="G649" s="116"/>
      <c r="H649" s="116"/>
      <c r="I649" s="116"/>
      <c r="J649" s="116"/>
      <c r="K649" s="116"/>
      <c r="L649" s="116"/>
      <c r="M649" s="116"/>
      <c r="N649" s="116"/>
      <c r="O649" s="116"/>
      <c r="P649" s="116"/>
      <c r="Q649" s="116"/>
      <c r="R649" s="116"/>
      <c r="S649" s="116"/>
    </row>
    <row r="650" spans="2:19">
      <c r="B650" s="115"/>
      <c r="C650" s="115"/>
      <c r="D650" s="115"/>
      <c r="E650" s="115"/>
      <c r="F650" s="116"/>
      <c r="G650" s="116"/>
      <c r="H650" s="116"/>
      <c r="I650" s="116"/>
      <c r="J650" s="116"/>
      <c r="K650" s="116"/>
      <c r="L650" s="116"/>
      <c r="M650" s="116"/>
      <c r="N650" s="116"/>
      <c r="O650" s="116"/>
      <c r="P650" s="116"/>
      <c r="Q650" s="116"/>
      <c r="R650" s="116"/>
      <c r="S650" s="116"/>
    </row>
    <row r="651" spans="2:19">
      <c r="B651" s="115"/>
      <c r="C651" s="115"/>
      <c r="D651" s="115"/>
      <c r="E651" s="115"/>
      <c r="F651" s="116"/>
      <c r="G651" s="116"/>
      <c r="H651" s="116"/>
      <c r="I651" s="116"/>
      <c r="J651" s="116"/>
      <c r="K651" s="116"/>
      <c r="L651" s="116"/>
      <c r="M651" s="116"/>
      <c r="N651" s="116"/>
      <c r="O651" s="116"/>
      <c r="P651" s="116"/>
      <c r="Q651" s="116"/>
      <c r="R651" s="116"/>
      <c r="S651" s="116"/>
    </row>
    <row r="652" spans="2:19">
      <c r="B652" s="115"/>
      <c r="C652" s="115"/>
      <c r="D652" s="115"/>
      <c r="E652" s="115"/>
      <c r="F652" s="116"/>
      <c r="G652" s="116"/>
      <c r="H652" s="116"/>
      <c r="I652" s="116"/>
      <c r="J652" s="116"/>
      <c r="K652" s="116"/>
      <c r="L652" s="116"/>
      <c r="M652" s="116"/>
      <c r="N652" s="116"/>
      <c r="O652" s="116"/>
      <c r="P652" s="116"/>
      <c r="Q652" s="116"/>
      <c r="R652" s="116"/>
      <c r="S652" s="116"/>
    </row>
    <row r="653" spans="2:19">
      <c r="B653" s="115"/>
      <c r="C653" s="115"/>
      <c r="D653" s="115"/>
      <c r="E653" s="115"/>
      <c r="F653" s="116"/>
      <c r="G653" s="116"/>
      <c r="H653" s="116"/>
      <c r="I653" s="116"/>
      <c r="J653" s="116"/>
      <c r="K653" s="116"/>
      <c r="L653" s="116"/>
      <c r="M653" s="116"/>
      <c r="N653" s="116"/>
      <c r="O653" s="116"/>
      <c r="P653" s="116"/>
      <c r="Q653" s="116"/>
      <c r="R653" s="116"/>
      <c r="S653" s="116"/>
    </row>
    <row r="654" spans="2:19">
      <c r="B654" s="115"/>
      <c r="C654" s="115"/>
      <c r="D654" s="115"/>
      <c r="E654" s="115"/>
      <c r="F654" s="116"/>
      <c r="G654" s="116"/>
      <c r="H654" s="116"/>
      <c r="I654" s="116"/>
      <c r="J654" s="116"/>
      <c r="K654" s="116"/>
      <c r="L654" s="116"/>
      <c r="M654" s="116"/>
      <c r="N654" s="116"/>
      <c r="O654" s="116"/>
      <c r="P654" s="116"/>
      <c r="Q654" s="116"/>
      <c r="R654" s="116"/>
      <c r="S654" s="116"/>
    </row>
    <row r="655" spans="2:19">
      <c r="B655" s="115"/>
      <c r="C655" s="115"/>
      <c r="D655" s="115"/>
      <c r="E655" s="115"/>
      <c r="F655" s="116"/>
      <c r="G655" s="116"/>
      <c r="H655" s="116"/>
      <c r="I655" s="116"/>
      <c r="J655" s="116"/>
      <c r="K655" s="116"/>
      <c r="L655" s="116"/>
      <c r="M655" s="116"/>
      <c r="N655" s="116"/>
      <c r="O655" s="116"/>
      <c r="P655" s="116"/>
      <c r="Q655" s="116"/>
      <c r="R655" s="116"/>
      <c r="S655" s="116"/>
    </row>
    <row r="656" spans="2:19">
      <c r="B656" s="115"/>
      <c r="C656" s="115"/>
      <c r="D656" s="115"/>
      <c r="E656" s="115"/>
      <c r="F656" s="116"/>
      <c r="G656" s="116"/>
      <c r="H656" s="116"/>
      <c r="I656" s="116"/>
      <c r="J656" s="116"/>
      <c r="K656" s="116"/>
      <c r="L656" s="116"/>
      <c r="M656" s="116"/>
      <c r="N656" s="116"/>
      <c r="O656" s="116"/>
      <c r="P656" s="116"/>
      <c r="Q656" s="116"/>
      <c r="R656" s="116"/>
      <c r="S656" s="116"/>
    </row>
    <row r="657" spans="2:19">
      <c r="B657" s="115"/>
      <c r="C657" s="115"/>
      <c r="D657" s="115"/>
      <c r="E657" s="115"/>
      <c r="F657" s="116"/>
      <c r="G657" s="116"/>
      <c r="H657" s="116"/>
      <c r="I657" s="116"/>
      <c r="J657" s="116"/>
      <c r="K657" s="116"/>
      <c r="L657" s="116"/>
      <c r="M657" s="116"/>
      <c r="N657" s="116"/>
      <c r="O657" s="116"/>
      <c r="P657" s="116"/>
      <c r="Q657" s="116"/>
      <c r="R657" s="116"/>
      <c r="S657" s="116"/>
    </row>
    <row r="658" spans="2:19">
      <c r="B658" s="115"/>
      <c r="C658" s="115"/>
      <c r="D658" s="115"/>
      <c r="E658" s="115"/>
      <c r="F658" s="116"/>
      <c r="G658" s="116"/>
      <c r="H658" s="116"/>
      <c r="I658" s="116"/>
      <c r="J658" s="116"/>
      <c r="K658" s="116"/>
      <c r="L658" s="116"/>
      <c r="M658" s="116"/>
      <c r="N658" s="116"/>
      <c r="O658" s="116"/>
      <c r="P658" s="116"/>
      <c r="Q658" s="116"/>
      <c r="R658" s="116"/>
      <c r="S658" s="116"/>
    </row>
    <row r="659" spans="2:19">
      <c r="B659" s="115"/>
      <c r="C659" s="115"/>
      <c r="D659" s="115"/>
      <c r="E659" s="115"/>
      <c r="F659" s="116"/>
      <c r="G659" s="116"/>
      <c r="H659" s="116"/>
      <c r="I659" s="116"/>
      <c r="J659" s="116"/>
      <c r="K659" s="116"/>
      <c r="L659" s="116"/>
      <c r="M659" s="116"/>
      <c r="N659" s="116"/>
      <c r="O659" s="116"/>
      <c r="P659" s="116"/>
      <c r="Q659" s="116"/>
      <c r="R659" s="116"/>
      <c r="S659" s="116"/>
    </row>
    <row r="660" spans="2:19">
      <c r="B660" s="115"/>
      <c r="C660" s="115"/>
      <c r="D660" s="115"/>
      <c r="E660" s="115"/>
      <c r="F660" s="116"/>
      <c r="G660" s="116"/>
      <c r="H660" s="116"/>
      <c r="I660" s="116"/>
      <c r="J660" s="116"/>
      <c r="K660" s="116"/>
      <c r="L660" s="116"/>
      <c r="M660" s="116"/>
      <c r="N660" s="116"/>
      <c r="O660" s="116"/>
      <c r="P660" s="116"/>
      <c r="Q660" s="116"/>
      <c r="R660" s="116"/>
      <c r="S660" s="116"/>
    </row>
    <row r="661" spans="2:19">
      <c r="B661" s="115"/>
      <c r="C661" s="115"/>
      <c r="D661" s="115"/>
      <c r="E661" s="115"/>
      <c r="F661" s="116"/>
      <c r="G661" s="116"/>
      <c r="H661" s="116"/>
      <c r="I661" s="116"/>
      <c r="J661" s="116"/>
      <c r="K661" s="116"/>
      <c r="L661" s="116"/>
      <c r="M661" s="116"/>
      <c r="N661" s="116"/>
      <c r="O661" s="116"/>
      <c r="P661" s="116"/>
      <c r="Q661" s="116"/>
      <c r="R661" s="116"/>
      <c r="S661" s="116"/>
    </row>
    <row r="662" spans="2:19">
      <c r="B662" s="115"/>
      <c r="C662" s="115"/>
      <c r="D662" s="115"/>
      <c r="E662" s="115"/>
      <c r="F662" s="116"/>
      <c r="G662" s="116"/>
      <c r="H662" s="116"/>
      <c r="I662" s="116"/>
      <c r="J662" s="116"/>
      <c r="K662" s="116"/>
      <c r="L662" s="116"/>
      <c r="M662" s="116"/>
      <c r="N662" s="116"/>
      <c r="O662" s="116"/>
      <c r="P662" s="116"/>
      <c r="Q662" s="116"/>
      <c r="R662" s="116"/>
      <c r="S662" s="116"/>
    </row>
    <row r="663" spans="2:19">
      <c r="B663" s="115"/>
      <c r="C663" s="115"/>
      <c r="D663" s="115"/>
      <c r="E663" s="115"/>
      <c r="F663" s="116"/>
      <c r="G663" s="116"/>
      <c r="H663" s="116"/>
      <c r="I663" s="116"/>
      <c r="J663" s="116"/>
      <c r="K663" s="116"/>
      <c r="L663" s="116"/>
      <c r="M663" s="116"/>
      <c r="N663" s="116"/>
      <c r="O663" s="116"/>
      <c r="P663" s="116"/>
      <c r="Q663" s="116"/>
      <c r="R663" s="116"/>
      <c r="S663" s="116"/>
    </row>
    <row r="664" spans="2:19">
      <c r="B664" s="115"/>
      <c r="C664" s="115"/>
      <c r="D664" s="115"/>
      <c r="E664" s="115"/>
      <c r="F664" s="116"/>
      <c r="G664" s="116"/>
      <c r="H664" s="116"/>
      <c r="I664" s="116"/>
      <c r="J664" s="116"/>
      <c r="K664" s="116"/>
      <c r="L664" s="116"/>
      <c r="M664" s="116"/>
      <c r="N664" s="116"/>
      <c r="O664" s="116"/>
      <c r="P664" s="116"/>
      <c r="Q664" s="116"/>
      <c r="R664" s="116"/>
      <c r="S664" s="116"/>
    </row>
    <row r="665" spans="2:19">
      <c r="B665" s="115"/>
      <c r="C665" s="115"/>
      <c r="D665" s="115"/>
      <c r="E665" s="115"/>
      <c r="F665" s="116"/>
      <c r="G665" s="116"/>
      <c r="H665" s="116"/>
      <c r="I665" s="116"/>
      <c r="J665" s="116"/>
      <c r="K665" s="116"/>
      <c r="L665" s="116"/>
      <c r="M665" s="116"/>
      <c r="N665" s="116"/>
      <c r="O665" s="116"/>
      <c r="P665" s="116"/>
      <c r="Q665" s="116"/>
      <c r="R665" s="116"/>
      <c r="S665" s="116"/>
    </row>
    <row r="666" spans="2:19">
      <c r="B666" s="115"/>
      <c r="C666" s="115"/>
      <c r="D666" s="115"/>
      <c r="E666" s="115"/>
      <c r="F666" s="116"/>
      <c r="G666" s="116"/>
      <c r="H666" s="116"/>
      <c r="I666" s="116"/>
      <c r="J666" s="116"/>
      <c r="K666" s="116"/>
      <c r="L666" s="116"/>
      <c r="M666" s="116"/>
      <c r="N666" s="116"/>
      <c r="O666" s="116"/>
      <c r="P666" s="116"/>
      <c r="Q666" s="116"/>
      <c r="R666" s="116"/>
      <c r="S666" s="116"/>
    </row>
    <row r="667" spans="2:19">
      <c r="B667" s="115"/>
      <c r="C667" s="115"/>
      <c r="D667" s="115"/>
      <c r="E667" s="115"/>
      <c r="F667" s="116"/>
      <c r="G667" s="116"/>
      <c r="H667" s="116"/>
      <c r="I667" s="116"/>
      <c r="J667" s="116"/>
      <c r="K667" s="116"/>
      <c r="L667" s="116"/>
      <c r="M667" s="116"/>
      <c r="N667" s="116"/>
      <c r="O667" s="116"/>
      <c r="P667" s="116"/>
      <c r="Q667" s="116"/>
      <c r="R667" s="116"/>
      <c r="S667" s="116"/>
    </row>
    <row r="668" spans="2:19">
      <c r="B668" s="115"/>
      <c r="C668" s="115"/>
      <c r="D668" s="115"/>
      <c r="E668" s="115"/>
      <c r="F668" s="116"/>
      <c r="G668" s="116"/>
      <c r="H668" s="116"/>
      <c r="I668" s="116"/>
      <c r="J668" s="116"/>
      <c r="K668" s="116"/>
      <c r="L668" s="116"/>
      <c r="M668" s="116"/>
      <c r="N668" s="116"/>
      <c r="O668" s="116"/>
      <c r="P668" s="116"/>
      <c r="Q668" s="116"/>
      <c r="R668" s="116"/>
      <c r="S668" s="116"/>
    </row>
  </sheetData>
  <sheetProtection sheet="1" objects="1" scenarios="1"/>
  <mergeCells count="2">
    <mergeCell ref="B6:S6"/>
    <mergeCell ref="B7:S7"/>
  </mergeCells>
  <phoneticPr fontId="3" type="noConversion"/>
  <conditionalFormatting sqref="B12:B38 B43:B135">
    <cfRule type="cellIs" dxfId="8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3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49.285156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9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8554687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135</v>
      </c>
      <c r="C1" s="67" t="s" vm="1">
        <v>207</v>
      </c>
    </row>
    <row r="2" spans="2:49">
      <c r="B2" s="46" t="s">
        <v>134</v>
      </c>
      <c r="C2" s="67" t="s">
        <v>208</v>
      </c>
    </row>
    <row r="3" spans="2:49">
      <c r="B3" s="46" t="s">
        <v>136</v>
      </c>
      <c r="C3" s="67" t="s">
        <v>209</v>
      </c>
    </row>
    <row r="4" spans="2:49">
      <c r="B4" s="46" t="s">
        <v>137</v>
      </c>
      <c r="C4" s="67">
        <v>2144</v>
      </c>
    </row>
    <row r="6" spans="2:49" ht="26.25" customHeight="1">
      <c r="B6" s="143" t="s">
        <v>160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5"/>
    </row>
    <row r="7" spans="2:49" ht="26.25" customHeight="1">
      <c r="B7" s="143" t="s">
        <v>85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5"/>
    </row>
    <row r="8" spans="2:49" s="3" customFormat="1" ht="78.75">
      <c r="B8" s="21" t="s">
        <v>109</v>
      </c>
      <c r="C8" s="29" t="s">
        <v>43</v>
      </c>
      <c r="D8" s="29" t="s">
        <v>111</v>
      </c>
      <c r="E8" s="29" t="s">
        <v>110</v>
      </c>
      <c r="F8" s="29" t="s">
        <v>61</v>
      </c>
      <c r="G8" s="29" t="s">
        <v>96</v>
      </c>
      <c r="H8" s="29" t="s">
        <v>185</v>
      </c>
      <c r="I8" s="29" t="s">
        <v>184</v>
      </c>
      <c r="J8" s="29" t="s">
        <v>104</v>
      </c>
      <c r="K8" s="29" t="s">
        <v>54</v>
      </c>
      <c r="L8" s="29" t="s">
        <v>138</v>
      </c>
      <c r="M8" s="30" t="s">
        <v>140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192</v>
      </c>
      <c r="I9" s="31"/>
      <c r="J9" s="31" t="s">
        <v>188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120" t="s">
        <v>29</v>
      </c>
      <c r="C11" s="73"/>
      <c r="D11" s="73"/>
      <c r="E11" s="73"/>
      <c r="F11" s="73"/>
      <c r="G11" s="73"/>
      <c r="H11" s="83"/>
      <c r="I11" s="83"/>
      <c r="J11" s="121">
        <v>0</v>
      </c>
      <c r="K11" s="73"/>
      <c r="L11" s="122">
        <v>0</v>
      </c>
      <c r="M11" s="122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pans="2:49"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</row>
    <row r="14" spans="2:49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</row>
    <row r="15" spans="2:49">
      <c r="B15" s="123" t="s">
        <v>200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</row>
    <row r="16" spans="2:49">
      <c r="B16" s="123" t="s">
        <v>105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</row>
    <row r="17" spans="2:13">
      <c r="B17" s="123" t="s">
        <v>183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</row>
    <row r="18" spans="2:13">
      <c r="B18" s="123" t="s">
        <v>191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</row>
    <row r="19" spans="2:13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</row>
    <row r="20" spans="2:13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2:13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2:13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2:13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2:13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2:13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2:13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</row>
    <row r="27" spans="2:13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</row>
    <row r="28" spans="2:13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2:13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2:13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2:13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2:13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</row>
    <row r="33" spans="2:13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2:13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2:13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2:13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  <row r="37" spans="2:13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2:13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2:13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2:13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2:13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</row>
    <row r="42" spans="2:13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2:13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</row>
    <row r="44" spans="2:13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</row>
    <row r="45" spans="2:13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</row>
    <row r="46" spans="2:13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</row>
    <row r="47" spans="2:13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</row>
    <row r="48" spans="2:13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2:13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2:13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2:13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</row>
    <row r="52" spans="2:13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pans="2:13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</row>
    <row r="54" spans="2:13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2:13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</row>
    <row r="56" spans="2:13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</row>
    <row r="57" spans="2:13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2:13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</row>
    <row r="59" spans="2:13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</row>
    <row r="60" spans="2:13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2:13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</row>
    <row r="62" spans="2:13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</row>
    <row r="63" spans="2:13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</row>
    <row r="64" spans="2:13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</row>
    <row r="65" spans="2:13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</row>
    <row r="66" spans="2:13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</row>
    <row r="67" spans="2:13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</row>
    <row r="68" spans="2:13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</row>
    <row r="69" spans="2:13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</row>
    <row r="70" spans="2:13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</row>
    <row r="71" spans="2:13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</row>
    <row r="72" spans="2:13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</row>
    <row r="73" spans="2:13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</row>
    <row r="74" spans="2:13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</row>
    <row r="75" spans="2:13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</row>
    <row r="76" spans="2:13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</row>
    <row r="77" spans="2:13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</row>
    <row r="78" spans="2:13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</row>
    <row r="79" spans="2:13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</row>
    <row r="80" spans="2:13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</row>
    <row r="81" spans="2:13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</row>
    <row r="82" spans="2:13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</row>
    <row r="83" spans="2:13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</row>
    <row r="84" spans="2:13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</row>
    <row r="85" spans="2:13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</row>
    <row r="86" spans="2:13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</row>
    <row r="87" spans="2:13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</row>
    <row r="88" spans="2:13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</row>
    <row r="89" spans="2:13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</row>
    <row r="90" spans="2:13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</row>
    <row r="91" spans="2:13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</row>
    <row r="92" spans="2:13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</row>
    <row r="93" spans="2:13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</row>
    <row r="94" spans="2:13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</row>
    <row r="95" spans="2:13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</row>
    <row r="96" spans="2:13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</row>
    <row r="97" spans="2:13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</row>
    <row r="98" spans="2:13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</row>
    <row r="99" spans="2:13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</row>
    <row r="100" spans="2:13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</row>
    <row r="101" spans="2:13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</row>
    <row r="102" spans="2:13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</row>
    <row r="103" spans="2:13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</row>
    <row r="104" spans="2:13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</row>
    <row r="105" spans="2:13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</row>
    <row r="106" spans="2:13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</row>
    <row r="107" spans="2:13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</row>
    <row r="108" spans="2:13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</row>
    <row r="109" spans="2:13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</row>
    <row r="110" spans="2:13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</row>
    <row r="111" spans="2:13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</row>
    <row r="112" spans="2:13">
      <c r="B112" s="115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</row>
    <row r="113" spans="2:13">
      <c r="B113" s="115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</row>
    <row r="114" spans="2:13">
      <c r="B114" s="115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</row>
    <row r="115" spans="2:13">
      <c r="B115" s="115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</row>
    <row r="116" spans="2:13">
      <c r="B116" s="115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</row>
    <row r="117" spans="2:13">
      <c r="B117" s="115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</row>
    <row r="118" spans="2:13">
      <c r="B118" s="115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</row>
    <row r="119" spans="2:13">
      <c r="B119" s="115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</row>
    <row r="120" spans="2:13">
      <c r="B120" s="115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</row>
    <row r="121" spans="2:13">
      <c r="B121" s="115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</row>
    <row r="122" spans="2:13">
      <c r="B122" s="115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</row>
    <row r="123" spans="2:13">
      <c r="B123" s="115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</row>
    <row r="124" spans="2:13">
      <c r="B124" s="115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</row>
    <row r="125" spans="2:13">
      <c r="B125" s="115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</row>
    <row r="126" spans="2:13">
      <c r="B126" s="115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</row>
    <row r="127" spans="2:13">
      <c r="B127" s="115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</row>
    <row r="128" spans="2:13">
      <c r="B128" s="115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</row>
    <row r="129" spans="2:13">
      <c r="B129" s="115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</row>
    <row r="130" spans="2:13">
      <c r="B130" s="115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</row>
    <row r="131" spans="2:13">
      <c r="B131" s="115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</row>
    <row r="132" spans="2:13">
      <c r="B132" s="115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</row>
    <row r="133" spans="2:13">
      <c r="B133" s="115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</row>
    <row r="134" spans="2:13">
      <c r="B134" s="115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</row>
    <row r="135" spans="2:13">
      <c r="B135" s="115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</row>
    <row r="136" spans="2:13">
      <c r="B136" s="115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</row>
    <row r="137" spans="2:13">
      <c r="B137" s="115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</row>
    <row r="138" spans="2:13">
      <c r="B138" s="115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</row>
    <row r="139" spans="2:13">
      <c r="B139" s="115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</row>
    <row r="140" spans="2:13">
      <c r="B140" s="115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</row>
    <row r="141" spans="2:13">
      <c r="B141" s="115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</row>
    <row r="142" spans="2:13">
      <c r="B142" s="115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</row>
    <row r="143" spans="2:13">
      <c r="B143" s="115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</row>
    <row r="144" spans="2:13">
      <c r="B144" s="115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</row>
    <row r="145" spans="2:13">
      <c r="B145" s="115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</row>
    <row r="146" spans="2:13">
      <c r="B146" s="115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</row>
    <row r="147" spans="2:13">
      <c r="B147" s="115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</row>
    <row r="148" spans="2:13">
      <c r="B148" s="115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</row>
    <row r="149" spans="2:13">
      <c r="B149" s="115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</row>
    <row r="150" spans="2:13">
      <c r="B150" s="115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</row>
    <row r="151" spans="2:13">
      <c r="B151" s="115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</row>
    <row r="152" spans="2:13">
      <c r="B152" s="115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</row>
    <row r="153" spans="2:13">
      <c r="B153" s="115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</row>
    <row r="154" spans="2:13">
      <c r="B154" s="115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</row>
    <row r="155" spans="2:13">
      <c r="B155" s="115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</row>
    <row r="156" spans="2:13">
      <c r="B156" s="115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</row>
    <row r="157" spans="2:13">
      <c r="B157" s="115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</row>
    <row r="158" spans="2:13">
      <c r="B158" s="115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</row>
    <row r="159" spans="2:13">
      <c r="B159" s="115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</row>
    <row r="160" spans="2:13">
      <c r="B160" s="115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</row>
    <row r="161" spans="2:13">
      <c r="B161" s="115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</row>
    <row r="162" spans="2:13">
      <c r="B162" s="115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</row>
    <row r="163" spans="2:13">
      <c r="B163" s="115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</row>
    <row r="164" spans="2:13">
      <c r="B164" s="115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</row>
    <row r="165" spans="2:13">
      <c r="B165" s="115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</row>
    <row r="166" spans="2:13">
      <c r="B166" s="115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</row>
    <row r="167" spans="2:13">
      <c r="B167" s="115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</row>
    <row r="168" spans="2:13">
      <c r="B168" s="115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</row>
    <row r="169" spans="2:13">
      <c r="B169" s="115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</row>
    <row r="170" spans="2:13">
      <c r="B170" s="115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</row>
    <row r="171" spans="2:13">
      <c r="B171" s="115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</row>
    <row r="172" spans="2:13">
      <c r="B172" s="115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</row>
    <row r="173" spans="2:13">
      <c r="B173" s="115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</row>
    <row r="174" spans="2:13">
      <c r="B174" s="115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</row>
    <row r="175" spans="2:13">
      <c r="B175" s="115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</row>
    <row r="176" spans="2:13">
      <c r="B176" s="115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</row>
    <row r="177" spans="2:13">
      <c r="B177" s="115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</row>
    <row r="178" spans="2:13">
      <c r="B178" s="115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</row>
    <row r="179" spans="2:13">
      <c r="B179" s="115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</row>
    <row r="180" spans="2:13">
      <c r="B180" s="115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</row>
    <row r="181" spans="2:13">
      <c r="B181" s="115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</row>
    <row r="182" spans="2:13">
      <c r="B182" s="115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</row>
    <row r="183" spans="2:13">
      <c r="B183" s="115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</row>
    <row r="184" spans="2:13">
      <c r="B184" s="115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</row>
    <row r="185" spans="2:13">
      <c r="B185" s="115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</row>
    <row r="186" spans="2:13">
      <c r="B186" s="115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</row>
    <row r="187" spans="2:13">
      <c r="B187" s="115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</row>
    <row r="188" spans="2:13">
      <c r="B188" s="115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</row>
    <row r="189" spans="2:13">
      <c r="B189" s="115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</row>
    <row r="190" spans="2:13">
      <c r="B190" s="115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</row>
    <row r="191" spans="2:13">
      <c r="B191" s="115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</row>
    <row r="192" spans="2:13">
      <c r="B192" s="115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</row>
    <row r="193" spans="2:13">
      <c r="B193" s="115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</row>
    <row r="194" spans="2:13">
      <c r="B194" s="115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</row>
    <row r="195" spans="2:13">
      <c r="B195" s="115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</row>
    <row r="196" spans="2:13">
      <c r="B196" s="115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</row>
    <row r="197" spans="2:13">
      <c r="B197" s="115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</row>
    <row r="198" spans="2:13">
      <c r="B198" s="115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</row>
    <row r="199" spans="2:13">
      <c r="B199" s="115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</row>
    <row r="200" spans="2:13">
      <c r="B200" s="115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</row>
    <row r="201" spans="2:13">
      <c r="B201" s="115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</row>
    <row r="202" spans="2:13">
      <c r="B202" s="115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</row>
    <row r="203" spans="2:13">
      <c r="B203" s="115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</row>
    <row r="204" spans="2:13">
      <c r="B204" s="115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</row>
    <row r="205" spans="2:13">
      <c r="B205" s="115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</row>
    <row r="206" spans="2:13">
      <c r="B206" s="115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</row>
    <row r="207" spans="2:13">
      <c r="B207" s="115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</row>
    <row r="208" spans="2:13">
      <c r="B208" s="115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</row>
    <row r="209" spans="2:13">
      <c r="B209" s="115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</row>
    <row r="210" spans="2:13">
      <c r="B210" s="115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</row>
    <row r="211" spans="2:13">
      <c r="B211" s="115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</row>
    <row r="212" spans="2:13">
      <c r="B212" s="115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</row>
    <row r="213" spans="2:13">
      <c r="B213" s="115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</row>
    <row r="214" spans="2:13">
      <c r="B214" s="115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</row>
    <row r="215" spans="2:13">
      <c r="B215" s="115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</row>
    <row r="216" spans="2:13">
      <c r="B216" s="115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</row>
    <row r="217" spans="2:13">
      <c r="B217" s="115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</row>
    <row r="218" spans="2:13">
      <c r="B218" s="115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</row>
    <row r="219" spans="2:13">
      <c r="B219" s="115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</row>
    <row r="220" spans="2:13">
      <c r="B220" s="115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</row>
    <row r="221" spans="2:13">
      <c r="B221" s="115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</row>
    <row r="222" spans="2:13">
      <c r="B222" s="115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</row>
    <row r="223" spans="2:13">
      <c r="B223" s="115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</row>
    <row r="224" spans="2:13">
      <c r="B224" s="115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</row>
    <row r="225" spans="2:13">
      <c r="B225" s="115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</row>
    <row r="226" spans="2:13">
      <c r="B226" s="115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</row>
    <row r="227" spans="2:13">
      <c r="B227" s="115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</row>
    <row r="228" spans="2:13">
      <c r="B228" s="115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</row>
    <row r="229" spans="2:13">
      <c r="B229" s="115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</row>
    <row r="230" spans="2:13">
      <c r="B230" s="115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</row>
    <row r="231" spans="2:13">
      <c r="B231" s="115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</row>
    <row r="232" spans="2:13">
      <c r="B232" s="115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</row>
    <row r="233" spans="2:13">
      <c r="B233" s="115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</row>
    <row r="234" spans="2:13">
      <c r="B234" s="115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</row>
    <row r="235" spans="2:13">
      <c r="B235" s="115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</row>
    <row r="236" spans="2:13">
      <c r="B236" s="115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</row>
    <row r="237" spans="2:13">
      <c r="B237" s="115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</row>
    <row r="238" spans="2:13">
      <c r="B238" s="115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</row>
    <row r="239" spans="2:13">
      <c r="B239" s="115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</row>
    <row r="240" spans="2:13">
      <c r="B240" s="115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</row>
    <row r="241" spans="2:13">
      <c r="B241" s="115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</row>
    <row r="242" spans="2:13">
      <c r="B242" s="115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</row>
    <row r="243" spans="2:13">
      <c r="B243" s="115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</row>
    <row r="244" spans="2:13">
      <c r="B244" s="115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</row>
    <row r="245" spans="2:13">
      <c r="B245" s="115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</row>
    <row r="246" spans="2:13">
      <c r="B246" s="115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</row>
    <row r="247" spans="2:13">
      <c r="B247" s="115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</row>
    <row r="248" spans="2:13">
      <c r="B248" s="115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</row>
    <row r="249" spans="2:13">
      <c r="B249" s="115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</row>
    <row r="250" spans="2:13">
      <c r="B250" s="115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</row>
    <row r="251" spans="2:13">
      <c r="B251" s="115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</row>
    <row r="252" spans="2:13">
      <c r="B252" s="115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</row>
    <row r="253" spans="2:13">
      <c r="B253" s="115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</row>
    <row r="254" spans="2:13">
      <c r="B254" s="115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</row>
    <row r="255" spans="2:13">
      <c r="B255" s="115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</row>
    <row r="256" spans="2:13">
      <c r="B256" s="115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</row>
    <row r="257" spans="2:13">
      <c r="B257" s="115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</row>
    <row r="258" spans="2:13">
      <c r="B258" s="115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</row>
    <row r="259" spans="2:13">
      <c r="B259" s="115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</row>
    <row r="260" spans="2:13">
      <c r="B260" s="115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</row>
    <row r="261" spans="2:13">
      <c r="B261" s="115"/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</row>
    <row r="262" spans="2:13">
      <c r="B262" s="115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</row>
    <row r="263" spans="2:13">
      <c r="B263" s="115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</row>
    <row r="264" spans="2:13">
      <c r="B264" s="115"/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</row>
    <row r="265" spans="2:13">
      <c r="B265" s="115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</row>
    <row r="266" spans="2:13">
      <c r="B266" s="115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</row>
    <row r="267" spans="2:13">
      <c r="B267" s="115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</row>
    <row r="268" spans="2:13">
      <c r="B268" s="115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</row>
    <row r="269" spans="2:13">
      <c r="B269" s="115"/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</row>
    <row r="270" spans="2:13">
      <c r="B270" s="115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</row>
    <row r="271" spans="2:13">
      <c r="B271" s="115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</row>
    <row r="272" spans="2:13">
      <c r="B272" s="115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</row>
    <row r="273" spans="2:13">
      <c r="B273" s="115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</row>
    <row r="274" spans="2:13">
      <c r="B274" s="115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</row>
    <row r="275" spans="2:13">
      <c r="B275" s="115"/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</row>
    <row r="276" spans="2:13">
      <c r="B276" s="115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</row>
    <row r="277" spans="2:13">
      <c r="B277" s="115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</row>
    <row r="278" spans="2:13">
      <c r="B278" s="115"/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</row>
    <row r="279" spans="2:13">
      <c r="B279" s="115"/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</row>
    <row r="280" spans="2:13">
      <c r="B280" s="115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</row>
    <row r="281" spans="2:13">
      <c r="B281" s="115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</row>
    <row r="282" spans="2:13">
      <c r="B282" s="115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</row>
    <row r="283" spans="2:13">
      <c r="B283" s="115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</row>
    <row r="284" spans="2:13">
      <c r="B284" s="115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</row>
    <row r="285" spans="2:13">
      <c r="B285" s="115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</row>
    <row r="286" spans="2:13">
      <c r="B286" s="115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</row>
    <row r="287" spans="2:13">
      <c r="B287" s="115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</row>
    <row r="288" spans="2:13">
      <c r="B288" s="115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</row>
    <row r="289" spans="2:13">
      <c r="B289" s="115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</row>
    <row r="290" spans="2:13">
      <c r="B290" s="115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</row>
    <row r="291" spans="2:13">
      <c r="B291" s="115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</row>
    <row r="292" spans="2:13">
      <c r="B292" s="115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</row>
    <row r="293" spans="2:13">
      <c r="B293" s="115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</row>
    <row r="294" spans="2:13">
      <c r="B294" s="115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</row>
    <row r="295" spans="2:13">
      <c r="B295" s="115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</row>
    <row r="296" spans="2:13">
      <c r="B296" s="115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</row>
    <row r="297" spans="2:13">
      <c r="B297" s="115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</row>
    <row r="298" spans="2:13">
      <c r="B298" s="115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</row>
    <row r="299" spans="2:13">
      <c r="B299" s="115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</row>
    <row r="300" spans="2:13">
      <c r="B300" s="115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</row>
    <row r="301" spans="2:13">
      <c r="B301" s="115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</row>
    <row r="302" spans="2:13">
      <c r="B302" s="115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B401" s="41"/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3"/>
      <c r="C403" s="1"/>
      <c r="D403" s="1"/>
      <c r="E403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A1:B1048576 C5:C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42.42578125" style="2" customWidth="1"/>
    <col min="4" max="4" width="12.28515625" style="1" bestFit="1" customWidth="1"/>
    <col min="5" max="5" width="11.28515625" style="1" bestFit="1" customWidth="1"/>
    <col min="6" max="6" width="10.140625" style="1" bestFit="1" customWidth="1"/>
    <col min="7" max="7" width="7.28515625" style="1" bestFit="1" customWidth="1"/>
    <col min="8" max="8" width="8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1">
      <c r="B1" s="46" t="s">
        <v>135</v>
      </c>
      <c r="C1" s="67" t="s" vm="1">
        <v>207</v>
      </c>
    </row>
    <row r="2" spans="2:11">
      <c r="B2" s="46" t="s">
        <v>134</v>
      </c>
      <c r="C2" s="67" t="s">
        <v>208</v>
      </c>
    </row>
    <row r="3" spans="2:11">
      <c r="B3" s="46" t="s">
        <v>136</v>
      </c>
      <c r="C3" s="67" t="s">
        <v>209</v>
      </c>
    </row>
    <row r="4" spans="2:11">
      <c r="B4" s="46" t="s">
        <v>137</v>
      </c>
      <c r="C4" s="67">
        <v>2144</v>
      </c>
    </row>
    <row r="6" spans="2:11" ht="26.25" customHeight="1">
      <c r="B6" s="143" t="s">
        <v>160</v>
      </c>
      <c r="C6" s="144"/>
      <c r="D6" s="144"/>
      <c r="E6" s="144"/>
      <c r="F6" s="144"/>
      <c r="G6" s="144"/>
      <c r="H6" s="144"/>
      <c r="I6" s="144"/>
      <c r="J6" s="144"/>
      <c r="K6" s="145"/>
    </row>
    <row r="7" spans="2:11" ht="26.25" customHeight="1">
      <c r="B7" s="143" t="s">
        <v>91</v>
      </c>
      <c r="C7" s="144"/>
      <c r="D7" s="144"/>
      <c r="E7" s="144"/>
      <c r="F7" s="144"/>
      <c r="G7" s="144"/>
      <c r="H7" s="144"/>
      <c r="I7" s="144"/>
      <c r="J7" s="144"/>
      <c r="K7" s="145"/>
    </row>
    <row r="8" spans="2:11" s="3" customFormat="1" ht="78.75">
      <c r="B8" s="21" t="s">
        <v>109</v>
      </c>
      <c r="C8" s="29" t="s">
        <v>43</v>
      </c>
      <c r="D8" s="29" t="s">
        <v>96</v>
      </c>
      <c r="E8" s="29" t="s">
        <v>97</v>
      </c>
      <c r="F8" s="29" t="s">
        <v>185</v>
      </c>
      <c r="G8" s="29" t="s">
        <v>184</v>
      </c>
      <c r="H8" s="29" t="s">
        <v>104</v>
      </c>
      <c r="I8" s="29" t="s">
        <v>54</v>
      </c>
      <c r="J8" s="29" t="s">
        <v>138</v>
      </c>
      <c r="K8" s="30" t="s">
        <v>140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192</v>
      </c>
      <c r="G9" s="31"/>
      <c r="H9" s="31" t="s">
        <v>188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88" t="s">
        <v>1284</v>
      </c>
      <c r="C11" s="73"/>
      <c r="D11" s="73"/>
      <c r="E11" s="73"/>
      <c r="F11" s="83"/>
      <c r="G11" s="85"/>
      <c r="H11" s="83">
        <v>446.28560405399998</v>
      </c>
      <c r="I11" s="73"/>
      <c r="J11" s="84">
        <f>IFERROR(H11/$H$11,0)</f>
        <v>1</v>
      </c>
      <c r="K11" s="84">
        <f>H11/'סכום נכסי הקרן'!$C$42</f>
        <v>1.7101368691141818E-3</v>
      </c>
    </row>
    <row r="12" spans="2:11" ht="21" customHeight="1">
      <c r="B12" s="92" t="s">
        <v>1285</v>
      </c>
      <c r="C12" s="73"/>
      <c r="D12" s="73"/>
      <c r="E12" s="73"/>
      <c r="F12" s="83"/>
      <c r="G12" s="85"/>
      <c r="H12" s="83">
        <v>446.28560405400003</v>
      </c>
      <c r="I12" s="73"/>
      <c r="J12" s="84">
        <f t="shared" ref="J12:J20" si="0">IFERROR(H12/$H$11,0)</f>
        <v>1.0000000000000002</v>
      </c>
      <c r="K12" s="84">
        <f>H12/'סכום נכסי הקרן'!$C$42</f>
        <v>1.710136869114182E-3</v>
      </c>
    </row>
    <row r="13" spans="2:11">
      <c r="B13" s="89" t="s">
        <v>179</v>
      </c>
      <c r="C13" s="71"/>
      <c r="D13" s="71"/>
      <c r="E13" s="71"/>
      <c r="F13" s="80"/>
      <c r="G13" s="82"/>
      <c r="H13" s="80">
        <v>446.28560405400003</v>
      </c>
      <c r="I13" s="71"/>
      <c r="J13" s="81">
        <f t="shared" si="0"/>
        <v>1.0000000000000002</v>
      </c>
      <c r="K13" s="81">
        <f>H13/'סכום נכסי הקרן'!$C$42</f>
        <v>1.710136869114182E-3</v>
      </c>
    </row>
    <row r="14" spans="2:11">
      <c r="B14" s="76" t="s">
        <v>1286</v>
      </c>
      <c r="C14" s="73">
        <v>8400</v>
      </c>
      <c r="D14" s="86" t="s">
        <v>121</v>
      </c>
      <c r="E14" s="93">
        <v>44544</v>
      </c>
      <c r="F14" s="83">
        <v>8658.9193400000004</v>
      </c>
      <c r="G14" s="85">
        <v>109.32470000000001</v>
      </c>
      <c r="H14" s="83">
        <v>34.220810400000005</v>
      </c>
      <c r="I14" s="84">
        <v>2.4885510517650638E-5</v>
      </c>
      <c r="J14" s="84">
        <f t="shared" si="0"/>
        <v>7.6679171564448076E-2</v>
      </c>
      <c r="K14" s="84">
        <f>H14/'סכום נכסי הקרן'!$C$42</f>
        <v>1.3113187838549443E-4</v>
      </c>
    </row>
    <row r="15" spans="2:11">
      <c r="B15" s="76" t="s">
        <v>1287</v>
      </c>
      <c r="C15" s="73">
        <v>9011</v>
      </c>
      <c r="D15" s="86" t="s">
        <v>124</v>
      </c>
      <c r="E15" s="93">
        <v>44644</v>
      </c>
      <c r="F15" s="83">
        <v>32319.743120999996</v>
      </c>
      <c r="G15" s="85">
        <v>102.169</v>
      </c>
      <c r="H15" s="83">
        <v>147.51033173500002</v>
      </c>
      <c r="I15" s="84">
        <v>4.9876117827883201E-5</v>
      </c>
      <c r="J15" s="84">
        <f t="shared" si="0"/>
        <v>0.33052899397837504</v>
      </c>
      <c r="K15" s="84">
        <f>H15/'סכום נכסי הקרן'!$C$42</f>
        <v>5.652498189136386E-4</v>
      </c>
    </row>
    <row r="16" spans="2:11">
      <c r="B16" s="76" t="s">
        <v>1288</v>
      </c>
      <c r="C16" s="73">
        <v>9317</v>
      </c>
      <c r="D16" s="86" t="s">
        <v>123</v>
      </c>
      <c r="E16" s="93">
        <v>44545</v>
      </c>
      <c r="F16" s="83">
        <v>38228.924241000001</v>
      </c>
      <c r="G16" s="85">
        <v>100.1293</v>
      </c>
      <c r="H16" s="83">
        <v>150.51814451199999</v>
      </c>
      <c r="I16" s="84">
        <v>9.5596050759888599E-6</v>
      </c>
      <c r="J16" s="84">
        <f t="shared" si="0"/>
        <v>0.33726865295387726</v>
      </c>
      <c r="K16" s="84">
        <f>H16/'סכום נכסי הקרן'!$C$42</f>
        <v>5.7677555821290122E-4</v>
      </c>
    </row>
    <row r="17" spans="2:11">
      <c r="B17" s="76" t="s">
        <v>1289</v>
      </c>
      <c r="C17" s="73">
        <v>8410</v>
      </c>
      <c r="D17" s="86" t="s">
        <v>123</v>
      </c>
      <c r="E17" s="93">
        <v>44651</v>
      </c>
      <c r="F17" s="83">
        <v>7982.5186119999989</v>
      </c>
      <c r="G17" s="85">
        <v>112.15470000000001</v>
      </c>
      <c r="H17" s="83">
        <v>35.204081393000003</v>
      </c>
      <c r="I17" s="84">
        <v>2.6608379386347919E-5</v>
      </c>
      <c r="J17" s="84">
        <f t="shared" si="0"/>
        <v>7.8882404167221032E-2</v>
      </c>
      <c r="K17" s="84">
        <f>H17/'סכום נכסי הקרן'!$C$42</f>
        <v>1.3489970769073087E-4</v>
      </c>
    </row>
    <row r="18" spans="2:11">
      <c r="B18" s="76" t="s">
        <v>1290</v>
      </c>
      <c r="C18" s="73">
        <v>8411</v>
      </c>
      <c r="D18" s="86" t="s">
        <v>123</v>
      </c>
      <c r="E18" s="93">
        <v>44651</v>
      </c>
      <c r="F18" s="83">
        <v>11694.389271</v>
      </c>
      <c r="G18" s="85">
        <v>101.33620000000001</v>
      </c>
      <c r="H18" s="83">
        <v>46.599124745000012</v>
      </c>
      <c r="I18" s="84">
        <v>3.9912569079521875E-5</v>
      </c>
      <c r="J18" s="84">
        <f t="shared" si="0"/>
        <v>0.10441547816398214</v>
      </c>
      <c r="K18" s="84">
        <f>H18/'סכום נכסי הקרן'!$C$42</f>
        <v>1.7856475891441263E-4</v>
      </c>
    </row>
    <row r="19" spans="2:11">
      <c r="B19" s="76" t="s">
        <v>1291</v>
      </c>
      <c r="C19" s="73">
        <v>9384</v>
      </c>
      <c r="D19" s="86" t="s">
        <v>123</v>
      </c>
      <c r="E19" s="93">
        <v>44910</v>
      </c>
      <c r="F19" s="83">
        <v>1557.9319390000001</v>
      </c>
      <c r="G19" s="85">
        <v>100</v>
      </c>
      <c r="H19" s="83">
        <v>6.1260999750000007</v>
      </c>
      <c r="I19" s="84">
        <v>1.5579309960297898E-5</v>
      </c>
      <c r="J19" s="84">
        <f t="shared" si="0"/>
        <v>1.3726859928600231E-2</v>
      </c>
      <c r="K19" s="84">
        <f>H19/'סכום נכסי הקרן'!$C$42</f>
        <v>2.3474809261065321E-5</v>
      </c>
    </row>
    <row r="20" spans="2:11">
      <c r="B20" s="76" t="s">
        <v>1292</v>
      </c>
      <c r="C20" s="73">
        <v>8339</v>
      </c>
      <c r="D20" s="86" t="s">
        <v>121</v>
      </c>
      <c r="E20" s="93">
        <v>44539</v>
      </c>
      <c r="F20" s="83">
        <v>7294.1709300000002</v>
      </c>
      <c r="G20" s="85">
        <v>99.008600000000001</v>
      </c>
      <c r="H20" s="83">
        <v>26.107011293999999</v>
      </c>
      <c r="I20" s="84">
        <v>1.7815248392878285E-5</v>
      </c>
      <c r="J20" s="84">
        <f t="shared" si="0"/>
        <v>5.8498439243496382E-2</v>
      </c>
      <c r="K20" s="84">
        <f>H20/'סכום נכסי הקרן'!$C$42</f>
        <v>1.0004033773593909E-4</v>
      </c>
    </row>
    <row r="21" spans="2:11">
      <c r="B21" s="72"/>
      <c r="C21" s="73"/>
      <c r="D21" s="73"/>
      <c r="E21" s="73"/>
      <c r="F21" s="83"/>
      <c r="G21" s="85"/>
      <c r="H21" s="73"/>
      <c r="I21" s="73"/>
      <c r="J21" s="84"/>
      <c r="K21" s="73"/>
    </row>
    <row r="22" spans="2:11" ht="16.5" customHeight="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 ht="16.5" customHeight="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 ht="16.5" customHeight="1">
      <c r="B24" s="123" t="s">
        <v>105</v>
      </c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123" t="s">
        <v>183</v>
      </c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123" t="s">
        <v>191</v>
      </c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88"/>
      <c r="C115" s="88"/>
      <c r="D115" s="88"/>
      <c r="E115" s="88"/>
      <c r="F115" s="88"/>
      <c r="G115" s="88"/>
      <c r="H115" s="88"/>
      <c r="I115" s="88"/>
      <c r="J115" s="88"/>
      <c r="K115" s="88"/>
    </row>
    <row r="116" spans="2:11">
      <c r="B116" s="88"/>
      <c r="C116" s="88"/>
      <c r="D116" s="88"/>
      <c r="E116" s="88"/>
      <c r="F116" s="88"/>
      <c r="G116" s="88"/>
      <c r="H116" s="88"/>
      <c r="I116" s="88"/>
      <c r="J116" s="88"/>
      <c r="K116" s="88"/>
    </row>
    <row r="117" spans="2:11">
      <c r="B117" s="88"/>
      <c r="C117" s="88"/>
      <c r="D117" s="88"/>
      <c r="E117" s="88"/>
      <c r="F117" s="88"/>
      <c r="G117" s="88"/>
      <c r="H117" s="88"/>
      <c r="I117" s="88"/>
      <c r="J117" s="88"/>
      <c r="K117" s="88"/>
    </row>
    <row r="118" spans="2:11">
      <c r="B118" s="88"/>
      <c r="C118" s="88"/>
      <c r="D118" s="88"/>
      <c r="E118" s="88"/>
      <c r="F118" s="88"/>
      <c r="G118" s="88"/>
      <c r="H118" s="88"/>
      <c r="I118" s="88"/>
      <c r="J118" s="88"/>
      <c r="K118" s="88"/>
    </row>
    <row r="119" spans="2:11">
      <c r="B119" s="88"/>
      <c r="C119" s="88"/>
      <c r="D119" s="88"/>
      <c r="E119" s="88"/>
      <c r="F119" s="88"/>
      <c r="G119" s="88"/>
      <c r="H119" s="88"/>
      <c r="I119" s="88"/>
      <c r="J119" s="88"/>
      <c r="K119" s="88"/>
    </row>
    <row r="120" spans="2:11">
      <c r="B120" s="88"/>
      <c r="C120" s="88"/>
      <c r="D120" s="88"/>
      <c r="E120" s="88"/>
      <c r="F120" s="88"/>
      <c r="G120" s="88"/>
      <c r="H120" s="88"/>
      <c r="I120" s="88"/>
      <c r="J120" s="88"/>
      <c r="K120" s="88"/>
    </row>
    <row r="121" spans="2:11">
      <c r="B121" s="115"/>
      <c r="C121" s="116"/>
      <c r="D121" s="116"/>
      <c r="E121" s="116"/>
      <c r="F121" s="116"/>
      <c r="G121" s="116"/>
      <c r="H121" s="116"/>
      <c r="I121" s="116"/>
      <c r="J121" s="116"/>
      <c r="K121" s="116"/>
    </row>
    <row r="122" spans="2:11">
      <c r="B122" s="115"/>
      <c r="C122" s="116"/>
      <c r="D122" s="116"/>
      <c r="E122" s="116"/>
      <c r="F122" s="116"/>
      <c r="G122" s="116"/>
      <c r="H122" s="116"/>
      <c r="I122" s="116"/>
      <c r="J122" s="116"/>
      <c r="K122" s="116"/>
    </row>
    <row r="123" spans="2:11">
      <c r="B123" s="115"/>
      <c r="C123" s="116"/>
      <c r="D123" s="116"/>
      <c r="E123" s="116"/>
      <c r="F123" s="116"/>
      <c r="G123" s="116"/>
      <c r="H123" s="116"/>
      <c r="I123" s="116"/>
      <c r="J123" s="116"/>
      <c r="K123" s="116"/>
    </row>
    <row r="124" spans="2:11">
      <c r="B124" s="115"/>
      <c r="C124" s="116"/>
      <c r="D124" s="116"/>
      <c r="E124" s="116"/>
      <c r="F124" s="116"/>
      <c r="G124" s="116"/>
      <c r="H124" s="116"/>
      <c r="I124" s="116"/>
      <c r="J124" s="116"/>
      <c r="K124" s="116"/>
    </row>
    <row r="125" spans="2:11">
      <c r="B125" s="115"/>
      <c r="C125" s="116"/>
      <c r="D125" s="116"/>
      <c r="E125" s="116"/>
      <c r="F125" s="116"/>
      <c r="G125" s="116"/>
      <c r="H125" s="116"/>
      <c r="I125" s="116"/>
      <c r="J125" s="116"/>
      <c r="K125" s="116"/>
    </row>
    <row r="126" spans="2:11">
      <c r="B126" s="115"/>
      <c r="C126" s="116"/>
      <c r="D126" s="116"/>
      <c r="E126" s="116"/>
      <c r="F126" s="116"/>
      <c r="G126" s="116"/>
      <c r="H126" s="116"/>
      <c r="I126" s="116"/>
      <c r="J126" s="116"/>
      <c r="K126" s="116"/>
    </row>
    <row r="127" spans="2:11">
      <c r="B127" s="115"/>
      <c r="C127" s="116"/>
      <c r="D127" s="116"/>
      <c r="E127" s="116"/>
      <c r="F127" s="116"/>
      <c r="G127" s="116"/>
      <c r="H127" s="116"/>
      <c r="I127" s="116"/>
      <c r="J127" s="116"/>
      <c r="K127" s="116"/>
    </row>
    <row r="128" spans="2:11">
      <c r="B128" s="115"/>
      <c r="C128" s="116"/>
      <c r="D128" s="116"/>
      <c r="E128" s="116"/>
      <c r="F128" s="116"/>
      <c r="G128" s="116"/>
      <c r="H128" s="116"/>
      <c r="I128" s="116"/>
      <c r="J128" s="116"/>
      <c r="K128" s="116"/>
    </row>
    <row r="129" spans="2:11">
      <c r="B129" s="115"/>
      <c r="C129" s="116"/>
      <c r="D129" s="116"/>
      <c r="E129" s="116"/>
      <c r="F129" s="116"/>
      <c r="G129" s="116"/>
      <c r="H129" s="116"/>
      <c r="I129" s="116"/>
      <c r="J129" s="116"/>
      <c r="K129" s="116"/>
    </row>
    <row r="130" spans="2:11">
      <c r="B130" s="115"/>
      <c r="C130" s="116"/>
      <c r="D130" s="116"/>
      <c r="E130" s="116"/>
      <c r="F130" s="116"/>
      <c r="G130" s="116"/>
      <c r="H130" s="116"/>
      <c r="I130" s="116"/>
      <c r="J130" s="116"/>
      <c r="K130" s="116"/>
    </row>
    <row r="131" spans="2:11">
      <c r="B131" s="115"/>
      <c r="C131" s="116"/>
      <c r="D131" s="116"/>
      <c r="E131" s="116"/>
      <c r="F131" s="116"/>
      <c r="G131" s="116"/>
      <c r="H131" s="116"/>
      <c r="I131" s="116"/>
      <c r="J131" s="116"/>
      <c r="K131" s="116"/>
    </row>
    <row r="132" spans="2:11">
      <c r="B132" s="115"/>
      <c r="C132" s="116"/>
      <c r="D132" s="116"/>
      <c r="E132" s="116"/>
      <c r="F132" s="116"/>
      <c r="G132" s="116"/>
      <c r="H132" s="116"/>
      <c r="I132" s="116"/>
      <c r="J132" s="116"/>
      <c r="K132" s="116"/>
    </row>
    <row r="133" spans="2:11">
      <c r="B133" s="115"/>
      <c r="C133" s="116"/>
      <c r="D133" s="116"/>
      <c r="E133" s="116"/>
      <c r="F133" s="116"/>
      <c r="G133" s="116"/>
      <c r="H133" s="116"/>
      <c r="I133" s="116"/>
      <c r="J133" s="116"/>
      <c r="K133" s="116"/>
    </row>
    <row r="134" spans="2:11">
      <c r="B134" s="115"/>
      <c r="C134" s="116"/>
      <c r="D134" s="116"/>
      <c r="E134" s="116"/>
      <c r="F134" s="116"/>
      <c r="G134" s="116"/>
      <c r="H134" s="116"/>
      <c r="I134" s="116"/>
      <c r="J134" s="116"/>
      <c r="K134" s="116"/>
    </row>
    <row r="135" spans="2:11">
      <c r="B135" s="115"/>
      <c r="C135" s="116"/>
      <c r="D135" s="116"/>
      <c r="E135" s="116"/>
      <c r="F135" s="116"/>
      <c r="G135" s="116"/>
      <c r="H135" s="116"/>
      <c r="I135" s="116"/>
      <c r="J135" s="116"/>
      <c r="K135" s="116"/>
    </row>
    <row r="136" spans="2:11">
      <c r="B136" s="115"/>
      <c r="C136" s="116"/>
      <c r="D136" s="116"/>
      <c r="E136" s="116"/>
      <c r="F136" s="116"/>
      <c r="G136" s="116"/>
      <c r="H136" s="116"/>
      <c r="I136" s="116"/>
      <c r="J136" s="116"/>
      <c r="K136" s="116"/>
    </row>
    <row r="137" spans="2:11">
      <c r="B137" s="115"/>
      <c r="C137" s="116"/>
      <c r="D137" s="116"/>
      <c r="E137" s="116"/>
      <c r="F137" s="116"/>
      <c r="G137" s="116"/>
      <c r="H137" s="116"/>
      <c r="I137" s="116"/>
      <c r="J137" s="116"/>
      <c r="K137" s="116"/>
    </row>
    <row r="138" spans="2:11">
      <c r="B138" s="115"/>
      <c r="C138" s="116"/>
      <c r="D138" s="116"/>
      <c r="E138" s="116"/>
      <c r="F138" s="116"/>
      <c r="G138" s="116"/>
      <c r="H138" s="116"/>
      <c r="I138" s="116"/>
      <c r="J138" s="116"/>
      <c r="K138" s="116"/>
    </row>
    <row r="139" spans="2:11">
      <c r="B139" s="115"/>
      <c r="C139" s="116"/>
      <c r="D139" s="116"/>
      <c r="E139" s="116"/>
      <c r="F139" s="116"/>
      <c r="G139" s="116"/>
      <c r="H139" s="116"/>
      <c r="I139" s="116"/>
      <c r="J139" s="116"/>
      <c r="K139" s="116"/>
    </row>
    <row r="140" spans="2:11">
      <c r="B140" s="115"/>
      <c r="C140" s="116"/>
      <c r="D140" s="116"/>
      <c r="E140" s="116"/>
      <c r="F140" s="116"/>
      <c r="G140" s="116"/>
      <c r="H140" s="116"/>
      <c r="I140" s="116"/>
      <c r="J140" s="116"/>
      <c r="K140" s="116"/>
    </row>
    <row r="141" spans="2:11">
      <c r="B141" s="115"/>
      <c r="C141" s="116"/>
      <c r="D141" s="116"/>
      <c r="E141" s="116"/>
      <c r="F141" s="116"/>
      <c r="G141" s="116"/>
      <c r="H141" s="116"/>
      <c r="I141" s="116"/>
      <c r="J141" s="116"/>
      <c r="K141" s="116"/>
    </row>
    <row r="142" spans="2:11">
      <c r="B142" s="115"/>
      <c r="C142" s="116"/>
      <c r="D142" s="116"/>
      <c r="E142" s="116"/>
      <c r="F142" s="116"/>
      <c r="G142" s="116"/>
      <c r="H142" s="116"/>
      <c r="I142" s="116"/>
      <c r="J142" s="116"/>
      <c r="K142" s="116"/>
    </row>
    <row r="143" spans="2:11">
      <c r="B143" s="115"/>
      <c r="C143" s="116"/>
      <c r="D143" s="116"/>
      <c r="E143" s="116"/>
      <c r="F143" s="116"/>
      <c r="G143" s="116"/>
      <c r="H143" s="116"/>
      <c r="I143" s="116"/>
      <c r="J143" s="116"/>
      <c r="K143" s="116"/>
    </row>
    <row r="144" spans="2:11">
      <c r="B144" s="115"/>
      <c r="C144" s="116"/>
      <c r="D144" s="116"/>
      <c r="E144" s="116"/>
      <c r="F144" s="116"/>
      <c r="G144" s="116"/>
      <c r="H144" s="116"/>
      <c r="I144" s="116"/>
      <c r="J144" s="116"/>
      <c r="K144" s="116"/>
    </row>
    <row r="145" spans="2:11">
      <c r="B145" s="115"/>
      <c r="C145" s="116"/>
      <c r="D145" s="116"/>
      <c r="E145" s="116"/>
      <c r="F145" s="116"/>
      <c r="G145" s="116"/>
      <c r="H145" s="116"/>
      <c r="I145" s="116"/>
      <c r="J145" s="116"/>
      <c r="K145" s="116"/>
    </row>
    <row r="146" spans="2:11">
      <c r="B146" s="115"/>
      <c r="C146" s="116"/>
      <c r="D146" s="116"/>
      <c r="E146" s="116"/>
      <c r="F146" s="116"/>
      <c r="G146" s="116"/>
      <c r="H146" s="116"/>
      <c r="I146" s="116"/>
      <c r="J146" s="116"/>
      <c r="K146" s="116"/>
    </row>
    <row r="147" spans="2:11">
      <c r="B147" s="115"/>
      <c r="C147" s="116"/>
      <c r="D147" s="116"/>
      <c r="E147" s="116"/>
      <c r="F147" s="116"/>
      <c r="G147" s="116"/>
      <c r="H147" s="116"/>
      <c r="I147" s="116"/>
      <c r="J147" s="116"/>
      <c r="K147" s="116"/>
    </row>
    <row r="148" spans="2:11">
      <c r="B148" s="115"/>
      <c r="C148" s="116"/>
      <c r="D148" s="116"/>
      <c r="E148" s="116"/>
      <c r="F148" s="116"/>
      <c r="G148" s="116"/>
      <c r="H148" s="116"/>
      <c r="I148" s="116"/>
      <c r="J148" s="116"/>
      <c r="K148" s="116"/>
    </row>
    <row r="149" spans="2:11">
      <c r="B149" s="115"/>
      <c r="C149" s="116"/>
      <c r="D149" s="116"/>
      <c r="E149" s="116"/>
      <c r="F149" s="116"/>
      <c r="G149" s="116"/>
      <c r="H149" s="116"/>
      <c r="I149" s="116"/>
      <c r="J149" s="116"/>
      <c r="K149" s="116"/>
    </row>
    <row r="150" spans="2:11">
      <c r="B150" s="115"/>
      <c r="C150" s="116"/>
      <c r="D150" s="116"/>
      <c r="E150" s="116"/>
      <c r="F150" s="116"/>
      <c r="G150" s="116"/>
      <c r="H150" s="116"/>
      <c r="I150" s="116"/>
      <c r="J150" s="116"/>
      <c r="K150" s="116"/>
    </row>
    <row r="151" spans="2:11">
      <c r="B151" s="115"/>
      <c r="C151" s="116"/>
      <c r="D151" s="116"/>
      <c r="E151" s="116"/>
      <c r="F151" s="116"/>
      <c r="G151" s="116"/>
      <c r="H151" s="116"/>
      <c r="I151" s="116"/>
      <c r="J151" s="116"/>
      <c r="K151" s="116"/>
    </row>
    <row r="152" spans="2:11">
      <c r="B152" s="115"/>
      <c r="C152" s="116"/>
      <c r="D152" s="116"/>
      <c r="E152" s="116"/>
      <c r="F152" s="116"/>
      <c r="G152" s="116"/>
      <c r="H152" s="116"/>
      <c r="I152" s="116"/>
      <c r="J152" s="116"/>
      <c r="K152" s="116"/>
    </row>
    <row r="153" spans="2:11">
      <c r="B153" s="115"/>
      <c r="C153" s="116"/>
      <c r="D153" s="116"/>
      <c r="E153" s="116"/>
      <c r="F153" s="116"/>
      <c r="G153" s="116"/>
      <c r="H153" s="116"/>
      <c r="I153" s="116"/>
      <c r="J153" s="116"/>
      <c r="K153" s="116"/>
    </row>
    <row r="154" spans="2:11">
      <c r="B154" s="115"/>
      <c r="C154" s="116"/>
      <c r="D154" s="116"/>
      <c r="E154" s="116"/>
      <c r="F154" s="116"/>
      <c r="G154" s="116"/>
      <c r="H154" s="116"/>
      <c r="I154" s="116"/>
      <c r="J154" s="116"/>
      <c r="K154" s="116"/>
    </row>
    <row r="155" spans="2:11">
      <c r="B155" s="115"/>
      <c r="C155" s="116"/>
      <c r="D155" s="116"/>
      <c r="E155" s="116"/>
      <c r="F155" s="116"/>
      <c r="G155" s="116"/>
      <c r="H155" s="116"/>
      <c r="I155" s="116"/>
      <c r="J155" s="116"/>
      <c r="K155" s="116"/>
    </row>
    <row r="156" spans="2:11">
      <c r="B156" s="115"/>
      <c r="C156" s="116"/>
      <c r="D156" s="116"/>
      <c r="E156" s="116"/>
      <c r="F156" s="116"/>
      <c r="G156" s="116"/>
      <c r="H156" s="116"/>
      <c r="I156" s="116"/>
      <c r="J156" s="116"/>
      <c r="K156" s="116"/>
    </row>
    <row r="157" spans="2:11">
      <c r="B157" s="115"/>
      <c r="C157" s="116"/>
      <c r="D157" s="116"/>
      <c r="E157" s="116"/>
      <c r="F157" s="116"/>
      <c r="G157" s="116"/>
      <c r="H157" s="116"/>
      <c r="I157" s="116"/>
      <c r="J157" s="116"/>
      <c r="K157" s="116"/>
    </row>
    <row r="158" spans="2:11">
      <c r="B158" s="115"/>
      <c r="C158" s="116"/>
      <c r="D158" s="116"/>
      <c r="E158" s="116"/>
      <c r="F158" s="116"/>
      <c r="G158" s="116"/>
      <c r="H158" s="116"/>
      <c r="I158" s="116"/>
      <c r="J158" s="116"/>
      <c r="K158" s="116"/>
    </row>
    <row r="159" spans="2:11">
      <c r="B159" s="115"/>
      <c r="C159" s="116"/>
      <c r="D159" s="116"/>
      <c r="E159" s="116"/>
      <c r="F159" s="116"/>
      <c r="G159" s="116"/>
      <c r="H159" s="116"/>
      <c r="I159" s="116"/>
      <c r="J159" s="116"/>
      <c r="K159" s="116"/>
    </row>
    <row r="160" spans="2:11">
      <c r="B160" s="115"/>
      <c r="C160" s="116"/>
      <c r="D160" s="116"/>
      <c r="E160" s="116"/>
      <c r="F160" s="116"/>
      <c r="G160" s="116"/>
      <c r="H160" s="116"/>
      <c r="I160" s="116"/>
      <c r="J160" s="116"/>
      <c r="K160" s="116"/>
    </row>
    <row r="161" spans="2:11">
      <c r="B161" s="115"/>
      <c r="C161" s="116"/>
      <c r="D161" s="116"/>
      <c r="E161" s="116"/>
      <c r="F161" s="116"/>
      <c r="G161" s="116"/>
      <c r="H161" s="116"/>
      <c r="I161" s="116"/>
      <c r="J161" s="116"/>
      <c r="K161" s="116"/>
    </row>
    <row r="162" spans="2:11">
      <c r="B162" s="115"/>
      <c r="C162" s="116"/>
      <c r="D162" s="116"/>
      <c r="E162" s="116"/>
      <c r="F162" s="116"/>
      <c r="G162" s="116"/>
      <c r="H162" s="116"/>
      <c r="I162" s="116"/>
      <c r="J162" s="116"/>
      <c r="K162" s="116"/>
    </row>
    <row r="163" spans="2:11">
      <c r="B163" s="115"/>
      <c r="C163" s="116"/>
      <c r="D163" s="116"/>
      <c r="E163" s="116"/>
      <c r="F163" s="116"/>
      <c r="G163" s="116"/>
      <c r="H163" s="116"/>
      <c r="I163" s="116"/>
      <c r="J163" s="116"/>
      <c r="K163" s="116"/>
    </row>
    <row r="164" spans="2:11">
      <c r="B164" s="115"/>
      <c r="C164" s="116"/>
      <c r="D164" s="116"/>
      <c r="E164" s="116"/>
      <c r="F164" s="116"/>
      <c r="G164" s="116"/>
      <c r="H164" s="116"/>
      <c r="I164" s="116"/>
      <c r="J164" s="116"/>
      <c r="K164" s="116"/>
    </row>
    <row r="165" spans="2:11">
      <c r="B165" s="115"/>
      <c r="C165" s="116"/>
      <c r="D165" s="116"/>
      <c r="E165" s="116"/>
      <c r="F165" s="116"/>
      <c r="G165" s="116"/>
      <c r="H165" s="116"/>
      <c r="I165" s="116"/>
      <c r="J165" s="116"/>
      <c r="K165" s="116"/>
    </row>
    <row r="166" spans="2:11">
      <c r="B166" s="115"/>
      <c r="C166" s="116"/>
      <c r="D166" s="116"/>
      <c r="E166" s="116"/>
      <c r="F166" s="116"/>
      <c r="G166" s="116"/>
      <c r="H166" s="116"/>
      <c r="I166" s="116"/>
      <c r="J166" s="116"/>
      <c r="K166" s="116"/>
    </row>
    <row r="167" spans="2:11">
      <c r="B167" s="115"/>
      <c r="C167" s="116"/>
      <c r="D167" s="116"/>
      <c r="E167" s="116"/>
      <c r="F167" s="116"/>
      <c r="G167" s="116"/>
      <c r="H167" s="116"/>
      <c r="I167" s="116"/>
      <c r="J167" s="116"/>
      <c r="K167" s="116"/>
    </row>
    <row r="168" spans="2:11">
      <c r="B168" s="115"/>
      <c r="C168" s="116"/>
      <c r="D168" s="116"/>
      <c r="E168" s="116"/>
      <c r="F168" s="116"/>
      <c r="G168" s="116"/>
      <c r="H168" s="116"/>
      <c r="I168" s="116"/>
      <c r="J168" s="116"/>
      <c r="K168" s="116"/>
    </row>
    <row r="169" spans="2:11">
      <c r="B169" s="115"/>
      <c r="C169" s="116"/>
      <c r="D169" s="116"/>
      <c r="E169" s="116"/>
      <c r="F169" s="116"/>
      <c r="G169" s="116"/>
      <c r="H169" s="116"/>
      <c r="I169" s="116"/>
      <c r="J169" s="116"/>
      <c r="K169" s="116"/>
    </row>
    <row r="170" spans="2:11">
      <c r="B170" s="115"/>
      <c r="C170" s="116"/>
      <c r="D170" s="116"/>
      <c r="E170" s="116"/>
      <c r="F170" s="116"/>
      <c r="G170" s="116"/>
      <c r="H170" s="116"/>
      <c r="I170" s="116"/>
      <c r="J170" s="116"/>
      <c r="K170" s="116"/>
    </row>
    <row r="171" spans="2:11">
      <c r="B171" s="115"/>
      <c r="C171" s="116"/>
      <c r="D171" s="116"/>
      <c r="E171" s="116"/>
      <c r="F171" s="116"/>
      <c r="G171" s="116"/>
      <c r="H171" s="116"/>
      <c r="I171" s="116"/>
      <c r="J171" s="116"/>
      <c r="K171" s="116"/>
    </row>
    <row r="172" spans="2:11">
      <c r="B172" s="115"/>
      <c r="C172" s="116"/>
      <c r="D172" s="116"/>
      <c r="E172" s="116"/>
      <c r="F172" s="116"/>
      <c r="G172" s="116"/>
      <c r="H172" s="116"/>
      <c r="I172" s="116"/>
      <c r="J172" s="116"/>
      <c r="K172" s="116"/>
    </row>
    <row r="173" spans="2:11">
      <c r="B173" s="115"/>
      <c r="C173" s="116"/>
      <c r="D173" s="116"/>
      <c r="E173" s="116"/>
      <c r="F173" s="116"/>
      <c r="G173" s="116"/>
      <c r="H173" s="116"/>
      <c r="I173" s="116"/>
      <c r="J173" s="116"/>
      <c r="K173" s="116"/>
    </row>
    <row r="174" spans="2:11">
      <c r="B174" s="115"/>
      <c r="C174" s="116"/>
      <c r="D174" s="116"/>
      <c r="E174" s="116"/>
      <c r="F174" s="116"/>
      <c r="G174" s="116"/>
      <c r="H174" s="116"/>
      <c r="I174" s="116"/>
      <c r="J174" s="116"/>
      <c r="K174" s="116"/>
    </row>
    <row r="175" spans="2:11">
      <c r="B175" s="115"/>
      <c r="C175" s="116"/>
      <c r="D175" s="116"/>
      <c r="E175" s="116"/>
      <c r="F175" s="116"/>
      <c r="G175" s="116"/>
      <c r="H175" s="116"/>
      <c r="I175" s="116"/>
      <c r="J175" s="116"/>
      <c r="K175" s="116"/>
    </row>
    <row r="176" spans="2:11">
      <c r="B176" s="115"/>
      <c r="C176" s="116"/>
      <c r="D176" s="116"/>
      <c r="E176" s="116"/>
      <c r="F176" s="116"/>
      <c r="G176" s="116"/>
      <c r="H176" s="116"/>
      <c r="I176" s="116"/>
      <c r="J176" s="116"/>
      <c r="K176" s="116"/>
    </row>
    <row r="177" spans="2:11">
      <c r="B177" s="115"/>
      <c r="C177" s="116"/>
      <c r="D177" s="116"/>
      <c r="E177" s="116"/>
      <c r="F177" s="116"/>
      <c r="G177" s="116"/>
      <c r="H177" s="116"/>
      <c r="I177" s="116"/>
      <c r="J177" s="116"/>
      <c r="K177" s="116"/>
    </row>
    <row r="178" spans="2:11">
      <c r="B178" s="115"/>
      <c r="C178" s="116"/>
      <c r="D178" s="116"/>
      <c r="E178" s="116"/>
      <c r="F178" s="116"/>
      <c r="G178" s="116"/>
      <c r="H178" s="116"/>
      <c r="I178" s="116"/>
      <c r="J178" s="116"/>
      <c r="K178" s="116"/>
    </row>
    <row r="179" spans="2:11">
      <c r="B179" s="115"/>
      <c r="C179" s="116"/>
      <c r="D179" s="116"/>
      <c r="E179" s="116"/>
      <c r="F179" s="116"/>
      <c r="G179" s="116"/>
      <c r="H179" s="116"/>
      <c r="I179" s="116"/>
      <c r="J179" s="116"/>
      <c r="K179" s="116"/>
    </row>
    <row r="180" spans="2:11">
      <c r="B180" s="115"/>
      <c r="C180" s="116"/>
      <c r="D180" s="116"/>
      <c r="E180" s="116"/>
      <c r="F180" s="116"/>
      <c r="G180" s="116"/>
      <c r="H180" s="116"/>
      <c r="I180" s="116"/>
      <c r="J180" s="116"/>
      <c r="K180" s="116"/>
    </row>
    <row r="181" spans="2:11">
      <c r="B181" s="115"/>
      <c r="C181" s="116"/>
      <c r="D181" s="116"/>
      <c r="E181" s="116"/>
      <c r="F181" s="116"/>
      <c r="G181" s="116"/>
      <c r="H181" s="116"/>
      <c r="I181" s="116"/>
      <c r="J181" s="116"/>
      <c r="K181" s="116"/>
    </row>
    <row r="182" spans="2:11">
      <c r="B182" s="115"/>
      <c r="C182" s="116"/>
      <c r="D182" s="116"/>
      <c r="E182" s="116"/>
      <c r="F182" s="116"/>
      <c r="G182" s="116"/>
      <c r="H182" s="116"/>
      <c r="I182" s="116"/>
      <c r="J182" s="116"/>
      <c r="K182" s="116"/>
    </row>
    <row r="183" spans="2:11">
      <c r="B183" s="115"/>
      <c r="C183" s="116"/>
      <c r="D183" s="116"/>
      <c r="E183" s="116"/>
      <c r="F183" s="116"/>
      <c r="G183" s="116"/>
      <c r="H183" s="116"/>
      <c r="I183" s="116"/>
      <c r="J183" s="116"/>
      <c r="K183" s="116"/>
    </row>
    <row r="184" spans="2:11">
      <c r="B184" s="115"/>
      <c r="C184" s="116"/>
      <c r="D184" s="116"/>
      <c r="E184" s="116"/>
      <c r="F184" s="116"/>
      <c r="G184" s="116"/>
      <c r="H184" s="116"/>
      <c r="I184" s="116"/>
      <c r="J184" s="116"/>
      <c r="K184" s="116"/>
    </row>
    <row r="185" spans="2:11">
      <c r="B185" s="115"/>
      <c r="C185" s="116"/>
      <c r="D185" s="116"/>
      <c r="E185" s="116"/>
      <c r="F185" s="116"/>
      <c r="G185" s="116"/>
      <c r="H185" s="116"/>
      <c r="I185" s="116"/>
      <c r="J185" s="116"/>
      <c r="K185" s="116"/>
    </row>
    <row r="186" spans="2:11">
      <c r="B186" s="115"/>
      <c r="C186" s="116"/>
      <c r="D186" s="116"/>
      <c r="E186" s="116"/>
      <c r="F186" s="116"/>
      <c r="G186" s="116"/>
      <c r="H186" s="116"/>
      <c r="I186" s="116"/>
      <c r="J186" s="116"/>
      <c r="K186" s="116"/>
    </row>
    <row r="187" spans="2:11">
      <c r="B187" s="115"/>
      <c r="C187" s="116"/>
      <c r="D187" s="116"/>
      <c r="E187" s="116"/>
      <c r="F187" s="116"/>
      <c r="G187" s="116"/>
      <c r="H187" s="116"/>
      <c r="I187" s="116"/>
      <c r="J187" s="116"/>
      <c r="K187" s="116"/>
    </row>
    <row r="188" spans="2:11">
      <c r="B188" s="115"/>
      <c r="C188" s="116"/>
      <c r="D188" s="116"/>
      <c r="E188" s="116"/>
      <c r="F188" s="116"/>
      <c r="G188" s="116"/>
      <c r="H188" s="116"/>
      <c r="I188" s="116"/>
      <c r="J188" s="116"/>
      <c r="K188" s="116"/>
    </row>
    <row r="189" spans="2:11">
      <c r="B189" s="115"/>
      <c r="C189" s="116"/>
      <c r="D189" s="116"/>
      <c r="E189" s="116"/>
      <c r="F189" s="116"/>
      <c r="G189" s="116"/>
      <c r="H189" s="116"/>
      <c r="I189" s="116"/>
      <c r="J189" s="116"/>
      <c r="K189" s="116"/>
    </row>
    <row r="190" spans="2:11">
      <c r="B190" s="115"/>
      <c r="C190" s="116"/>
      <c r="D190" s="116"/>
      <c r="E190" s="116"/>
      <c r="F190" s="116"/>
      <c r="G190" s="116"/>
      <c r="H190" s="116"/>
      <c r="I190" s="116"/>
      <c r="J190" s="116"/>
      <c r="K190" s="116"/>
    </row>
    <row r="191" spans="2:11">
      <c r="B191" s="115"/>
      <c r="C191" s="116"/>
      <c r="D191" s="116"/>
      <c r="E191" s="116"/>
      <c r="F191" s="116"/>
      <c r="G191" s="116"/>
      <c r="H191" s="116"/>
      <c r="I191" s="116"/>
      <c r="J191" s="116"/>
      <c r="K191" s="116"/>
    </row>
    <row r="192" spans="2:11">
      <c r="B192" s="115"/>
      <c r="C192" s="116"/>
      <c r="D192" s="116"/>
      <c r="E192" s="116"/>
      <c r="F192" s="116"/>
      <c r="G192" s="116"/>
      <c r="H192" s="116"/>
      <c r="I192" s="116"/>
      <c r="J192" s="116"/>
      <c r="K192" s="116"/>
    </row>
    <row r="193" spans="2:11">
      <c r="B193" s="115"/>
      <c r="C193" s="116"/>
      <c r="D193" s="116"/>
      <c r="E193" s="116"/>
      <c r="F193" s="116"/>
      <c r="G193" s="116"/>
      <c r="H193" s="116"/>
      <c r="I193" s="116"/>
      <c r="J193" s="116"/>
      <c r="K193" s="116"/>
    </row>
    <row r="194" spans="2:11">
      <c r="B194" s="115"/>
      <c r="C194" s="116"/>
      <c r="D194" s="116"/>
      <c r="E194" s="116"/>
      <c r="F194" s="116"/>
      <c r="G194" s="116"/>
      <c r="H194" s="116"/>
      <c r="I194" s="116"/>
      <c r="J194" s="116"/>
      <c r="K194" s="116"/>
    </row>
    <row r="195" spans="2:11">
      <c r="B195" s="115"/>
      <c r="C195" s="116"/>
      <c r="D195" s="116"/>
      <c r="E195" s="116"/>
      <c r="F195" s="116"/>
      <c r="G195" s="116"/>
      <c r="H195" s="116"/>
      <c r="I195" s="116"/>
      <c r="J195" s="116"/>
      <c r="K195" s="116"/>
    </row>
    <row r="196" spans="2:11">
      <c r="B196" s="115"/>
      <c r="C196" s="116"/>
      <c r="D196" s="116"/>
      <c r="E196" s="116"/>
      <c r="F196" s="116"/>
      <c r="G196" s="116"/>
      <c r="H196" s="116"/>
      <c r="I196" s="116"/>
      <c r="J196" s="116"/>
      <c r="K196" s="116"/>
    </row>
    <row r="197" spans="2:11">
      <c r="B197" s="115"/>
      <c r="C197" s="116"/>
      <c r="D197" s="116"/>
      <c r="E197" s="116"/>
      <c r="F197" s="116"/>
      <c r="G197" s="116"/>
      <c r="H197" s="116"/>
      <c r="I197" s="116"/>
      <c r="J197" s="116"/>
      <c r="K197" s="116"/>
    </row>
    <row r="198" spans="2:11">
      <c r="B198" s="115"/>
      <c r="C198" s="116"/>
      <c r="D198" s="116"/>
      <c r="E198" s="116"/>
      <c r="F198" s="116"/>
      <c r="G198" s="116"/>
      <c r="H198" s="116"/>
      <c r="I198" s="116"/>
      <c r="J198" s="116"/>
      <c r="K198" s="116"/>
    </row>
    <row r="199" spans="2:11">
      <c r="B199" s="115"/>
      <c r="C199" s="116"/>
      <c r="D199" s="116"/>
      <c r="E199" s="116"/>
      <c r="F199" s="116"/>
      <c r="G199" s="116"/>
      <c r="H199" s="116"/>
      <c r="I199" s="116"/>
      <c r="J199" s="116"/>
      <c r="K199" s="116"/>
    </row>
    <row r="200" spans="2:11">
      <c r="B200" s="115"/>
      <c r="C200" s="116"/>
      <c r="D200" s="116"/>
      <c r="E200" s="116"/>
      <c r="F200" s="116"/>
      <c r="G200" s="116"/>
      <c r="H200" s="116"/>
      <c r="I200" s="116"/>
      <c r="J200" s="116"/>
      <c r="K200" s="116"/>
    </row>
    <row r="201" spans="2:11">
      <c r="B201" s="115"/>
      <c r="C201" s="116"/>
      <c r="D201" s="116"/>
      <c r="E201" s="116"/>
      <c r="F201" s="116"/>
      <c r="G201" s="116"/>
      <c r="H201" s="116"/>
      <c r="I201" s="116"/>
      <c r="J201" s="116"/>
      <c r="K201" s="116"/>
    </row>
    <row r="202" spans="2:11">
      <c r="B202" s="115"/>
      <c r="C202" s="116"/>
      <c r="D202" s="116"/>
      <c r="E202" s="116"/>
      <c r="F202" s="116"/>
      <c r="G202" s="116"/>
      <c r="H202" s="116"/>
      <c r="I202" s="116"/>
      <c r="J202" s="116"/>
      <c r="K202" s="116"/>
    </row>
    <row r="203" spans="2:11">
      <c r="B203" s="115"/>
      <c r="C203" s="116"/>
      <c r="D203" s="116"/>
      <c r="E203" s="116"/>
      <c r="F203" s="116"/>
      <c r="G203" s="116"/>
      <c r="H203" s="116"/>
      <c r="I203" s="116"/>
      <c r="J203" s="116"/>
      <c r="K203" s="116"/>
    </row>
    <row r="204" spans="2:11">
      <c r="B204" s="115"/>
      <c r="C204" s="116"/>
      <c r="D204" s="116"/>
      <c r="E204" s="116"/>
      <c r="F204" s="116"/>
      <c r="G204" s="116"/>
      <c r="H204" s="116"/>
      <c r="I204" s="116"/>
      <c r="J204" s="116"/>
      <c r="K204" s="116"/>
    </row>
    <row r="205" spans="2:11">
      <c r="B205" s="115"/>
      <c r="C205" s="116"/>
      <c r="D205" s="116"/>
      <c r="E205" s="116"/>
      <c r="F205" s="116"/>
      <c r="G205" s="116"/>
      <c r="H205" s="116"/>
      <c r="I205" s="116"/>
      <c r="J205" s="116"/>
      <c r="K205" s="116"/>
    </row>
    <row r="206" spans="2:11">
      <c r="B206" s="115"/>
      <c r="C206" s="116"/>
      <c r="D206" s="116"/>
      <c r="E206" s="116"/>
      <c r="F206" s="116"/>
      <c r="G206" s="116"/>
      <c r="H206" s="116"/>
      <c r="I206" s="116"/>
      <c r="J206" s="116"/>
      <c r="K206" s="116"/>
    </row>
    <row r="207" spans="2:11">
      <c r="B207" s="115"/>
      <c r="C207" s="116"/>
      <c r="D207" s="116"/>
      <c r="E207" s="116"/>
      <c r="F207" s="116"/>
      <c r="G207" s="116"/>
      <c r="H207" s="116"/>
      <c r="I207" s="116"/>
      <c r="J207" s="116"/>
      <c r="K207" s="116"/>
    </row>
    <row r="208" spans="2:11">
      <c r="B208" s="115"/>
      <c r="C208" s="116"/>
      <c r="D208" s="116"/>
      <c r="E208" s="116"/>
      <c r="F208" s="116"/>
      <c r="G208" s="116"/>
      <c r="H208" s="116"/>
      <c r="I208" s="116"/>
      <c r="J208" s="116"/>
      <c r="K208" s="116"/>
    </row>
    <row r="209" spans="2:11">
      <c r="B209" s="115"/>
      <c r="C209" s="116"/>
      <c r="D209" s="116"/>
      <c r="E209" s="116"/>
      <c r="F209" s="116"/>
      <c r="G209" s="116"/>
      <c r="H209" s="116"/>
      <c r="I209" s="116"/>
      <c r="J209" s="116"/>
      <c r="K209" s="116"/>
    </row>
    <row r="210" spans="2:11">
      <c r="B210" s="115"/>
      <c r="C210" s="116"/>
      <c r="D210" s="116"/>
      <c r="E210" s="116"/>
      <c r="F210" s="116"/>
      <c r="G210" s="116"/>
      <c r="H210" s="116"/>
      <c r="I210" s="116"/>
      <c r="J210" s="116"/>
      <c r="K210" s="116"/>
    </row>
    <row r="211" spans="2:11">
      <c r="B211" s="115"/>
      <c r="C211" s="116"/>
      <c r="D211" s="116"/>
      <c r="E211" s="116"/>
      <c r="F211" s="116"/>
      <c r="G211" s="116"/>
      <c r="H211" s="116"/>
      <c r="I211" s="116"/>
      <c r="J211" s="116"/>
      <c r="K211" s="116"/>
    </row>
    <row r="212" spans="2:11">
      <c r="B212" s="115"/>
      <c r="C212" s="116"/>
      <c r="D212" s="116"/>
      <c r="E212" s="116"/>
      <c r="F212" s="116"/>
      <c r="G212" s="116"/>
      <c r="H212" s="116"/>
      <c r="I212" s="116"/>
      <c r="J212" s="116"/>
      <c r="K212" s="116"/>
    </row>
    <row r="213" spans="2:11">
      <c r="B213" s="115"/>
      <c r="C213" s="116"/>
      <c r="D213" s="116"/>
      <c r="E213" s="116"/>
      <c r="F213" s="116"/>
      <c r="G213" s="116"/>
      <c r="H213" s="116"/>
      <c r="I213" s="116"/>
      <c r="J213" s="116"/>
      <c r="K213" s="116"/>
    </row>
    <row r="214" spans="2:11">
      <c r="B214" s="115"/>
      <c r="C214" s="116"/>
      <c r="D214" s="116"/>
      <c r="E214" s="116"/>
      <c r="F214" s="116"/>
      <c r="G214" s="116"/>
      <c r="H214" s="116"/>
      <c r="I214" s="116"/>
      <c r="J214" s="116"/>
      <c r="K214" s="116"/>
    </row>
    <row r="215" spans="2:11">
      <c r="B215" s="115"/>
      <c r="C215" s="116"/>
      <c r="D215" s="116"/>
      <c r="E215" s="116"/>
      <c r="F215" s="116"/>
      <c r="G215" s="116"/>
      <c r="H215" s="116"/>
      <c r="I215" s="116"/>
      <c r="J215" s="116"/>
      <c r="K215" s="116"/>
    </row>
    <row r="216" spans="2:11">
      <c r="B216" s="115"/>
      <c r="C216" s="116"/>
      <c r="D216" s="116"/>
      <c r="E216" s="116"/>
      <c r="F216" s="116"/>
      <c r="G216" s="116"/>
      <c r="H216" s="116"/>
      <c r="I216" s="116"/>
      <c r="J216" s="116"/>
      <c r="K216" s="116"/>
    </row>
    <row r="217" spans="2:11">
      <c r="B217" s="115"/>
      <c r="C217" s="116"/>
      <c r="D217" s="116"/>
      <c r="E217" s="116"/>
      <c r="F217" s="116"/>
      <c r="G217" s="116"/>
      <c r="H217" s="116"/>
      <c r="I217" s="116"/>
      <c r="J217" s="116"/>
      <c r="K217" s="116"/>
    </row>
    <row r="218" spans="2:11">
      <c r="B218" s="115"/>
      <c r="C218" s="116"/>
      <c r="D218" s="116"/>
      <c r="E218" s="116"/>
      <c r="F218" s="116"/>
      <c r="G218" s="116"/>
      <c r="H218" s="116"/>
      <c r="I218" s="116"/>
      <c r="J218" s="116"/>
      <c r="K218" s="116"/>
    </row>
    <row r="219" spans="2:11">
      <c r="B219" s="115"/>
      <c r="C219" s="116"/>
      <c r="D219" s="116"/>
      <c r="E219" s="116"/>
      <c r="F219" s="116"/>
      <c r="G219" s="116"/>
      <c r="H219" s="116"/>
      <c r="I219" s="116"/>
      <c r="J219" s="116"/>
      <c r="K219" s="116"/>
    </row>
    <row r="220" spans="2:11">
      <c r="B220" s="115"/>
      <c r="C220" s="116"/>
      <c r="D220" s="116"/>
      <c r="E220" s="116"/>
      <c r="F220" s="116"/>
      <c r="G220" s="116"/>
      <c r="H220" s="116"/>
      <c r="I220" s="116"/>
      <c r="J220" s="116"/>
      <c r="K220" s="116"/>
    </row>
    <row r="221" spans="2:11">
      <c r="B221" s="115"/>
      <c r="C221" s="116"/>
      <c r="D221" s="116"/>
      <c r="E221" s="116"/>
      <c r="F221" s="116"/>
      <c r="G221" s="116"/>
      <c r="H221" s="116"/>
      <c r="I221" s="116"/>
      <c r="J221" s="116"/>
      <c r="K221" s="116"/>
    </row>
    <row r="222" spans="2:11">
      <c r="B222" s="115"/>
      <c r="C222" s="116"/>
      <c r="D222" s="116"/>
      <c r="E222" s="116"/>
      <c r="F222" s="116"/>
      <c r="G222" s="116"/>
      <c r="H222" s="116"/>
      <c r="I222" s="116"/>
      <c r="J222" s="116"/>
      <c r="K222" s="116"/>
    </row>
    <row r="223" spans="2:11">
      <c r="B223" s="115"/>
      <c r="C223" s="116"/>
      <c r="D223" s="116"/>
      <c r="E223" s="116"/>
      <c r="F223" s="116"/>
      <c r="G223" s="116"/>
      <c r="H223" s="116"/>
      <c r="I223" s="116"/>
      <c r="J223" s="116"/>
      <c r="K223" s="116"/>
    </row>
    <row r="224" spans="2:11">
      <c r="B224" s="115"/>
      <c r="C224" s="116"/>
      <c r="D224" s="116"/>
      <c r="E224" s="116"/>
      <c r="F224" s="116"/>
      <c r="G224" s="116"/>
      <c r="H224" s="116"/>
      <c r="I224" s="116"/>
      <c r="J224" s="116"/>
      <c r="K224" s="116"/>
    </row>
    <row r="225" spans="2:11">
      <c r="B225" s="115"/>
      <c r="C225" s="116"/>
      <c r="D225" s="116"/>
      <c r="E225" s="116"/>
      <c r="F225" s="116"/>
      <c r="G225" s="116"/>
      <c r="H225" s="116"/>
      <c r="I225" s="116"/>
      <c r="J225" s="116"/>
      <c r="K225" s="116"/>
    </row>
    <row r="226" spans="2:11">
      <c r="B226" s="115"/>
      <c r="C226" s="116"/>
      <c r="D226" s="116"/>
      <c r="E226" s="116"/>
      <c r="F226" s="116"/>
      <c r="G226" s="116"/>
      <c r="H226" s="116"/>
      <c r="I226" s="116"/>
      <c r="J226" s="116"/>
      <c r="K226" s="116"/>
    </row>
    <row r="227" spans="2:11">
      <c r="B227" s="115"/>
      <c r="C227" s="116"/>
      <c r="D227" s="116"/>
      <c r="E227" s="116"/>
      <c r="F227" s="116"/>
      <c r="G227" s="116"/>
      <c r="H227" s="116"/>
      <c r="I227" s="116"/>
      <c r="J227" s="116"/>
      <c r="K227" s="116"/>
    </row>
    <row r="228" spans="2:11">
      <c r="B228" s="115"/>
      <c r="C228" s="116"/>
      <c r="D228" s="116"/>
      <c r="E228" s="116"/>
      <c r="F228" s="116"/>
      <c r="G228" s="116"/>
      <c r="H228" s="116"/>
      <c r="I228" s="116"/>
      <c r="J228" s="116"/>
      <c r="K228" s="116"/>
    </row>
    <row r="229" spans="2:11">
      <c r="B229" s="115"/>
      <c r="C229" s="116"/>
      <c r="D229" s="116"/>
      <c r="E229" s="116"/>
      <c r="F229" s="116"/>
      <c r="G229" s="116"/>
      <c r="H229" s="116"/>
      <c r="I229" s="116"/>
      <c r="J229" s="116"/>
      <c r="K229" s="116"/>
    </row>
    <row r="230" spans="2:11">
      <c r="B230" s="115"/>
      <c r="C230" s="116"/>
      <c r="D230" s="116"/>
      <c r="E230" s="116"/>
      <c r="F230" s="116"/>
      <c r="G230" s="116"/>
      <c r="H230" s="116"/>
      <c r="I230" s="116"/>
      <c r="J230" s="116"/>
      <c r="K230" s="116"/>
    </row>
    <row r="231" spans="2:11">
      <c r="B231" s="115"/>
      <c r="C231" s="116"/>
      <c r="D231" s="116"/>
      <c r="E231" s="116"/>
      <c r="F231" s="116"/>
      <c r="G231" s="116"/>
      <c r="H231" s="116"/>
      <c r="I231" s="116"/>
      <c r="J231" s="116"/>
      <c r="K231" s="116"/>
    </row>
    <row r="232" spans="2:11">
      <c r="B232" s="115"/>
      <c r="C232" s="116"/>
      <c r="D232" s="116"/>
      <c r="E232" s="116"/>
      <c r="F232" s="116"/>
      <c r="G232" s="116"/>
      <c r="H232" s="116"/>
      <c r="I232" s="116"/>
      <c r="J232" s="116"/>
      <c r="K232" s="116"/>
    </row>
    <row r="233" spans="2:11">
      <c r="B233" s="115"/>
      <c r="C233" s="116"/>
      <c r="D233" s="116"/>
      <c r="E233" s="116"/>
      <c r="F233" s="116"/>
      <c r="G233" s="116"/>
      <c r="H233" s="116"/>
      <c r="I233" s="116"/>
      <c r="J233" s="116"/>
      <c r="K233" s="116"/>
    </row>
    <row r="234" spans="2:11">
      <c r="B234" s="115"/>
      <c r="C234" s="116"/>
      <c r="D234" s="116"/>
      <c r="E234" s="116"/>
      <c r="F234" s="116"/>
      <c r="G234" s="116"/>
      <c r="H234" s="116"/>
      <c r="I234" s="116"/>
      <c r="J234" s="116"/>
      <c r="K234" s="116"/>
    </row>
    <row r="235" spans="2:11">
      <c r="B235" s="115"/>
      <c r="C235" s="116"/>
      <c r="D235" s="116"/>
      <c r="E235" s="116"/>
      <c r="F235" s="116"/>
      <c r="G235" s="116"/>
      <c r="H235" s="116"/>
      <c r="I235" s="116"/>
      <c r="J235" s="116"/>
      <c r="K235" s="116"/>
    </row>
    <row r="236" spans="2:11">
      <c r="B236" s="115"/>
      <c r="C236" s="116"/>
      <c r="D236" s="116"/>
      <c r="E236" s="116"/>
      <c r="F236" s="116"/>
      <c r="G236" s="116"/>
      <c r="H236" s="116"/>
      <c r="I236" s="116"/>
      <c r="J236" s="116"/>
      <c r="K236" s="116"/>
    </row>
    <row r="237" spans="2:11">
      <c r="B237" s="115"/>
      <c r="C237" s="116"/>
      <c r="D237" s="116"/>
      <c r="E237" s="116"/>
      <c r="F237" s="116"/>
      <c r="G237" s="116"/>
      <c r="H237" s="116"/>
      <c r="I237" s="116"/>
      <c r="J237" s="116"/>
      <c r="K237" s="116"/>
    </row>
    <row r="238" spans="2:11">
      <c r="B238" s="115"/>
      <c r="C238" s="116"/>
      <c r="D238" s="116"/>
      <c r="E238" s="116"/>
      <c r="F238" s="116"/>
      <c r="G238" s="116"/>
      <c r="H238" s="116"/>
      <c r="I238" s="116"/>
      <c r="J238" s="116"/>
      <c r="K238" s="116"/>
    </row>
    <row r="239" spans="2:11">
      <c r="B239" s="115"/>
      <c r="C239" s="116"/>
      <c r="D239" s="116"/>
      <c r="E239" s="116"/>
      <c r="F239" s="116"/>
      <c r="G239" s="116"/>
      <c r="H239" s="116"/>
      <c r="I239" s="116"/>
      <c r="J239" s="116"/>
      <c r="K239" s="116"/>
    </row>
    <row r="240" spans="2:11">
      <c r="B240" s="115"/>
      <c r="C240" s="116"/>
      <c r="D240" s="116"/>
      <c r="E240" s="116"/>
      <c r="F240" s="116"/>
      <c r="G240" s="116"/>
      <c r="H240" s="116"/>
      <c r="I240" s="116"/>
      <c r="J240" s="116"/>
      <c r="K240" s="116"/>
    </row>
    <row r="241" spans="2:11">
      <c r="B241" s="115"/>
      <c r="C241" s="116"/>
      <c r="D241" s="116"/>
      <c r="E241" s="116"/>
      <c r="F241" s="116"/>
      <c r="G241" s="116"/>
      <c r="H241" s="116"/>
      <c r="I241" s="116"/>
      <c r="J241" s="116"/>
      <c r="K241" s="116"/>
    </row>
    <row r="242" spans="2:11">
      <c r="B242" s="115"/>
      <c r="C242" s="116"/>
      <c r="D242" s="116"/>
      <c r="E242" s="116"/>
      <c r="F242" s="116"/>
      <c r="G242" s="116"/>
      <c r="H242" s="116"/>
      <c r="I242" s="116"/>
      <c r="J242" s="116"/>
      <c r="K242" s="116"/>
    </row>
    <row r="243" spans="2:11">
      <c r="B243" s="115"/>
      <c r="C243" s="116"/>
      <c r="D243" s="116"/>
      <c r="E243" s="116"/>
      <c r="F243" s="116"/>
      <c r="G243" s="116"/>
      <c r="H243" s="116"/>
      <c r="I243" s="116"/>
      <c r="J243" s="116"/>
      <c r="K243" s="116"/>
    </row>
    <row r="244" spans="2:11">
      <c r="B244" s="115"/>
      <c r="C244" s="116"/>
      <c r="D244" s="116"/>
      <c r="E244" s="116"/>
      <c r="F244" s="116"/>
      <c r="G244" s="116"/>
      <c r="H244" s="116"/>
      <c r="I244" s="116"/>
      <c r="J244" s="116"/>
      <c r="K244" s="116"/>
    </row>
    <row r="245" spans="2:11">
      <c r="B245" s="115"/>
      <c r="C245" s="116"/>
      <c r="D245" s="116"/>
      <c r="E245" s="116"/>
      <c r="F245" s="116"/>
      <c r="G245" s="116"/>
      <c r="H245" s="116"/>
      <c r="I245" s="116"/>
      <c r="J245" s="116"/>
      <c r="K245" s="116"/>
    </row>
    <row r="246" spans="2:11">
      <c r="B246" s="115"/>
      <c r="C246" s="116"/>
      <c r="D246" s="116"/>
      <c r="E246" s="116"/>
      <c r="F246" s="116"/>
      <c r="G246" s="116"/>
      <c r="H246" s="116"/>
      <c r="I246" s="116"/>
      <c r="J246" s="116"/>
      <c r="K246" s="116"/>
    </row>
    <row r="247" spans="2:11">
      <c r="B247" s="115"/>
      <c r="C247" s="116"/>
      <c r="D247" s="116"/>
      <c r="E247" s="116"/>
      <c r="F247" s="116"/>
      <c r="G247" s="116"/>
      <c r="H247" s="116"/>
      <c r="I247" s="116"/>
      <c r="J247" s="116"/>
      <c r="K247" s="116"/>
    </row>
    <row r="248" spans="2:11">
      <c r="B248" s="115"/>
      <c r="C248" s="116"/>
      <c r="D248" s="116"/>
      <c r="E248" s="116"/>
      <c r="F248" s="116"/>
      <c r="G248" s="116"/>
      <c r="H248" s="116"/>
      <c r="I248" s="116"/>
      <c r="J248" s="116"/>
      <c r="K248" s="116"/>
    </row>
    <row r="249" spans="2:11">
      <c r="B249" s="115"/>
      <c r="C249" s="116"/>
      <c r="D249" s="116"/>
      <c r="E249" s="116"/>
      <c r="F249" s="116"/>
      <c r="G249" s="116"/>
      <c r="H249" s="116"/>
      <c r="I249" s="116"/>
      <c r="J249" s="116"/>
      <c r="K249" s="116"/>
    </row>
    <row r="250" spans="2:11">
      <c r="B250" s="115"/>
      <c r="C250" s="116"/>
      <c r="D250" s="116"/>
      <c r="E250" s="116"/>
      <c r="F250" s="116"/>
      <c r="G250" s="116"/>
      <c r="H250" s="116"/>
      <c r="I250" s="116"/>
      <c r="J250" s="116"/>
      <c r="K250" s="116"/>
    </row>
    <row r="251" spans="2:11">
      <c r="B251" s="115"/>
      <c r="C251" s="116"/>
      <c r="D251" s="116"/>
      <c r="E251" s="116"/>
      <c r="F251" s="116"/>
      <c r="G251" s="116"/>
      <c r="H251" s="116"/>
      <c r="I251" s="116"/>
      <c r="J251" s="116"/>
      <c r="K251" s="116"/>
    </row>
    <row r="252" spans="2:11">
      <c r="B252" s="115"/>
      <c r="C252" s="116"/>
      <c r="D252" s="116"/>
      <c r="E252" s="116"/>
      <c r="F252" s="116"/>
      <c r="G252" s="116"/>
      <c r="H252" s="116"/>
      <c r="I252" s="116"/>
      <c r="J252" s="116"/>
      <c r="K252" s="116"/>
    </row>
    <row r="253" spans="2:11">
      <c r="B253" s="115"/>
      <c r="C253" s="116"/>
      <c r="D253" s="116"/>
      <c r="E253" s="116"/>
      <c r="F253" s="116"/>
      <c r="G253" s="116"/>
      <c r="H253" s="116"/>
      <c r="I253" s="116"/>
      <c r="J253" s="116"/>
      <c r="K253" s="116"/>
    </row>
    <row r="254" spans="2:11">
      <c r="B254" s="115"/>
      <c r="C254" s="116"/>
      <c r="D254" s="116"/>
      <c r="E254" s="116"/>
      <c r="F254" s="116"/>
      <c r="G254" s="116"/>
      <c r="H254" s="116"/>
      <c r="I254" s="116"/>
      <c r="J254" s="116"/>
      <c r="K254" s="116"/>
    </row>
    <row r="255" spans="2:11">
      <c r="B255" s="115"/>
      <c r="C255" s="116"/>
      <c r="D255" s="116"/>
      <c r="E255" s="116"/>
      <c r="F255" s="116"/>
      <c r="G255" s="116"/>
      <c r="H255" s="116"/>
      <c r="I255" s="116"/>
      <c r="J255" s="116"/>
      <c r="K255" s="116"/>
    </row>
    <row r="256" spans="2:11">
      <c r="B256" s="115"/>
      <c r="C256" s="116"/>
      <c r="D256" s="116"/>
      <c r="E256" s="116"/>
      <c r="F256" s="116"/>
      <c r="G256" s="116"/>
      <c r="H256" s="116"/>
      <c r="I256" s="116"/>
      <c r="J256" s="116"/>
      <c r="K256" s="116"/>
    </row>
    <row r="257" spans="2:11">
      <c r="B257" s="115"/>
      <c r="C257" s="116"/>
      <c r="D257" s="116"/>
      <c r="E257" s="116"/>
      <c r="F257" s="116"/>
      <c r="G257" s="116"/>
      <c r="H257" s="116"/>
      <c r="I257" s="116"/>
      <c r="J257" s="116"/>
      <c r="K257" s="116"/>
    </row>
    <row r="258" spans="2:11">
      <c r="B258" s="115"/>
      <c r="C258" s="116"/>
      <c r="D258" s="116"/>
      <c r="E258" s="116"/>
      <c r="F258" s="116"/>
      <c r="G258" s="116"/>
      <c r="H258" s="116"/>
      <c r="I258" s="116"/>
      <c r="J258" s="116"/>
      <c r="K258" s="116"/>
    </row>
    <row r="259" spans="2:11">
      <c r="B259" s="115"/>
      <c r="C259" s="116"/>
      <c r="D259" s="116"/>
      <c r="E259" s="116"/>
      <c r="F259" s="116"/>
      <c r="G259" s="116"/>
      <c r="H259" s="116"/>
      <c r="I259" s="116"/>
      <c r="J259" s="116"/>
      <c r="K259" s="116"/>
    </row>
    <row r="260" spans="2:11">
      <c r="B260" s="115"/>
      <c r="C260" s="116"/>
      <c r="D260" s="116"/>
      <c r="E260" s="116"/>
      <c r="F260" s="116"/>
      <c r="G260" s="116"/>
      <c r="H260" s="116"/>
      <c r="I260" s="116"/>
      <c r="J260" s="116"/>
      <c r="K260" s="116"/>
    </row>
    <row r="261" spans="2:11">
      <c r="B261" s="115"/>
      <c r="C261" s="116"/>
      <c r="D261" s="116"/>
      <c r="E261" s="116"/>
      <c r="F261" s="116"/>
      <c r="G261" s="116"/>
      <c r="H261" s="116"/>
      <c r="I261" s="116"/>
      <c r="J261" s="116"/>
      <c r="K261" s="116"/>
    </row>
    <row r="262" spans="2:11">
      <c r="B262" s="115"/>
      <c r="C262" s="116"/>
      <c r="D262" s="116"/>
      <c r="E262" s="116"/>
      <c r="F262" s="116"/>
      <c r="G262" s="116"/>
      <c r="H262" s="116"/>
      <c r="I262" s="116"/>
      <c r="J262" s="116"/>
      <c r="K262" s="116"/>
    </row>
    <row r="263" spans="2:11">
      <c r="B263" s="115"/>
      <c r="C263" s="116"/>
      <c r="D263" s="116"/>
      <c r="E263" s="116"/>
      <c r="F263" s="116"/>
      <c r="G263" s="116"/>
      <c r="H263" s="116"/>
      <c r="I263" s="116"/>
      <c r="J263" s="116"/>
      <c r="K263" s="116"/>
    </row>
    <row r="264" spans="2:11">
      <c r="B264" s="115"/>
      <c r="C264" s="116"/>
      <c r="D264" s="116"/>
      <c r="E264" s="116"/>
      <c r="F264" s="116"/>
      <c r="G264" s="116"/>
      <c r="H264" s="116"/>
      <c r="I264" s="116"/>
      <c r="J264" s="116"/>
      <c r="K264" s="116"/>
    </row>
    <row r="265" spans="2:11">
      <c r="B265" s="115"/>
      <c r="C265" s="116"/>
      <c r="D265" s="116"/>
      <c r="E265" s="116"/>
      <c r="F265" s="116"/>
      <c r="G265" s="116"/>
      <c r="H265" s="116"/>
      <c r="I265" s="116"/>
      <c r="J265" s="116"/>
      <c r="K265" s="116"/>
    </row>
    <row r="266" spans="2:11">
      <c r="B266" s="115"/>
      <c r="C266" s="116"/>
      <c r="D266" s="116"/>
      <c r="E266" s="116"/>
      <c r="F266" s="116"/>
      <c r="G266" s="116"/>
      <c r="H266" s="116"/>
      <c r="I266" s="116"/>
      <c r="J266" s="116"/>
      <c r="K266" s="116"/>
    </row>
    <row r="267" spans="2:11">
      <c r="B267" s="115"/>
      <c r="C267" s="116"/>
      <c r="D267" s="116"/>
      <c r="E267" s="116"/>
      <c r="F267" s="116"/>
      <c r="G267" s="116"/>
      <c r="H267" s="116"/>
      <c r="I267" s="116"/>
      <c r="J267" s="116"/>
      <c r="K267" s="116"/>
    </row>
    <row r="268" spans="2:11">
      <c r="B268" s="115"/>
      <c r="C268" s="116"/>
      <c r="D268" s="116"/>
      <c r="E268" s="116"/>
      <c r="F268" s="116"/>
      <c r="G268" s="116"/>
      <c r="H268" s="116"/>
      <c r="I268" s="116"/>
      <c r="J268" s="116"/>
      <c r="K268" s="116"/>
    </row>
    <row r="269" spans="2:11">
      <c r="B269" s="115"/>
      <c r="C269" s="116"/>
      <c r="D269" s="116"/>
      <c r="E269" s="116"/>
      <c r="F269" s="116"/>
      <c r="G269" s="116"/>
      <c r="H269" s="116"/>
      <c r="I269" s="116"/>
      <c r="J269" s="116"/>
      <c r="K269" s="116"/>
    </row>
    <row r="270" spans="2:11">
      <c r="B270" s="115"/>
      <c r="C270" s="116"/>
      <c r="D270" s="116"/>
      <c r="E270" s="116"/>
      <c r="F270" s="116"/>
      <c r="G270" s="116"/>
      <c r="H270" s="116"/>
      <c r="I270" s="116"/>
      <c r="J270" s="116"/>
      <c r="K270" s="116"/>
    </row>
    <row r="271" spans="2:11">
      <c r="B271" s="115"/>
      <c r="C271" s="116"/>
      <c r="D271" s="116"/>
      <c r="E271" s="116"/>
      <c r="F271" s="116"/>
      <c r="G271" s="116"/>
      <c r="H271" s="116"/>
      <c r="I271" s="116"/>
      <c r="J271" s="116"/>
      <c r="K271" s="116"/>
    </row>
    <row r="272" spans="2:11">
      <c r="B272" s="115"/>
      <c r="C272" s="116"/>
      <c r="D272" s="116"/>
      <c r="E272" s="116"/>
      <c r="F272" s="116"/>
      <c r="G272" s="116"/>
      <c r="H272" s="116"/>
      <c r="I272" s="116"/>
      <c r="J272" s="116"/>
      <c r="K272" s="116"/>
    </row>
    <row r="273" spans="2:11">
      <c r="B273" s="115"/>
      <c r="C273" s="116"/>
      <c r="D273" s="116"/>
      <c r="E273" s="116"/>
      <c r="F273" s="116"/>
      <c r="G273" s="116"/>
      <c r="H273" s="116"/>
      <c r="I273" s="116"/>
      <c r="J273" s="116"/>
      <c r="K273" s="116"/>
    </row>
    <row r="274" spans="2:11">
      <c r="B274" s="115"/>
      <c r="C274" s="116"/>
      <c r="D274" s="116"/>
      <c r="E274" s="116"/>
      <c r="F274" s="116"/>
      <c r="G274" s="116"/>
      <c r="H274" s="116"/>
      <c r="I274" s="116"/>
      <c r="J274" s="116"/>
      <c r="K274" s="116"/>
    </row>
    <row r="275" spans="2:11">
      <c r="B275" s="115"/>
      <c r="C275" s="116"/>
      <c r="D275" s="116"/>
      <c r="E275" s="116"/>
      <c r="F275" s="116"/>
      <c r="G275" s="116"/>
      <c r="H275" s="116"/>
      <c r="I275" s="116"/>
      <c r="J275" s="116"/>
      <c r="K275" s="116"/>
    </row>
    <row r="276" spans="2:11">
      <c r="B276" s="115"/>
      <c r="C276" s="116"/>
      <c r="D276" s="116"/>
      <c r="E276" s="116"/>
      <c r="F276" s="116"/>
      <c r="G276" s="116"/>
      <c r="H276" s="116"/>
      <c r="I276" s="116"/>
      <c r="J276" s="116"/>
      <c r="K276" s="116"/>
    </row>
    <row r="277" spans="2:11">
      <c r="B277" s="115"/>
      <c r="C277" s="116"/>
      <c r="D277" s="116"/>
      <c r="E277" s="116"/>
      <c r="F277" s="116"/>
      <c r="G277" s="116"/>
      <c r="H277" s="116"/>
      <c r="I277" s="116"/>
      <c r="J277" s="116"/>
      <c r="K277" s="116"/>
    </row>
    <row r="278" spans="2:11">
      <c r="B278" s="115"/>
      <c r="C278" s="116"/>
      <c r="D278" s="116"/>
      <c r="E278" s="116"/>
      <c r="F278" s="116"/>
      <c r="G278" s="116"/>
      <c r="H278" s="116"/>
      <c r="I278" s="116"/>
      <c r="J278" s="116"/>
      <c r="K278" s="116"/>
    </row>
    <row r="279" spans="2:11">
      <c r="B279" s="115"/>
      <c r="C279" s="116"/>
      <c r="D279" s="116"/>
      <c r="E279" s="116"/>
      <c r="F279" s="116"/>
      <c r="G279" s="116"/>
      <c r="H279" s="116"/>
      <c r="I279" s="116"/>
      <c r="J279" s="116"/>
      <c r="K279" s="116"/>
    </row>
    <row r="280" spans="2:11">
      <c r="B280" s="115"/>
      <c r="C280" s="116"/>
      <c r="D280" s="116"/>
      <c r="E280" s="116"/>
      <c r="F280" s="116"/>
      <c r="G280" s="116"/>
      <c r="H280" s="116"/>
      <c r="I280" s="116"/>
      <c r="J280" s="116"/>
      <c r="K280" s="116"/>
    </row>
    <row r="281" spans="2:11">
      <c r="B281" s="115"/>
      <c r="C281" s="116"/>
      <c r="D281" s="116"/>
      <c r="E281" s="116"/>
      <c r="F281" s="116"/>
      <c r="G281" s="116"/>
      <c r="H281" s="116"/>
      <c r="I281" s="116"/>
      <c r="J281" s="116"/>
      <c r="K281" s="116"/>
    </row>
    <row r="282" spans="2:11">
      <c r="B282" s="115"/>
      <c r="C282" s="116"/>
      <c r="D282" s="116"/>
      <c r="E282" s="116"/>
      <c r="F282" s="116"/>
      <c r="G282" s="116"/>
      <c r="H282" s="116"/>
      <c r="I282" s="116"/>
      <c r="J282" s="116"/>
      <c r="K282" s="116"/>
    </row>
    <row r="283" spans="2:11">
      <c r="B283" s="115"/>
      <c r="C283" s="116"/>
      <c r="D283" s="116"/>
      <c r="E283" s="116"/>
      <c r="F283" s="116"/>
      <c r="G283" s="116"/>
      <c r="H283" s="116"/>
      <c r="I283" s="116"/>
      <c r="J283" s="116"/>
      <c r="K283" s="116"/>
    </row>
    <row r="284" spans="2:11">
      <c r="B284" s="115"/>
      <c r="C284" s="116"/>
      <c r="D284" s="116"/>
      <c r="E284" s="116"/>
      <c r="F284" s="116"/>
      <c r="G284" s="116"/>
      <c r="H284" s="116"/>
      <c r="I284" s="116"/>
      <c r="J284" s="116"/>
      <c r="K284" s="116"/>
    </row>
    <row r="285" spans="2:11">
      <c r="B285" s="115"/>
      <c r="C285" s="116"/>
      <c r="D285" s="116"/>
      <c r="E285" s="116"/>
      <c r="F285" s="116"/>
      <c r="G285" s="116"/>
      <c r="H285" s="116"/>
      <c r="I285" s="116"/>
      <c r="J285" s="116"/>
      <c r="K285" s="116"/>
    </row>
    <row r="286" spans="2:11">
      <c r="B286" s="115"/>
      <c r="C286" s="116"/>
      <c r="D286" s="116"/>
      <c r="E286" s="116"/>
      <c r="F286" s="116"/>
      <c r="G286" s="116"/>
      <c r="H286" s="116"/>
      <c r="I286" s="116"/>
      <c r="J286" s="116"/>
      <c r="K286" s="116"/>
    </row>
    <row r="287" spans="2:11">
      <c r="B287" s="115"/>
      <c r="C287" s="116"/>
      <c r="D287" s="116"/>
      <c r="E287" s="116"/>
      <c r="F287" s="116"/>
      <c r="G287" s="116"/>
      <c r="H287" s="116"/>
      <c r="I287" s="116"/>
      <c r="J287" s="116"/>
      <c r="K287" s="116"/>
    </row>
    <row r="288" spans="2:11">
      <c r="B288" s="115"/>
      <c r="C288" s="116"/>
      <c r="D288" s="116"/>
      <c r="E288" s="116"/>
      <c r="F288" s="116"/>
      <c r="G288" s="116"/>
      <c r="H288" s="116"/>
      <c r="I288" s="116"/>
      <c r="J288" s="116"/>
      <c r="K288" s="116"/>
    </row>
    <row r="289" spans="2:11">
      <c r="B289" s="115"/>
      <c r="C289" s="116"/>
      <c r="D289" s="116"/>
      <c r="E289" s="116"/>
      <c r="F289" s="116"/>
      <c r="G289" s="116"/>
      <c r="H289" s="116"/>
      <c r="I289" s="116"/>
      <c r="J289" s="116"/>
      <c r="K289" s="116"/>
    </row>
    <row r="290" spans="2:11">
      <c r="B290" s="115"/>
      <c r="C290" s="116"/>
      <c r="D290" s="116"/>
      <c r="E290" s="116"/>
      <c r="F290" s="116"/>
      <c r="G290" s="116"/>
      <c r="H290" s="116"/>
      <c r="I290" s="116"/>
      <c r="J290" s="116"/>
      <c r="K290" s="116"/>
    </row>
    <row r="291" spans="2:11">
      <c r="B291" s="115"/>
      <c r="C291" s="116"/>
      <c r="D291" s="116"/>
      <c r="E291" s="116"/>
      <c r="F291" s="116"/>
      <c r="G291" s="116"/>
      <c r="H291" s="116"/>
      <c r="I291" s="116"/>
      <c r="J291" s="116"/>
      <c r="K291" s="116"/>
    </row>
    <row r="292" spans="2:11">
      <c r="B292" s="115"/>
      <c r="C292" s="116"/>
      <c r="D292" s="116"/>
      <c r="E292" s="116"/>
      <c r="F292" s="116"/>
      <c r="G292" s="116"/>
      <c r="H292" s="116"/>
      <c r="I292" s="116"/>
      <c r="J292" s="116"/>
      <c r="K292" s="116"/>
    </row>
    <row r="293" spans="2:11">
      <c r="B293" s="115"/>
      <c r="C293" s="116"/>
      <c r="D293" s="116"/>
      <c r="E293" s="116"/>
      <c r="F293" s="116"/>
      <c r="G293" s="116"/>
      <c r="H293" s="116"/>
      <c r="I293" s="116"/>
      <c r="J293" s="116"/>
      <c r="K293" s="116"/>
    </row>
    <row r="294" spans="2:11">
      <c r="B294" s="115"/>
      <c r="C294" s="116"/>
      <c r="D294" s="116"/>
      <c r="E294" s="116"/>
      <c r="F294" s="116"/>
      <c r="G294" s="116"/>
      <c r="H294" s="116"/>
      <c r="I294" s="116"/>
      <c r="J294" s="116"/>
      <c r="K294" s="116"/>
    </row>
    <row r="295" spans="2:11">
      <c r="B295" s="115"/>
      <c r="C295" s="116"/>
      <c r="D295" s="116"/>
      <c r="E295" s="116"/>
      <c r="F295" s="116"/>
      <c r="G295" s="116"/>
      <c r="H295" s="116"/>
      <c r="I295" s="116"/>
      <c r="J295" s="116"/>
      <c r="K295" s="116"/>
    </row>
    <row r="296" spans="2:11">
      <c r="B296" s="115"/>
      <c r="C296" s="116"/>
      <c r="D296" s="116"/>
      <c r="E296" s="116"/>
      <c r="F296" s="116"/>
      <c r="G296" s="116"/>
      <c r="H296" s="116"/>
      <c r="I296" s="116"/>
      <c r="J296" s="116"/>
      <c r="K296" s="116"/>
    </row>
    <row r="297" spans="2:11">
      <c r="B297" s="115"/>
      <c r="C297" s="116"/>
      <c r="D297" s="116"/>
      <c r="E297" s="116"/>
      <c r="F297" s="116"/>
      <c r="G297" s="116"/>
      <c r="H297" s="116"/>
      <c r="I297" s="116"/>
      <c r="J297" s="116"/>
      <c r="K297" s="116"/>
    </row>
    <row r="298" spans="2:11">
      <c r="B298" s="115"/>
      <c r="C298" s="116"/>
      <c r="D298" s="116"/>
      <c r="E298" s="116"/>
      <c r="F298" s="116"/>
      <c r="G298" s="116"/>
      <c r="H298" s="116"/>
      <c r="I298" s="116"/>
      <c r="J298" s="116"/>
      <c r="K298" s="116"/>
    </row>
    <row r="299" spans="2:11">
      <c r="B299" s="115"/>
      <c r="C299" s="116"/>
      <c r="D299" s="116"/>
      <c r="E299" s="116"/>
      <c r="F299" s="116"/>
      <c r="G299" s="116"/>
      <c r="H299" s="116"/>
      <c r="I299" s="116"/>
      <c r="J299" s="116"/>
      <c r="K299" s="116"/>
    </row>
    <row r="300" spans="2:11">
      <c r="B300" s="115"/>
      <c r="C300" s="116"/>
      <c r="D300" s="116"/>
      <c r="E300" s="116"/>
      <c r="F300" s="116"/>
      <c r="G300" s="116"/>
      <c r="H300" s="116"/>
      <c r="I300" s="116"/>
      <c r="J300" s="116"/>
      <c r="K300" s="116"/>
    </row>
    <row r="301" spans="2:11">
      <c r="B301" s="115"/>
      <c r="C301" s="116"/>
      <c r="D301" s="116"/>
      <c r="E301" s="116"/>
      <c r="F301" s="116"/>
      <c r="G301" s="116"/>
      <c r="H301" s="116"/>
      <c r="I301" s="116"/>
      <c r="J301" s="116"/>
      <c r="K301" s="116"/>
    </row>
    <row r="302" spans="2:11">
      <c r="B302" s="115"/>
      <c r="C302" s="116"/>
      <c r="D302" s="116"/>
      <c r="E302" s="116"/>
      <c r="F302" s="116"/>
      <c r="G302" s="116"/>
      <c r="H302" s="116"/>
      <c r="I302" s="116"/>
      <c r="J302" s="116"/>
      <c r="K302" s="116"/>
    </row>
    <row r="303" spans="2:11">
      <c r="B303" s="115"/>
      <c r="C303" s="116"/>
      <c r="D303" s="116"/>
      <c r="E303" s="116"/>
      <c r="F303" s="116"/>
      <c r="G303" s="116"/>
      <c r="H303" s="116"/>
      <c r="I303" s="116"/>
      <c r="J303" s="116"/>
      <c r="K303" s="116"/>
    </row>
    <row r="304" spans="2:11">
      <c r="B304" s="115"/>
      <c r="C304" s="116"/>
      <c r="D304" s="116"/>
      <c r="E304" s="116"/>
      <c r="F304" s="116"/>
      <c r="G304" s="116"/>
      <c r="H304" s="116"/>
      <c r="I304" s="116"/>
      <c r="J304" s="116"/>
      <c r="K304" s="116"/>
    </row>
    <row r="305" spans="2:11">
      <c r="B305" s="115"/>
      <c r="C305" s="116"/>
      <c r="D305" s="116"/>
      <c r="E305" s="116"/>
      <c r="F305" s="116"/>
      <c r="G305" s="116"/>
      <c r="H305" s="116"/>
      <c r="I305" s="116"/>
      <c r="J305" s="116"/>
      <c r="K305" s="116"/>
    </row>
    <row r="306" spans="2:11">
      <c r="B306" s="115"/>
      <c r="C306" s="116"/>
      <c r="D306" s="116"/>
      <c r="E306" s="116"/>
      <c r="F306" s="116"/>
      <c r="G306" s="116"/>
      <c r="H306" s="116"/>
      <c r="I306" s="116"/>
      <c r="J306" s="116"/>
      <c r="K306" s="116"/>
    </row>
    <row r="307" spans="2:11">
      <c r="B307" s="115"/>
      <c r="C307" s="116"/>
      <c r="D307" s="116"/>
      <c r="E307" s="116"/>
      <c r="F307" s="116"/>
      <c r="G307" s="116"/>
      <c r="H307" s="116"/>
      <c r="I307" s="116"/>
      <c r="J307" s="116"/>
      <c r="K307" s="116"/>
    </row>
    <row r="308" spans="2:11">
      <c r="B308" s="115"/>
      <c r="C308" s="116"/>
      <c r="D308" s="116"/>
      <c r="E308" s="116"/>
      <c r="F308" s="116"/>
      <c r="G308" s="116"/>
      <c r="H308" s="116"/>
      <c r="I308" s="116"/>
      <c r="J308" s="116"/>
      <c r="K308" s="116"/>
    </row>
    <row r="309" spans="2:11">
      <c r="B309" s="115"/>
      <c r="C309" s="116"/>
      <c r="D309" s="116"/>
      <c r="E309" s="116"/>
      <c r="F309" s="116"/>
      <c r="G309" s="116"/>
      <c r="H309" s="116"/>
      <c r="I309" s="116"/>
      <c r="J309" s="116"/>
      <c r="K309" s="116"/>
    </row>
    <row r="310" spans="2:11">
      <c r="B310" s="115"/>
      <c r="C310" s="116"/>
      <c r="D310" s="116"/>
      <c r="E310" s="116"/>
      <c r="F310" s="116"/>
      <c r="G310" s="116"/>
      <c r="H310" s="116"/>
      <c r="I310" s="116"/>
      <c r="J310" s="116"/>
      <c r="K310" s="116"/>
    </row>
    <row r="311" spans="2:11">
      <c r="B311" s="115"/>
      <c r="C311" s="116"/>
      <c r="D311" s="116"/>
      <c r="E311" s="116"/>
      <c r="F311" s="116"/>
      <c r="G311" s="116"/>
      <c r="H311" s="116"/>
      <c r="I311" s="116"/>
      <c r="J311" s="116"/>
      <c r="K311" s="116"/>
    </row>
    <row r="312" spans="2:11">
      <c r="B312" s="115"/>
      <c r="C312" s="116"/>
      <c r="D312" s="116"/>
      <c r="E312" s="116"/>
      <c r="F312" s="116"/>
      <c r="G312" s="116"/>
      <c r="H312" s="116"/>
      <c r="I312" s="116"/>
      <c r="J312" s="116"/>
      <c r="K312" s="116"/>
    </row>
    <row r="313" spans="2:11">
      <c r="B313" s="115"/>
      <c r="C313" s="116"/>
      <c r="D313" s="116"/>
      <c r="E313" s="116"/>
      <c r="F313" s="116"/>
      <c r="G313" s="116"/>
      <c r="H313" s="116"/>
      <c r="I313" s="116"/>
      <c r="J313" s="116"/>
      <c r="K313" s="116"/>
    </row>
    <row r="314" spans="2:11">
      <c r="B314" s="115"/>
      <c r="C314" s="116"/>
      <c r="D314" s="116"/>
      <c r="E314" s="116"/>
      <c r="F314" s="116"/>
      <c r="G314" s="116"/>
      <c r="H314" s="116"/>
      <c r="I314" s="116"/>
      <c r="J314" s="116"/>
      <c r="K314" s="116"/>
    </row>
    <row r="315" spans="2:11">
      <c r="B315" s="115"/>
      <c r="C315" s="116"/>
      <c r="D315" s="116"/>
      <c r="E315" s="116"/>
      <c r="F315" s="116"/>
      <c r="G315" s="116"/>
      <c r="H315" s="116"/>
      <c r="I315" s="116"/>
      <c r="J315" s="116"/>
      <c r="K315" s="116"/>
    </row>
    <row r="316" spans="2:11">
      <c r="B316" s="115"/>
      <c r="C316" s="116"/>
      <c r="D316" s="116"/>
      <c r="E316" s="116"/>
      <c r="F316" s="116"/>
      <c r="G316" s="116"/>
      <c r="H316" s="116"/>
      <c r="I316" s="116"/>
      <c r="J316" s="116"/>
      <c r="K316" s="116"/>
    </row>
    <row r="317" spans="2:11">
      <c r="B317" s="115"/>
      <c r="C317" s="116"/>
      <c r="D317" s="116"/>
      <c r="E317" s="116"/>
      <c r="F317" s="116"/>
      <c r="G317" s="116"/>
      <c r="H317" s="116"/>
      <c r="I317" s="116"/>
      <c r="J317" s="116"/>
      <c r="K317" s="116"/>
    </row>
    <row r="318" spans="2:11">
      <c r="B318" s="115"/>
      <c r="C318" s="116"/>
      <c r="D318" s="116"/>
      <c r="E318" s="116"/>
      <c r="F318" s="116"/>
      <c r="G318" s="116"/>
      <c r="H318" s="116"/>
      <c r="I318" s="116"/>
      <c r="J318" s="116"/>
      <c r="K318" s="116"/>
    </row>
    <row r="319" spans="2:11">
      <c r="B319" s="115"/>
      <c r="C319" s="116"/>
      <c r="D319" s="116"/>
      <c r="E319" s="116"/>
      <c r="F319" s="116"/>
      <c r="G319" s="116"/>
      <c r="H319" s="116"/>
      <c r="I319" s="116"/>
      <c r="J319" s="116"/>
      <c r="K319" s="116"/>
    </row>
    <row r="320" spans="2:11">
      <c r="B320" s="115"/>
      <c r="C320" s="116"/>
      <c r="D320" s="116"/>
      <c r="E320" s="116"/>
      <c r="F320" s="116"/>
      <c r="G320" s="116"/>
      <c r="H320" s="116"/>
      <c r="I320" s="116"/>
      <c r="J320" s="116"/>
      <c r="K320" s="116"/>
    </row>
    <row r="321" spans="2:11">
      <c r="B321" s="115"/>
      <c r="C321" s="116"/>
      <c r="D321" s="116"/>
      <c r="E321" s="116"/>
      <c r="F321" s="116"/>
      <c r="G321" s="116"/>
      <c r="H321" s="116"/>
      <c r="I321" s="116"/>
      <c r="J321" s="116"/>
      <c r="K321" s="116"/>
    </row>
    <row r="322" spans="2:11">
      <c r="B322" s="115"/>
      <c r="C322" s="116"/>
      <c r="D322" s="116"/>
      <c r="E322" s="116"/>
      <c r="F322" s="116"/>
      <c r="G322" s="116"/>
      <c r="H322" s="116"/>
      <c r="I322" s="116"/>
      <c r="J322" s="116"/>
      <c r="K322" s="116"/>
    </row>
    <row r="323" spans="2:11">
      <c r="B323" s="115"/>
      <c r="C323" s="116"/>
      <c r="D323" s="116"/>
      <c r="E323" s="116"/>
      <c r="F323" s="116"/>
      <c r="G323" s="116"/>
      <c r="H323" s="116"/>
      <c r="I323" s="116"/>
      <c r="J323" s="116"/>
      <c r="K323" s="116"/>
    </row>
    <row r="324" spans="2:11">
      <c r="B324" s="115"/>
      <c r="C324" s="116"/>
      <c r="D324" s="116"/>
      <c r="E324" s="116"/>
      <c r="F324" s="116"/>
      <c r="G324" s="116"/>
      <c r="H324" s="116"/>
      <c r="I324" s="116"/>
      <c r="J324" s="116"/>
      <c r="K324" s="116"/>
    </row>
    <row r="325" spans="2:11">
      <c r="B325" s="115"/>
      <c r="C325" s="116"/>
      <c r="D325" s="116"/>
      <c r="E325" s="116"/>
      <c r="F325" s="116"/>
      <c r="G325" s="116"/>
      <c r="H325" s="116"/>
      <c r="I325" s="116"/>
      <c r="J325" s="116"/>
      <c r="K325" s="116"/>
    </row>
    <row r="326" spans="2:11">
      <c r="B326" s="115"/>
      <c r="C326" s="116"/>
      <c r="D326" s="116"/>
      <c r="E326" s="116"/>
      <c r="F326" s="116"/>
      <c r="G326" s="116"/>
      <c r="H326" s="116"/>
      <c r="I326" s="116"/>
      <c r="J326" s="116"/>
      <c r="K326" s="116"/>
    </row>
    <row r="327" spans="2:11">
      <c r="B327" s="115"/>
      <c r="C327" s="116"/>
      <c r="D327" s="116"/>
      <c r="E327" s="116"/>
      <c r="F327" s="116"/>
      <c r="G327" s="116"/>
      <c r="H327" s="116"/>
      <c r="I327" s="116"/>
      <c r="J327" s="116"/>
      <c r="K327" s="116"/>
    </row>
    <row r="328" spans="2:11">
      <c r="B328" s="115"/>
      <c r="C328" s="116"/>
      <c r="D328" s="116"/>
      <c r="E328" s="116"/>
      <c r="F328" s="116"/>
      <c r="G328" s="116"/>
      <c r="H328" s="116"/>
      <c r="I328" s="116"/>
      <c r="J328" s="116"/>
      <c r="K328" s="116"/>
    </row>
    <row r="329" spans="2:11">
      <c r="B329" s="115"/>
      <c r="C329" s="116"/>
      <c r="D329" s="116"/>
      <c r="E329" s="116"/>
      <c r="F329" s="116"/>
      <c r="G329" s="116"/>
      <c r="H329" s="116"/>
      <c r="I329" s="116"/>
      <c r="J329" s="116"/>
      <c r="K329" s="116"/>
    </row>
    <row r="330" spans="2:11">
      <c r="B330" s="115"/>
      <c r="C330" s="116"/>
      <c r="D330" s="116"/>
      <c r="E330" s="116"/>
      <c r="F330" s="116"/>
      <c r="G330" s="116"/>
      <c r="H330" s="116"/>
      <c r="I330" s="116"/>
      <c r="J330" s="116"/>
      <c r="K330" s="116"/>
    </row>
    <row r="331" spans="2:11">
      <c r="B331" s="115"/>
      <c r="C331" s="116"/>
      <c r="D331" s="116"/>
      <c r="E331" s="116"/>
      <c r="F331" s="116"/>
      <c r="G331" s="116"/>
      <c r="H331" s="116"/>
      <c r="I331" s="116"/>
      <c r="J331" s="116"/>
      <c r="K331" s="116"/>
    </row>
    <row r="332" spans="2:11">
      <c r="B332" s="115"/>
      <c r="C332" s="116"/>
      <c r="D332" s="116"/>
      <c r="E332" s="116"/>
      <c r="F332" s="116"/>
      <c r="G332" s="116"/>
      <c r="H332" s="116"/>
      <c r="I332" s="116"/>
      <c r="J332" s="116"/>
      <c r="K332" s="116"/>
    </row>
    <row r="333" spans="2:11">
      <c r="B333" s="115"/>
      <c r="C333" s="116"/>
      <c r="D333" s="116"/>
      <c r="E333" s="116"/>
      <c r="F333" s="116"/>
      <c r="G333" s="116"/>
      <c r="H333" s="116"/>
      <c r="I333" s="116"/>
      <c r="J333" s="116"/>
      <c r="K333" s="116"/>
    </row>
    <row r="334" spans="2:11">
      <c r="B334" s="115"/>
      <c r="C334" s="116"/>
      <c r="D334" s="116"/>
      <c r="E334" s="116"/>
      <c r="F334" s="116"/>
      <c r="G334" s="116"/>
      <c r="H334" s="116"/>
      <c r="I334" s="116"/>
      <c r="J334" s="116"/>
      <c r="K334" s="116"/>
    </row>
    <row r="335" spans="2:11">
      <c r="B335" s="115"/>
      <c r="C335" s="116"/>
      <c r="D335" s="116"/>
      <c r="E335" s="116"/>
      <c r="F335" s="116"/>
      <c r="G335" s="116"/>
      <c r="H335" s="116"/>
      <c r="I335" s="116"/>
      <c r="J335" s="116"/>
      <c r="K335" s="116"/>
    </row>
    <row r="336" spans="2:11">
      <c r="B336" s="115"/>
      <c r="C336" s="116"/>
      <c r="D336" s="116"/>
      <c r="E336" s="116"/>
      <c r="F336" s="116"/>
      <c r="G336" s="116"/>
      <c r="H336" s="116"/>
      <c r="I336" s="116"/>
      <c r="J336" s="116"/>
      <c r="K336" s="116"/>
    </row>
    <row r="337" spans="2:11">
      <c r="B337" s="115"/>
      <c r="C337" s="116"/>
      <c r="D337" s="116"/>
      <c r="E337" s="116"/>
      <c r="F337" s="116"/>
      <c r="G337" s="116"/>
      <c r="H337" s="116"/>
      <c r="I337" s="116"/>
      <c r="J337" s="116"/>
      <c r="K337" s="116"/>
    </row>
    <row r="338" spans="2:11">
      <c r="B338" s="115"/>
      <c r="C338" s="116"/>
      <c r="D338" s="116"/>
      <c r="E338" s="116"/>
      <c r="F338" s="116"/>
      <c r="G338" s="116"/>
      <c r="H338" s="116"/>
      <c r="I338" s="116"/>
      <c r="J338" s="116"/>
      <c r="K338" s="116"/>
    </row>
    <row r="339" spans="2:11">
      <c r="B339" s="115"/>
      <c r="C339" s="116"/>
      <c r="D339" s="116"/>
      <c r="E339" s="116"/>
      <c r="F339" s="116"/>
      <c r="G339" s="116"/>
      <c r="H339" s="116"/>
      <c r="I339" s="116"/>
      <c r="J339" s="116"/>
      <c r="K339" s="116"/>
    </row>
    <row r="340" spans="2:11">
      <c r="B340" s="115"/>
      <c r="C340" s="116"/>
      <c r="D340" s="116"/>
      <c r="E340" s="116"/>
      <c r="F340" s="116"/>
      <c r="G340" s="116"/>
      <c r="H340" s="116"/>
      <c r="I340" s="116"/>
      <c r="J340" s="116"/>
      <c r="K340" s="116"/>
    </row>
    <row r="341" spans="2:11">
      <c r="B341" s="115"/>
      <c r="C341" s="116"/>
      <c r="D341" s="116"/>
      <c r="E341" s="116"/>
      <c r="F341" s="116"/>
      <c r="G341" s="116"/>
      <c r="H341" s="116"/>
      <c r="I341" s="116"/>
      <c r="J341" s="116"/>
      <c r="K341" s="116"/>
    </row>
    <row r="342" spans="2:11">
      <c r="B342" s="115"/>
      <c r="C342" s="116"/>
      <c r="D342" s="116"/>
      <c r="E342" s="116"/>
      <c r="F342" s="116"/>
      <c r="G342" s="116"/>
      <c r="H342" s="116"/>
      <c r="I342" s="116"/>
      <c r="J342" s="116"/>
      <c r="K342" s="116"/>
    </row>
    <row r="343" spans="2:11">
      <c r="B343" s="115"/>
      <c r="C343" s="116"/>
      <c r="D343" s="116"/>
      <c r="E343" s="116"/>
      <c r="F343" s="116"/>
      <c r="G343" s="116"/>
      <c r="H343" s="116"/>
      <c r="I343" s="116"/>
      <c r="J343" s="116"/>
      <c r="K343" s="116"/>
    </row>
    <row r="344" spans="2:11">
      <c r="B344" s="115"/>
      <c r="C344" s="116"/>
      <c r="D344" s="116"/>
      <c r="E344" s="116"/>
      <c r="F344" s="116"/>
      <c r="G344" s="116"/>
      <c r="H344" s="116"/>
      <c r="I344" s="116"/>
      <c r="J344" s="116"/>
      <c r="K344" s="116"/>
    </row>
    <row r="345" spans="2:11">
      <c r="B345" s="115"/>
      <c r="C345" s="116"/>
      <c r="D345" s="116"/>
      <c r="E345" s="116"/>
      <c r="F345" s="116"/>
      <c r="G345" s="116"/>
      <c r="H345" s="116"/>
      <c r="I345" s="116"/>
      <c r="J345" s="116"/>
      <c r="K345" s="116"/>
    </row>
    <row r="346" spans="2:11">
      <c r="B346" s="115"/>
      <c r="C346" s="116"/>
      <c r="D346" s="116"/>
      <c r="E346" s="116"/>
      <c r="F346" s="116"/>
      <c r="G346" s="116"/>
      <c r="H346" s="116"/>
      <c r="I346" s="116"/>
      <c r="J346" s="116"/>
      <c r="K346" s="116"/>
    </row>
    <row r="347" spans="2:11">
      <c r="B347" s="115"/>
      <c r="C347" s="116"/>
      <c r="D347" s="116"/>
      <c r="E347" s="116"/>
      <c r="F347" s="116"/>
      <c r="G347" s="116"/>
      <c r="H347" s="116"/>
      <c r="I347" s="116"/>
      <c r="J347" s="116"/>
      <c r="K347" s="116"/>
    </row>
    <row r="348" spans="2:11">
      <c r="B348" s="115"/>
      <c r="C348" s="116"/>
      <c r="D348" s="116"/>
      <c r="E348" s="116"/>
      <c r="F348" s="116"/>
      <c r="G348" s="116"/>
      <c r="H348" s="116"/>
      <c r="I348" s="116"/>
      <c r="J348" s="116"/>
      <c r="K348" s="116"/>
    </row>
    <row r="349" spans="2:11">
      <c r="B349" s="115"/>
      <c r="C349" s="116"/>
      <c r="D349" s="116"/>
      <c r="E349" s="116"/>
      <c r="F349" s="116"/>
      <c r="G349" s="116"/>
      <c r="H349" s="116"/>
      <c r="I349" s="116"/>
      <c r="J349" s="116"/>
      <c r="K349" s="116"/>
    </row>
    <row r="350" spans="2:11">
      <c r="B350" s="115"/>
      <c r="C350" s="116"/>
      <c r="D350" s="116"/>
      <c r="E350" s="116"/>
      <c r="F350" s="116"/>
      <c r="G350" s="116"/>
      <c r="H350" s="116"/>
      <c r="I350" s="116"/>
      <c r="J350" s="116"/>
      <c r="K350" s="116"/>
    </row>
    <row r="351" spans="2:11">
      <c r="B351" s="115"/>
      <c r="C351" s="116"/>
      <c r="D351" s="116"/>
      <c r="E351" s="116"/>
      <c r="F351" s="116"/>
      <c r="G351" s="116"/>
      <c r="H351" s="116"/>
      <c r="I351" s="116"/>
      <c r="J351" s="116"/>
      <c r="K351" s="116"/>
    </row>
    <row r="352" spans="2:11">
      <c r="B352" s="115"/>
      <c r="C352" s="116"/>
      <c r="D352" s="116"/>
      <c r="E352" s="116"/>
      <c r="F352" s="116"/>
      <c r="G352" s="116"/>
      <c r="H352" s="116"/>
      <c r="I352" s="116"/>
      <c r="J352" s="116"/>
      <c r="K352" s="116"/>
    </row>
    <row r="353" spans="2:11">
      <c r="B353" s="115"/>
      <c r="C353" s="116"/>
      <c r="D353" s="116"/>
      <c r="E353" s="116"/>
      <c r="F353" s="116"/>
      <c r="G353" s="116"/>
      <c r="H353" s="116"/>
      <c r="I353" s="116"/>
      <c r="J353" s="116"/>
      <c r="K353" s="116"/>
    </row>
    <row r="354" spans="2:11">
      <c r="B354" s="115"/>
      <c r="C354" s="116"/>
      <c r="D354" s="116"/>
      <c r="E354" s="116"/>
      <c r="F354" s="116"/>
      <c r="G354" s="116"/>
      <c r="H354" s="116"/>
      <c r="I354" s="116"/>
      <c r="J354" s="116"/>
      <c r="K354" s="116"/>
    </row>
    <row r="355" spans="2:11">
      <c r="B355" s="115"/>
      <c r="C355" s="116"/>
      <c r="D355" s="116"/>
      <c r="E355" s="116"/>
      <c r="F355" s="116"/>
      <c r="G355" s="116"/>
      <c r="H355" s="116"/>
      <c r="I355" s="116"/>
      <c r="J355" s="116"/>
      <c r="K355" s="116"/>
    </row>
    <row r="356" spans="2:11">
      <c r="B356" s="115"/>
      <c r="C356" s="116"/>
      <c r="D356" s="116"/>
      <c r="E356" s="116"/>
      <c r="F356" s="116"/>
      <c r="G356" s="116"/>
      <c r="H356" s="116"/>
      <c r="I356" s="116"/>
      <c r="J356" s="116"/>
      <c r="K356" s="116"/>
    </row>
    <row r="357" spans="2:11">
      <c r="B357" s="115"/>
      <c r="C357" s="116"/>
      <c r="D357" s="116"/>
      <c r="E357" s="116"/>
      <c r="F357" s="116"/>
      <c r="G357" s="116"/>
      <c r="H357" s="116"/>
      <c r="I357" s="116"/>
      <c r="J357" s="116"/>
      <c r="K357" s="116"/>
    </row>
    <row r="358" spans="2:11">
      <c r="B358" s="115"/>
      <c r="C358" s="116"/>
      <c r="D358" s="116"/>
      <c r="E358" s="116"/>
      <c r="F358" s="116"/>
      <c r="G358" s="116"/>
      <c r="H358" s="116"/>
      <c r="I358" s="116"/>
      <c r="J358" s="116"/>
      <c r="K358" s="116"/>
    </row>
    <row r="359" spans="2:11">
      <c r="B359" s="115"/>
      <c r="C359" s="116"/>
      <c r="D359" s="116"/>
      <c r="E359" s="116"/>
      <c r="F359" s="116"/>
      <c r="G359" s="116"/>
      <c r="H359" s="116"/>
      <c r="I359" s="116"/>
      <c r="J359" s="116"/>
      <c r="K359" s="116"/>
    </row>
    <row r="360" spans="2:11">
      <c r="B360" s="115"/>
      <c r="C360" s="116"/>
      <c r="D360" s="116"/>
      <c r="E360" s="116"/>
      <c r="F360" s="116"/>
      <c r="G360" s="116"/>
      <c r="H360" s="116"/>
      <c r="I360" s="116"/>
      <c r="J360" s="116"/>
      <c r="K360" s="116"/>
    </row>
    <row r="361" spans="2:11">
      <c r="B361" s="115"/>
      <c r="C361" s="116"/>
      <c r="D361" s="116"/>
      <c r="E361" s="116"/>
      <c r="F361" s="116"/>
      <c r="G361" s="116"/>
      <c r="H361" s="116"/>
      <c r="I361" s="116"/>
      <c r="J361" s="116"/>
      <c r="K361" s="116"/>
    </row>
    <row r="362" spans="2:11">
      <c r="B362" s="115"/>
      <c r="C362" s="116"/>
      <c r="D362" s="116"/>
      <c r="E362" s="116"/>
      <c r="F362" s="116"/>
      <c r="G362" s="116"/>
      <c r="H362" s="116"/>
      <c r="I362" s="116"/>
      <c r="J362" s="116"/>
      <c r="K362" s="116"/>
    </row>
    <row r="363" spans="2:11">
      <c r="B363" s="115"/>
      <c r="C363" s="116"/>
      <c r="D363" s="116"/>
      <c r="E363" s="116"/>
      <c r="F363" s="116"/>
      <c r="G363" s="116"/>
      <c r="H363" s="116"/>
      <c r="I363" s="116"/>
      <c r="J363" s="116"/>
      <c r="K363" s="116"/>
    </row>
    <row r="364" spans="2:11">
      <c r="B364" s="115"/>
      <c r="C364" s="116"/>
      <c r="D364" s="116"/>
      <c r="E364" s="116"/>
      <c r="F364" s="116"/>
      <c r="G364" s="116"/>
      <c r="H364" s="116"/>
      <c r="I364" s="116"/>
      <c r="J364" s="116"/>
      <c r="K364" s="116"/>
    </row>
    <row r="365" spans="2:11">
      <c r="B365" s="115"/>
      <c r="C365" s="116"/>
      <c r="D365" s="116"/>
      <c r="E365" s="116"/>
      <c r="F365" s="116"/>
      <c r="G365" s="116"/>
      <c r="H365" s="116"/>
      <c r="I365" s="116"/>
      <c r="J365" s="116"/>
      <c r="K365" s="116"/>
    </row>
    <row r="366" spans="2:11">
      <c r="B366" s="115"/>
      <c r="C366" s="116"/>
      <c r="D366" s="116"/>
      <c r="E366" s="116"/>
      <c r="F366" s="116"/>
      <c r="G366" s="116"/>
      <c r="H366" s="116"/>
      <c r="I366" s="116"/>
      <c r="J366" s="116"/>
      <c r="K366" s="116"/>
    </row>
    <row r="367" spans="2:11">
      <c r="B367" s="115"/>
      <c r="C367" s="116"/>
      <c r="D367" s="116"/>
      <c r="E367" s="116"/>
      <c r="F367" s="116"/>
      <c r="G367" s="116"/>
      <c r="H367" s="116"/>
      <c r="I367" s="116"/>
      <c r="J367" s="116"/>
      <c r="K367" s="116"/>
    </row>
    <row r="368" spans="2:11">
      <c r="B368" s="115"/>
      <c r="C368" s="116"/>
      <c r="D368" s="116"/>
      <c r="E368" s="116"/>
      <c r="F368" s="116"/>
      <c r="G368" s="116"/>
      <c r="H368" s="116"/>
      <c r="I368" s="116"/>
      <c r="J368" s="116"/>
      <c r="K368" s="116"/>
    </row>
    <row r="369" spans="2:11">
      <c r="B369" s="115"/>
      <c r="C369" s="116"/>
      <c r="D369" s="116"/>
      <c r="E369" s="116"/>
      <c r="F369" s="116"/>
      <c r="G369" s="116"/>
      <c r="H369" s="116"/>
      <c r="I369" s="116"/>
      <c r="J369" s="116"/>
      <c r="K369" s="116"/>
    </row>
    <row r="370" spans="2:11">
      <c r="B370" s="115"/>
      <c r="C370" s="116"/>
      <c r="D370" s="116"/>
      <c r="E370" s="116"/>
      <c r="F370" s="116"/>
      <c r="G370" s="116"/>
      <c r="H370" s="116"/>
      <c r="I370" s="116"/>
      <c r="J370" s="116"/>
      <c r="K370" s="116"/>
    </row>
    <row r="371" spans="2:11">
      <c r="B371" s="115"/>
      <c r="C371" s="116"/>
      <c r="D371" s="116"/>
      <c r="E371" s="116"/>
      <c r="F371" s="116"/>
      <c r="G371" s="116"/>
      <c r="H371" s="116"/>
      <c r="I371" s="116"/>
      <c r="J371" s="116"/>
      <c r="K371" s="116"/>
    </row>
    <row r="372" spans="2:11">
      <c r="B372" s="115"/>
      <c r="C372" s="116"/>
      <c r="D372" s="116"/>
      <c r="E372" s="116"/>
      <c r="F372" s="116"/>
      <c r="G372" s="116"/>
      <c r="H372" s="116"/>
      <c r="I372" s="116"/>
      <c r="J372" s="116"/>
      <c r="K372" s="116"/>
    </row>
    <row r="373" spans="2:11">
      <c r="B373" s="115"/>
      <c r="C373" s="116"/>
      <c r="D373" s="116"/>
      <c r="E373" s="116"/>
      <c r="F373" s="116"/>
      <c r="G373" s="116"/>
      <c r="H373" s="116"/>
      <c r="I373" s="116"/>
      <c r="J373" s="116"/>
      <c r="K373" s="116"/>
    </row>
    <row r="374" spans="2:11">
      <c r="B374" s="115"/>
      <c r="C374" s="116"/>
      <c r="D374" s="116"/>
      <c r="E374" s="116"/>
      <c r="F374" s="116"/>
      <c r="G374" s="116"/>
      <c r="H374" s="116"/>
      <c r="I374" s="116"/>
      <c r="J374" s="116"/>
      <c r="K374" s="116"/>
    </row>
    <row r="375" spans="2:11">
      <c r="B375" s="115"/>
      <c r="C375" s="116"/>
      <c r="D375" s="116"/>
      <c r="E375" s="116"/>
      <c r="F375" s="116"/>
      <c r="G375" s="116"/>
      <c r="H375" s="116"/>
      <c r="I375" s="116"/>
      <c r="J375" s="116"/>
      <c r="K375" s="116"/>
    </row>
    <row r="376" spans="2:11">
      <c r="B376" s="115"/>
      <c r="C376" s="116"/>
      <c r="D376" s="116"/>
      <c r="E376" s="116"/>
      <c r="F376" s="116"/>
      <c r="G376" s="116"/>
      <c r="H376" s="116"/>
      <c r="I376" s="116"/>
      <c r="J376" s="116"/>
      <c r="K376" s="116"/>
    </row>
    <row r="377" spans="2:11">
      <c r="B377" s="115"/>
      <c r="C377" s="116"/>
      <c r="D377" s="116"/>
      <c r="E377" s="116"/>
      <c r="F377" s="116"/>
      <c r="G377" s="116"/>
      <c r="H377" s="116"/>
      <c r="I377" s="116"/>
      <c r="J377" s="116"/>
      <c r="K377" s="116"/>
    </row>
    <row r="378" spans="2:11">
      <c r="B378" s="115"/>
      <c r="C378" s="116"/>
      <c r="D378" s="116"/>
      <c r="E378" s="116"/>
      <c r="F378" s="116"/>
      <c r="G378" s="116"/>
      <c r="H378" s="116"/>
      <c r="I378" s="116"/>
      <c r="J378" s="116"/>
      <c r="K378" s="116"/>
    </row>
    <row r="379" spans="2:11">
      <c r="B379" s="115"/>
      <c r="C379" s="116"/>
      <c r="D379" s="116"/>
      <c r="E379" s="116"/>
      <c r="F379" s="116"/>
      <c r="G379" s="116"/>
      <c r="H379" s="116"/>
      <c r="I379" s="116"/>
      <c r="J379" s="116"/>
      <c r="K379" s="116"/>
    </row>
    <row r="380" spans="2:11">
      <c r="B380" s="115"/>
      <c r="C380" s="116"/>
      <c r="D380" s="116"/>
      <c r="E380" s="116"/>
      <c r="F380" s="116"/>
      <c r="G380" s="116"/>
      <c r="H380" s="116"/>
      <c r="I380" s="116"/>
      <c r="J380" s="116"/>
      <c r="K380" s="116"/>
    </row>
    <row r="381" spans="2:11">
      <c r="B381" s="115"/>
      <c r="C381" s="116"/>
      <c r="D381" s="116"/>
      <c r="E381" s="116"/>
      <c r="F381" s="116"/>
      <c r="G381" s="116"/>
      <c r="H381" s="116"/>
      <c r="I381" s="116"/>
      <c r="J381" s="116"/>
      <c r="K381" s="116"/>
    </row>
    <row r="382" spans="2:11">
      <c r="B382" s="115"/>
      <c r="C382" s="116"/>
      <c r="D382" s="116"/>
      <c r="E382" s="116"/>
      <c r="F382" s="116"/>
      <c r="G382" s="116"/>
      <c r="H382" s="116"/>
      <c r="I382" s="116"/>
      <c r="J382" s="116"/>
      <c r="K382" s="116"/>
    </row>
    <row r="383" spans="2:11">
      <c r="B383" s="115"/>
      <c r="C383" s="116"/>
      <c r="D383" s="116"/>
      <c r="E383" s="116"/>
      <c r="F383" s="116"/>
      <c r="G383" s="116"/>
      <c r="H383" s="116"/>
      <c r="I383" s="116"/>
      <c r="J383" s="116"/>
      <c r="K383" s="116"/>
    </row>
    <row r="384" spans="2:11">
      <c r="B384" s="115"/>
      <c r="C384" s="116"/>
      <c r="D384" s="116"/>
      <c r="E384" s="116"/>
      <c r="F384" s="116"/>
      <c r="G384" s="116"/>
      <c r="H384" s="116"/>
      <c r="I384" s="116"/>
      <c r="J384" s="116"/>
      <c r="K384" s="116"/>
    </row>
    <row r="385" spans="2:11">
      <c r="B385" s="115"/>
      <c r="C385" s="116"/>
      <c r="D385" s="116"/>
      <c r="E385" s="116"/>
      <c r="F385" s="116"/>
      <c r="G385" s="116"/>
      <c r="H385" s="116"/>
      <c r="I385" s="116"/>
      <c r="J385" s="116"/>
      <c r="K385" s="116"/>
    </row>
    <row r="386" spans="2:11">
      <c r="B386" s="115"/>
      <c r="C386" s="116"/>
      <c r="D386" s="116"/>
      <c r="E386" s="116"/>
      <c r="F386" s="116"/>
      <c r="G386" s="116"/>
      <c r="H386" s="116"/>
      <c r="I386" s="116"/>
      <c r="J386" s="116"/>
      <c r="K386" s="116"/>
    </row>
    <row r="387" spans="2:11">
      <c r="B387" s="115"/>
      <c r="C387" s="116"/>
      <c r="D387" s="116"/>
      <c r="E387" s="116"/>
      <c r="F387" s="116"/>
      <c r="G387" s="116"/>
      <c r="H387" s="116"/>
      <c r="I387" s="116"/>
      <c r="J387" s="116"/>
      <c r="K387" s="116"/>
    </row>
    <row r="388" spans="2:11">
      <c r="B388" s="115"/>
      <c r="C388" s="116"/>
      <c r="D388" s="116"/>
      <c r="E388" s="116"/>
      <c r="F388" s="116"/>
      <c r="G388" s="116"/>
      <c r="H388" s="116"/>
      <c r="I388" s="116"/>
      <c r="J388" s="116"/>
      <c r="K388" s="116"/>
    </row>
    <row r="389" spans="2:11">
      <c r="B389" s="115"/>
      <c r="C389" s="116"/>
      <c r="D389" s="116"/>
      <c r="E389" s="116"/>
      <c r="F389" s="116"/>
      <c r="G389" s="116"/>
      <c r="H389" s="116"/>
      <c r="I389" s="116"/>
      <c r="J389" s="116"/>
      <c r="K389" s="116"/>
    </row>
    <row r="390" spans="2:11">
      <c r="B390" s="115"/>
      <c r="C390" s="116"/>
      <c r="D390" s="116"/>
      <c r="E390" s="116"/>
      <c r="F390" s="116"/>
      <c r="G390" s="116"/>
      <c r="H390" s="116"/>
      <c r="I390" s="116"/>
      <c r="J390" s="116"/>
      <c r="K390" s="116"/>
    </row>
    <row r="391" spans="2:11">
      <c r="B391" s="115"/>
      <c r="C391" s="116"/>
      <c r="D391" s="116"/>
      <c r="E391" s="116"/>
      <c r="F391" s="116"/>
      <c r="G391" s="116"/>
      <c r="H391" s="116"/>
      <c r="I391" s="116"/>
      <c r="J391" s="116"/>
      <c r="K391" s="116"/>
    </row>
    <row r="392" spans="2:11">
      <c r="B392" s="115"/>
      <c r="C392" s="116"/>
      <c r="D392" s="116"/>
      <c r="E392" s="116"/>
      <c r="F392" s="116"/>
      <c r="G392" s="116"/>
      <c r="H392" s="116"/>
      <c r="I392" s="116"/>
      <c r="J392" s="116"/>
      <c r="K392" s="116"/>
    </row>
    <row r="393" spans="2:11">
      <c r="B393" s="115"/>
      <c r="C393" s="116"/>
      <c r="D393" s="116"/>
      <c r="E393" s="116"/>
      <c r="F393" s="116"/>
      <c r="G393" s="116"/>
      <c r="H393" s="116"/>
      <c r="I393" s="116"/>
      <c r="J393" s="116"/>
      <c r="K393" s="116"/>
    </row>
    <row r="394" spans="2:11">
      <c r="B394" s="115"/>
      <c r="C394" s="116"/>
      <c r="D394" s="116"/>
      <c r="E394" s="116"/>
      <c r="F394" s="116"/>
      <c r="G394" s="116"/>
      <c r="H394" s="116"/>
      <c r="I394" s="116"/>
      <c r="J394" s="116"/>
      <c r="K394" s="116"/>
    </row>
    <row r="395" spans="2:11">
      <c r="B395" s="115"/>
      <c r="C395" s="116"/>
      <c r="D395" s="116"/>
      <c r="E395" s="116"/>
      <c r="F395" s="116"/>
      <c r="G395" s="116"/>
      <c r="H395" s="116"/>
      <c r="I395" s="116"/>
      <c r="J395" s="116"/>
      <c r="K395" s="116"/>
    </row>
    <row r="396" spans="2:11">
      <c r="B396" s="115"/>
      <c r="C396" s="116"/>
      <c r="D396" s="116"/>
      <c r="E396" s="116"/>
      <c r="F396" s="116"/>
      <c r="G396" s="116"/>
      <c r="H396" s="116"/>
      <c r="I396" s="116"/>
      <c r="J396" s="116"/>
      <c r="K396" s="116"/>
    </row>
    <row r="397" spans="2:11">
      <c r="B397" s="115"/>
      <c r="C397" s="116"/>
      <c r="D397" s="116"/>
      <c r="E397" s="116"/>
      <c r="F397" s="116"/>
      <c r="G397" s="116"/>
      <c r="H397" s="116"/>
      <c r="I397" s="116"/>
      <c r="J397" s="116"/>
      <c r="K397" s="116"/>
    </row>
    <row r="398" spans="2:11">
      <c r="B398" s="115"/>
      <c r="C398" s="116"/>
      <c r="D398" s="116"/>
      <c r="E398" s="116"/>
      <c r="F398" s="116"/>
      <c r="G398" s="116"/>
      <c r="H398" s="116"/>
      <c r="I398" s="116"/>
      <c r="J398" s="116"/>
      <c r="K398" s="116"/>
    </row>
    <row r="399" spans="2:11">
      <c r="B399" s="115"/>
      <c r="C399" s="116"/>
      <c r="D399" s="116"/>
      <c r="E399" s="116"/>
      <c r="F399" s="116"/>
      <c r="G399" s="116"/>
      <c r="H399" s="116"/>
      <c r="I399" s="116"/>
      <c r="J399" s="116"/>
      <c r="K399" s="116"/>
    </row>
    <row r="400" spans="2:11">
      <c r="B400" s="115"/>
      <c r="C400" s="116"/>
      <c r="D400" s="116"/>
      <c r="E400" s="116"/>
      <c r="F400" s="116"/>
      <c r="G400" s="116"/>
      <c r="H400" s="116"/>
      <c r="I400" s="116"/>
      <c r="J400" s="116"/>
      <c r="K400" s="116"/>
    </row>
    <row r="401" spans="2:11">
      <c r="B401" s="115"/>
      <c r="C401" s="116"/>
      <c r="D401" s="116"/>
      <c r="E401" s="116"/>
      <c r="F401" s="116"/>
      <c r="G401" s="116"/>
      <c r="H401" s="116"/>
      <c r="I401" s="116"/>
      <c r="J401" s="116"/>
      <c r="K401" s="116"/>
    </row>
    <row r="402" spans="2:11">
      <c r="B402" s="115"/>
      <c r="C402" s="116"/>
      <c r="D402" s="116"/>
      <c r="E402" s="116"/>
      <c r="F402" s="116"/>
      <c r="G402" s="116"/>
      <c r="H402" s="116"/>
      <c r="I402" s="116"/>
      <c r="J402" s="116"/>
      <c r="K402" s="116"/>
    </row>
    <row r="403" spans="2:11">
      <c r="B403" s="115"/>
      <c r="C403" s="116"/>
      <c r="D403" s="116"/>
      <c r="E403" s="116"/>
      <c r="F403" s="116"/>
      <c r="G403" s="116"/>
      <c r="H403" s="116"/>
      <c r="I403" s="116"/>
      <c r="J403" s="116"/>
      <c r="K403" s="116"/>
    </row>
    <row r="404" spans="2:11">
      <c r="B404" s="115"/>
      <c r="C404" s="116"/>
      <c r="D404" s="116"/>
      <c r="E404" s="116"/>
      <c r="F404" s="116"/>
      <c r="G404" s="116"/>
      <c r="H404" s="116"/>
      <c r="I404" s="116"/>
      <c r="J404" s="116"/>
      <c r="K404" s="116"/>
    </row>
    <row r="405" spans="2:11">
      <c r="B405" s="115"/>
      <c r="C405" s="116"/>
      <c r="D405" s="116"/>
      <c r="E405" s="116"/>
      <c r="F405" s="116"/>
      <c r="G405" s="116"/>
      <c r="H405" s="116"/>
      <c r="I405" s="116"/>
      <c r="J405" s="116"/>
      <c r="K405" s="116"/>
    </row>
    <row r="406" spans="2:11">
      <c r="B406" s="115"/>
      <c r="C406" s="116"/>
      <c r="D406" s="116"/>
      <c r="E406" s="116"/>
      <c r="F406" s="116"/>
      <c r="G406" s="116"/>
      <c r="H406" s="116"/>
      <c r="I406" s="116"/>
      <c r="J406" s="116"/>
      <c r="K406" s="116"/>
    </row>
    <row r="407" spans="2:11">
      <c r="B407" s="115"/>
      <c r="C407" s="116"/>
      <c r="D407" s="116"/>
      <c r="E407" s="116"/>
      <c r="F407" s="116"/>
      <c r="G407" s="116"/>
      <c r="H407" s="116"/>
      <c r="I407" s="116"/>
      <c r="J407" s="116"/>
      <c r="K407" s="116"/>
    </row>
    <row r="408" spans="2:11">
      <c r="B408" s="115"/>
      <c r="C408" s="116"/>
      <c r="D408" s="116"/>
      <c r="E408" s="116"/>
      <c r="F408" s="116"/>
      <c r="G408" s="116"/>
      <c r="H408" s="116"/>
      <c r="I408" s="116"/>
      <c r="J408" s="116"/>
      <c r="K408" s="116"/>
    </row>
    <row r="409" spans="2:11">
      <c r="B409" s="115"/>
      <c r="C409" s="116"/>
      <c r="D409" s="116"/>
      <c r="E409" s="116"/>
      <c r="F409" s="116"/>
      <c r="G409" s="116"/>
      <c r="H409" s="116"/>
      <c r="I409" s="116"/>
      <c r="J409" s="116"/>
      <c r="K409" s="116"/>
    </row>
    <row r="410" spans="2:11">
      <c r="B410" s="115"/>
      <c r="C410" s="116"/>
      <c r="D410" s="116"/>
      <c r="E410" s="116"/>
      <c r="F410" s="116"/>
      <c r="G410" s="116"/>
      <c r="H410" s="116"/>
      <c r="I410" s="116"/>
      <c r="J410" s="116"/>
      <c r="K410" s="116"/>
    </row>
    <row r="411" spans="2:11">
      <c r="B411" s="115"/>
      <c r="C411" s="116"/>
      <c r="D411" s="116"/>
      <c r="E411" s="116"/>
      <c r="F411" s="116"/>
      <c r="G411" s="116"/>
      <c r="H411" s="116"/>
      <c r="I411" s="116"/>
      <c r="J411" s="116"/>
      <c r="K411" s="116"/>
    </row>
    <row r="412" spans="2:11">
      <c r="B412" s="115"/>
      <c r="C412" s="116"/>
      <c r="D412" s="116"/>
      <c r="E412" s="116"/>
      <c r="F412" s="116"/>
      <c r="G412" s="116"/>
      <c r="H412" s="116"/>
      <c r="I412" s="116"/>
      <c r="J412" s="116"/>
      <c r="K412" s="116"/>
    </row>
    <row r="413" spans="2:11">
      <c r="B413" s="115"/>
      <c r="C413" s="116"/>
      <c r="D413" s="116"/>
      <c r="E413" s="116"/>
      <c r="F413" s="116"/>
      <c r="G413" s="116"/>
      <c r="H413" s="116"/>
      <c r="I413" s="116"/>
      <c r="J413" s="116"/>
      <c r="K413" s="116"/>
    </row>
    <row r="414" spans="2:11">
      <c r="B414" s="115"/>
      <c r="C414" s="116"/>
      <c r="D414" s="116"/>
      <c r="E414" s="116"/>
      <c r="F414" s="116"/>
      <c r="G414" s="116"/>
      <c r="H414" s="116"/>
      <c r="I414" s="116"/>
      <c r="J414" s="116"/>
      <c r="K414" s="116"/>
    </row>
    <row r="415" spans="2:11">
      <c r="B415" s="115"/>
      <c r="C415" s="116"/>
      <c r="D415" s="116"/>
      <c r="E415" s="116"/>
      <c r="F415" s="116"/>
      <c r="G415" s="116"/>
      <c r="H415" s="116"/>
      <c r="I415" s="116"/>
      <c r="J415" s="116"/>
      <c r="K415" s="116"/>
    </row>
    <row r="416" spans="2:11">
      <c r="B416" s="115"/>
      <c r="C416" s="116"/>
      <c r="D416" s="116"/>
      <c r="E416" s="116"/>
      <c r="F416" s="116"/>
      <c r="G416" s="116"/>
      <c r="H416" s="116"/>
      <c r="I416" s="116"/>
      <c r="J416" s="116"/>
      <c r="K416" s="116"/>
    </row>
    <row r="417" spans="2:11">
      <c r="B417" s="115"/>
      <c r="C417" s="116"/>
      <c r="D417" s="116"/>
      <c r="E417" s="116"/>
      <c r="F417" s="116"/>
      <c r="G417" s="116"/>
      <c r="H417" s="116"/>
      <c r="I417" s="116"/>
      <c r="J417" s="116"/>
      <c r="K417" s="116"/>
    </row>
    <row r="418" spans="2:11">
      <c r="B418" s="115"/>
      <c r="C418" s="116"/>
      <c r="D418" s="116"/>
      <c r="E418" s="116"/>
      <c r="F418" s="116"/>
      <c r="G418" s="116"/>
      <c r="H418" s="116"/>
      <c r="I418" s="116"/>
      <c r="J418" s="116"/>
      <c r="K418" s="116"/>
    </row>
    <row r="419" spans="2:11">
      <c r="B419" s="115"/>
      <c r="C419" s="116"/>
      <c r="D419" s="116"/>
      <c r="E419" s="116"/>
      <c r="F419" s="116"/>
      <c r="G419" s="116"/>
      <c r="H419" s="116"/>
      <c r="I419" s="116"/>
      <c r="J419" s="116"/>
      <c r="K419" s="116"/>
    </row>
    <row r="420" spans="2:11">
      <c r="B420" s="115"/>
      <c r="C420" s="116"/>
      <c r="D420" s="116"/>
      <c r="E420" s="116"/>
      <c r="F420" s="116"/>
      <c r="G420" s="116"/>
      <c r="H420" s="116"/>
      <c r="I420" s="116"/>
      <c r="J420" s="116"/>
      <c r="K420" s="116"/>
    </row>
    <row r="421" spans="2:11">
      <c r="B421" s="115"/>
      <c r="C421" s="116"/>
      <c r="D421" s="116"/>
      <c r="E421" s="116"/>
      <c r="F421" s="116"/>
      <c r="G421" s="116"/>
      <c r="H421" s="116"/>
      <c r="I421" s="116"/>
      <c r="J421" s="116"/>
      <c r="K421" s="116"/>
    </row>
    <row r="422" spans="2:11">
      <c r="B422" s="115"/>
      <c r="C422" s="116"/>
      <c r="D422" s="116"/>
      <c r="E422" s="116"/>
      <c r="F422" s="116"/>
      <c r="G422" s="116"/>
      <c r="H422" s="116"/>
      <c r="I422" s="116"/>
      <c r="J422" s="116"/>
      <c r="K422" s="116"/>
    </row>
    <row r="423" spans="2:11">
      <c r="B423" s="115"/>
      <c r="C423" s="116"/>
      <c r="D423" s="116"/>
      <c r="E423" s="116"/>
      <c r="F423" s="116"/>
      <c r="G423" s="116"/>
      <c r="H423" s="116"/>
      <c r="I423" s="116"/>
      <c r="J423" s="116"/>
      <c r="K423" s="116"/>
    </row>
    <row r="424" spans="2:11">
      <c r="B424" s="115"/>
      <c r="C424" s="116"/>
      <c r="D424" s="116"/>
      <c r="E424" s="116"/>
      <c r="F424" s="116"/>
      <c r="G424" s="116"/>
      <c r="H424" s="116"/>
      <c r="I424" s="116"/>
      <c r="J424" s="116"/>
      <c r="K424" s="116"/>
    </row>
    <row r="425" spans="2:11">
      <c r="B425" s="115"/>
      <c r="C425" s="116"/>
      <c r="D425" s="116"/>
      <c r="E425" s="116"/>
      <c r="F425" s="116"/>
      <c r="G425" s="116"/>
      <c r="H425" s="116"/>
      <c r="I425" s="116"/>
      <c r="J425" s="116"/>
      <c r="K425" s="116"/>
    </row>
    <row r="426" spans="2:11">
      <c r="B426" s="115"/>
      <c r="C426" s="116"/>
      <c r="D426" s="116"/>
      <c r="E426" s="116"/>
      <c r="F426" s="116"/>
      <c r="G426" s="116"/>
      <c r="H426" s="116"/>
      <c r="I426" s="116"/>
      <c r="J426" s="116"/>
      <c r="K426" s="116"/>
    </row>
    <row r="427" spans="2:11">
      <c r="B427" s="115"/>
      <c r="C427" s="116"/>
      <c r="D427" s="116"/>
      <c r="E427" s="116"/>
      <c r="F427" s="116"/>
      <c r="G427" s="116"/>
      <c r="H427" s="116"/>
      <c r="I427" s="116"/>
      <c r="J427" s="116"/>
      <c r="K427" s="116"/>
    </row>
    <row r="428" spans="2:11">
      <c r="B428" s="115"/>
      <c r="C428" s="116"/>
      <c r="D428" s="116"/>
      <c r="E428" s="116"/>
      <c r="F428" s="116"/>
      <c r="G428" s="116"/>
      <c r="H428" s="116"/>
      <c r="I428" s="116"/>
      <c r="J428" s="116"/>
      <c r="K428" s="116"/>
    </row>
    <row r="429" spans="2:11">
      <c r="B429" s="115"/>
      <c r="C429" s="116"/>
      <c r="D429" s="116"/>
      <c r="E429" s="116"/>
      <c r="F429" s="116"/>
      <c r="G429" s="116"/>
      <c r="H429" s="116"/>
      <c r="I429" s="116"/>
      <c r="J429" s="116"/>
      <c r="K429" s="116"/>
    </row>
    <row r="430" spans="2:11">
      <c r="B430" s="115"/>
      <c r="C430" s="116"/>
      <c r="D430" s="116"/>
      <c r="E430" s="116"/>
      <c r="F430" s="116"/>
      <c r="G430" s="116"/>
      <c r="H430" s="116"/>
      <c r="I430" s="116"/>
      <c r="J430" s="116"/>
      <c r="K430" s="116"/>
    </row>
    <row r="431" spans="2:11">
      <c r="B431" s="115"/>
      <c r="C431" s="116"/>
      <c r="D431" s="116"/>
      <c r="E431" s="116"/>
      <c r="F431" s="116"/>
      <c r="G431" s="116"/>
      <c r="H431" s="116"/>
      <c r="I431" s="116"/>
      <c r="J431" s="116"/>
      <c r="K431" s="116"/>
    </row>
    <row r="432" spans="2:11">
      <c r="B432" s="115"/>
      <c r="C432" s="116"/>
      <c r="D432" s="116"/>
      <c r="E432" s="116"/>
      <c r="F432" s="116"/>
      <c r="G432" s="116"/>
      <c r="H432" s="116"/>
      <c r="I432" s="116"/>
      <c r="J432" s="116"/>
      <c r="K432" s="116"/>
    </row>
    <row r="433" spans="2:11">
      <c r="B433" s="115"/>
      <c r="C433" s="116"/>
      <c r="D433" s="116"/>
      <c r="E433" s="116"/>
      <c r="F433" s="116"/>
      <c r="G433" s="116"/>
      <c r="H433" s="116"/>
      <c r="I433" s="116"/>
      <c r="J433" s="116"/>
      <c r="K433" s="116"/>
    </row>
    <row r="434" spans="2:11">
      <c r="B434" s="115"/>
      <c r="C434" s="116"/>
      <c r="D434" s="116"/>
      <c r="E434" s="116"/>
      <c r="F434" s="116"/>
      <c r="G434" s="116"/>
      <c r="H434" s="116"/>
      <c r="I434" s="116"/>
      <c r="J434" s="116"/>
      <c r="K434" s="116"/>
    </row>
    <row r="435" spans="2:11">
      <c r="B435" s="115"/>
      <c r="C435" s="116"/>
      <c r="D435" s="116"/>
      <c r="E435" s="116"/>
      <c r="F435" s="116"/>
      <c r="G435" s="116"/>
      <c r="H435" s="116"/>
      <c r="I435" s="116"/>
      <c r="J435" s="116"/>
      <c r="K435" s="116"/>
    </row>
    <row r="436" spans="2:11">
      <c r="B436" s="115"/>
      <c r="C436" s="116"/>
      <c r="D436" s="116"/>
      <c r="E436" s="116"/>
      <c r="F436" s="116"/>
      <c r="G436" s="116"/>
      <c r="H436" s="116"/>
      <c r="I436" s="116"/>
      <c r="J436" s="116"/>
      <c r="K436" s="116"/>
    </row>
    <row r="437" spans="2:11">
      <c r="B437" s="115"/>
      <c r="C437" s="116"/>
      <c r="D437" s="116"/>
      <c r="E437" s="116"/>
      <c r="F437" s="116"/>
      <c r="G437" s="116"/>
      <c r="H437" s="116"/>
      <c r="I437" s="116"/>
      <c r="J437" s="116"/>
      <c r="K437" s="116"/>
    </row>
    <row r="438" spans="2:11">
      <c r="B438" s="115"/>
      <c r="C438" s="116"/>
      <c r="D438" s="116"/>
      <c r="E438" s="116"/>
      <c r="F438" s="116"/>
      <c r="G438" s="116"/>
      <c r="H438" s="116"/>
      <c r="I438" s="116"/>
      <c r="J438" s="116"/>
      <c r="K438" s="116"/>
    </row>
    <row r="439" spans="2:11">
      <c r="B439" s="115"/>
      <c r="C439" s="116"/>
      <c r="D439" s="116"/>
      <c r="E439" s="116"/>
      <c r="F439" s="116"/>
      <c r="G439" s="116"/>
      <c r="H439" s="116"/>
      <c r="I439" s="116"/>
      <c r="J439" s="116"/>
      <c r="K439" s="116"/>
    </row>
    <row r="440" spans="2:11">
      <c r="B440" s="115"/>
      <c r="C440" s="116"/>
      <c r="D440" s="116"/>
      <c r="E440" s="116"/>
      <c r="F440" s="116"/>
      <c r="G440" s="116"/>
      <c r="H440" s="116"/>
      <c r="I440" s="116"/>
      <c r="J440" s="116"/>
      <c r="K440" s="116"/>
    </row>
    <row r="441" spans="2:11">
      <c r="B441" s="115"/>
      <c r="C441" s="116"/>
      <c r="D441" s="116"/>
      <c r="E441" s="116"/>
      <c r="F441" s="116"/>
      <c r="G441" s="116"/>
      <c r="H441" s="116"/>
      <c r="I441" s="116"/>
      <c r="J441" s="116"/>
      <c r="K441" s="116"/>
    </row>
    <row r="442" spans="2:11">
      <c r="B442" s="115"/>
      <c r="C442" s="116"/>
      <c r="D442" s="116"/>
      <c r="E442" s="116"/>
      <c r="F442" s="116"/>
      <c r="G442" s="116"/>
      <c r="H442" s="116"/>
      <c r="I442" s="116"/>
      <c r="J442" s="116"/>
      <c r="K442" s="116"/>
    </row>
    <row r="443" spans="2:11">
      <c r="B443" s="115"/>
      <c r="C443" s="116"/>
      <c r="D443" s="116"/>
      <c r="E443" s="116"/>
      <c r="F443" s="116"/>
      <c r="G443" s="116"/>
      <c r="H443" s="116"/>
      <c r="I443" s="116"/>
      <c r="J443" s="116"/>
      <c r="K443" s="116"/>
    </row>
    <row r="444" spans="2:11">
      <c r="B444" s="115"/>
      <c r="C444" s="116"/>
      <c r="D444" s="116"/>
      <c r="E444" s="116"/>
      <c r="F444" s="116"/>
      <c r="G444" s="116"/>
      <c r="H444" s="116"/>
      <c r="I444" s="116"/>
      <c r="J444" s="116"/>
      <c r="K444" s="116"/>
    </row>
    <row r="445" spans="2:11">
      <c r="B445" s="115"/>
      <c r="C445" s="116"/>
      <c r="D445" s="116"/>
      <c r="E445" s="116"/>
      <c r="F445" s="116"/>
      <c r="G445" s="116"/>
      <c r="H445" s="116"/>
      <c r="I445" s="116"/>
      <c r="J445" s="116"/>
      <c r="K445" s="116"/>
    </row>
    <row r="446" spans="2:11">
      <c r="B446" s="115"/>
      <c r="C446" s="116"/>
      <c r="D446" s="116"/>
      <c r="E446" s="116"/>
      <c r="F446" s="116"/>
      <c r="G446" s="116"/>
      <c r="H446" s="116"/>
      <c r="I446" s="116"/>
      <c r="J446" s="116"/>
      <c r="K446" s="116"/>
    </row>
    <row r="447" spans="2:11">
      <c r="B447" s="115"/>
      <c r="C447" s="116"/>
      <c r="D447" s="116"/>
      <c r="E447" s="116"/>
      <c r="F447" s="116"/>
      <c r="G447" s="116"/>
      <c r="H447" s="116"/>
      <c r="I447" s="116"/>
      <c r="J447" s="116"/>
      <c r="K447" s="116"/>
    </row>
    <row r="448" spans="2:11">
      <c r="B448" s="115"/>
      <c r="C448" s="116"/>
      <c r="D448" s="116"/>
      <c r="E448" s="116"/>
      <c r="F448" s="116"/>
      <c r="G448" s="116"/>
      <c r="H448" s="116"/>
      <c r="I448" s="116"/>
      <c r="J448" s="116"/>
      <c r="K448" s="116"/>
    </row>
    <row r="449" spans="2:11">
      <c r="B449" s="115"/>
      <c r="C449" s="116"/>
      <c r="D449" s="116"/>
      <c r="E449" s="116"/>
      <c r="F449" s="116"/>
      <c r="G449" s="116"/>
      <c r="H449" s="116"/>
      <c r="I449" s="116"/>
      <c r="J449" s="116"/>
      <c r="K449" s="116"/>
    </row>
    <row r="450" spans="2:11">
      <c r="B450" s="115"/>
      <c r="C450" s="116"/>
      <c r="D450" s="116"/>
      <c r="E450" s="116"/>
      <c r="F450" s="116"/>
      <c r="G450" s="116"/>
      <c r="H450" s="116"/>
      <c r="I450" s="116"/>
      <c r="J450" s="116"/>
      <c r="K450" s="116"/>
    </row>
    <row r="451" spans="2:11">
      <c r="B451" s="115"/>
      <c r="C451" s="116"/>
      <c r="D451" s="116"/>
      <c r="E451" s="116"/>
      <c r="F451" s="116"/>
      <c r="G451" s="116"/>
      <c r="H451" s="116"/>
      <c r="I451" s="116"/>
      <c r="J451" s="116"/>
      <c r="K451" s="116"/>
    </row>
    <row r="452" spans="2:11">
      <c r="B452" s="115"/>
      <c r="C452" s="116"/>
      <c r="D452" s="116"/>
      <c r="E452" s="116"/>
      <c r="F452" s="116"/>
      <c r="G452" s="116"/>
      <c r="H452" s="116"/>
      <c r="I452" s="116"/>
      <c r="J452" s="116"/>
      <c r="K452" s="116"/>
    </row>
    <row r="453" spans="2:11">
      <c r="B453" s="115"/>
      <c r="C453" s="116"/>
      <c r="D453" s="116"/>
      <c r="E453" s="116"/>
      <c r="F453" s="116"/>
      <c r="G453" s="116"/>
      <c r="H453" s="116"/>
      <c r="I453" s="116"/>
      <c r="J453" s="116"/>
      <c r="K453" s="116"/>
    </row>
    <row r="454" spans="2:11">
      <c r="B454" s="115"/>
      <c r="C454" s="116"/>
      <c r="D454" s="116"/>
      <c r="E454" s="116"/>
      <c r="F454" s="116"/>
      <c r="G454" s="116"/>
      <c r="H454" s="116"/>
      <c r="I454" s="116"/>
      <c r="J454" s="116"/>
      <c r="K454" s="116"/>
    </row>
    <row r="455" spans="2:11">
      <c r="B455" s="115"/>
      <c r="C455" s="116"/>
      <c r="D455" s="116"/>
      <c r="E455" s="116"/>
      <c r="F455" s="116"/>
      <c r="G455" s="116"/>
      <c r="H455" s="116"/>
      <c r="I455" s="116"/>
      <c r="J455" s="116"/>
      <c r="K455" s="116"/>
    </row>
    <row r="456" spans="2:11">
      <c r="B456" s="115"/>
      <c r="C456" s="116"/>
      <c r="D456" s="116"/>
      <c r="E456" s="116"/>
      <c r="F456" s="116"/>
      <c r="G456" s="116"/>
      <c r="H456" s="116"/>
      <c r="I456" s="116"/>
      <c r="J456" s="116"/>
      <c r="K456" s="116"/>
    </row>
    <row r="457" spans="2:11">
      <c r="B457" s="115"/>
      <c r="C457" s="116"/>
      <c r="D457" s="116"/>
      <c r="E457" s="116"/>
      <c r="F457" s="116"/>
      <c r="G457" s="116"/>
      <c r="H457" s="116"/>
      <c r="I457" s="116"/>
      <c r="J457" s="116"/>
      <c r="K457" s="116"/>
    </row>
    <row r="458" spans="2:11">
      <c r="B458" s="115"/>
      <c r="C458" s="116"/>
      <c r="D458" s="116"/>
      <c r="E458" s="116"/>
      <c r="F458" s="116"/>
      <c r="G458" s="116"/>
      <c r="H458" s="116"/>
      <c r="I458" s="116"/>
      <c r="J458" s="116"/>
      <c r="K458" s="116"/>
    </row>
    <row r="459" spans="2:11">
      <c r="B459" s="115"/>
      <c r="C459" s="116"/>
      <c r="D459" s="116"/>
      <c r="E459" s="116"/>
      <c r="F459" s="116"/>
      <c r="G459" s="116"/>
      <c r="H459" s="116"/>
      <c r="I459" s="116"/>
      <c r="J459" s="116"/>
      <c r="K459" s="116"/>
    </row>
    <row r="460" spans="2:11">
      <c r="B460" s="115"/>
      <c r="C460" s="116"/>
      <c r="D460" s="116"/>
      <c r="E460" s="116"/>
      <c r="F460" s="116"/>
      <c r="G460" s="116"/>
      <c r="H460" s="116"/>
      <c r="I460" s="116"/>
      <c r="J460" s="116"/>
      <c r="K460" s="116"/>
    </row>
    <row r="461" spans="2:11">
      <c r="B461" s="115"/>
      <c r="C461" s="116"/>
      <c r="D461" s="116"/>
      <c r="E461" s="116"/>
      <c r="F461" s="116"/>
      <c r="G461" s="116"/>
      <c r="H461" s="116"/>
      <c r="I461" s="116"/>
      <c r="J461" s="116"/>
      <c r="K461" s="116"/>
    </row>
    <row r="462" spans="2:11">
      <c r="B462" s="115"/>
      <c r="C462" s="116"/>
      <c r="D462" s="116"/>
      <c r="E462" s="116"/>
      <c r="F462" s="116"/>
      <c r="G462" s="116"/>
      <c r="H462" s="116"/>
      <c r="I462" s="116"/>
      <c r="J462" s="116"/>
      <c r="K462" s="116"/>
    </row>
    <row r="463" spans="2:11">
      <c r="B463" s="115"/>
      <c r="C463" s="116"/>
      <c r="D463" s="116"/>
      <c r="E463" s="116"/>
      <c r="F463" s="116"/>
      <c r="G463" s="116"/>
      <c r="H463" s="116"/>
      <c r="I463" s="116"/>
      <c r="J463" s="116"/>
      <c r="K463" s="116"/>
    </row>
    <row r="464" spans="2:11">
      <c r="B464" s="115"/>
      <c r="C464" s="116"/>
      <c r="D464" s="116"/>
      <c r="E464" s="116"/>
      <c r="F464" s="116"/>
      <c r="G464" s="116"/>
      <c r="H464" s="116"/>
      <c r="I464" s="116"/>
      <c r="J464" s="116"/>
      <c r="K464" s="116"/>
    </row>
    <row r="465" spans="2:11">
      <c r="B465" s="115"/>
      <c r="C465" s="116"/>
      <c r="D465" s="116"/>
      <c r="E465" s="116"/>
      <c r="F465" s="116"/>
      <c r="G465" s="116"/>
      <c r="H465" s="116"/>
      <c r="I465" s="116"/>
      <c r="J465" s="116"/>
      <c r="K465" s="116"/>
    </row>
    <row r="466" spans="2:11">
      <c r="B466" s="115"/>
      <c r="C466" s="116"/>
      <c r="D466" s="116"/>
      <c r="E466" s="116"/>
      <c r="F466" s="116"/>
      <c r="G466" s="116"/>
      <c r="H466" s="116"/>
      <c r="I466" s="116"/>
      <c r="J466" s="116"/>
      <c r="K466" s="116"/>
    </row>
    <row r="467" spans="2:11">
      <c r="B467" s="115"/>
      <c r="C467" s="116"/>
      <c r="D467" s="116"/>
      <c r="E467" s="116"/>
      <c r="F467" s="116"/>
      <c r="G467" s="116"/>
      <c r="H467" s="116"/>
      <c r="I467" s="116"/>
      <c r="J467" s="116"/>
      <c r="K467" s="116"/>
    </row>
    <row r="468" spans="2:11">
      <c r="B468" s="115"/>
      <c r="C468" s="116"/>
      <c r="D468" s="116"/>
      <c r="E468" s="116"/>
      <c r="F468" s="116"/>
      <c r="G468" s="116"/>
      <c r="H468" s="116"/>
      <c r="I468" s="116"/>
      <c r="J468" s="116"/>
      <c r="K468" s="116"/>
    </row>
    <row r="469" spans="2:11">
      <c r="B469" s="115"/>
      <c r="C469" s="116"/>
      <c r="D469" s="116"/>
      <c r="E469" s="116"/>
      <c r="F469" s="116"/>
      <c r="G469" s="116"/>
      <c r="H469" s="116"/>
      <c r="I469" s="116"/>
      <c r="J469" s="116"/>
      <c r="K469" s="116"/>
    </row>
    <row r="470" spans="2:11">
      <c r="B470" s="115"/>
      <c r="C470" s="116"/>
      <c r="D470" s="116"/>
      <c r="E470" s="116"/>
      <c r="F470" s="116"/>
      <c r="G470" s="116"/>
      <c r="H470" s="116"/>
      <c r="I470" s="116"/>
      <c r="J470" s="116"/>
      <c r="K470" s="116"/>
    </row>
    <row r="471" spans="2:11">
      <c r="B471" s="115"/>
      <c r="C471" s="116"/>
      <c r="D471" s="116"/>
      <c r="E471" s="116"/>
      <c r="F471" s="116"/>
      <c r="G471" s="116"/>
      <c r="H471" s="116"/>
      <c r="I471" s="116"/>
      <c r="J471" s="116"/>
      <c r="K471" s="116"/>
    </row>
    <row r="472" spans="2:11">
      <c r="B472" s="115"/>
      <c r="C472" s="116"/>
      <c r="D472" s="116"/>
      <c r="E472" s="116"/>
      <c r="F472" s="116"/>
      <c r="G472" s="116"/>
      <c r="H472" s="116"/>
      <c r="I472" s="116"/>
      <c r="J472" s="116"/>
      <c r="K472" s="116"/>
    </row>
    <row r="473" spans="2:11">
      <c r="B473" s="115"/>
      <c r="C473" s="116"/>
      <c r="D473" s="116"/>
      <c r="E473" s="116"/>
      <c r="F473" s="116"/>
      <c r="G473" s="116"/>
      <c r="H473" s="116"/>
      <c r="I473" s="116"/>
      <c r="J473" s="116"/>
      <c r="K473" s="116"/>
    </row>
    <row r="474" spans="2:11">
      <c r="B474" s="115"/>
      <c r="C474" s="116"/>
      <c r="D474" s="116"/>
      <c r="E474" s="116"/>
      <c r="F474" s="116"/>
      <c r="G474" s="116"/>
      <c r="H474" s="116"/>
      <c r="I474" s="116"/>
      <c r="J474" s="116"/>
      <c r="K474" s="116"/>
    </row>
    <row r="475" spans="2:11">
      <c r="B475" s="115"/>
      <c r="C475" s="116"/>
      <c r="D475" s="116"/>
      <c r="E475" s="116"/>
      <c r="F475" s="116"/>
      <c r="G475" s="116"/>
      <c r="H475" s="116"/>
      <c r="I475" s="116"/>
      <c r="J475" s="116"/>
      <c r="K475" s="116"/>
    </row>
    <row r="476" spans="2:11">
      <c r="B476" s="115"/>
      <c r="C476" s="116"/>
      <c r="D476" s="116"/>
      <c r="E476" s="116"/>
      <c r="F476" s="116"/>
      <c r="G476" s="116"/>
      <c r="H476" s="116"/>
      <c r="I476" s="116"/>
      <c r="J476" s="116"/>
      <c r="K476" s="116"/>
    </row>
    <row r="477" spans="2:11">
      <c r="B477" s="115"/>
      <c r="C477" s="116"/>
      <c r="D477" s="116"/>
      <c r="E477" s="116"/>
      <c r="F477" s="116"/>
      <c r="G477" s="116"/>
      <c r="H477" s="116"/>
      <c r="I477" s="116"/>
      <c r="J477" s="116"/>
      <c r="K477" s="116"/>
    </row>
    <row r="478" spans="2:11">
      <c r="B478" s="115"/>
      <c r="C478" s="116"/>
      <c r="D478" s="116"/>
      <c r="E478" s="116"/>
      <c r="F478" s="116"/>
      <c r="G478" s="116"/>
      <c r="H478" s="116"/>
      <c r="I478" s="116"/>
      <c r="J478" s="116"/>
      <c r="K478" s="116"/>
    </row>
    <row r="479" spans="2:11">
      <c r="B479" s="115"/>
      <c r="C479" s="116"/>
      <c r="D479" s="116"/>
      <c r="E479" s="116"/>
      <c r="F479" s="116"/>
      <c r="G479" s="116"/>
      <c r="H479" s="116"/>
      <c r="I479" s="116"/>
      <c r="J479" s="116"/>
      <c r="K479" s="116"/>
    </row>
    <row r="480" spans="2:11">
      <c r="B480" s="115"/>
      <c r="C480" s="116"/>
      <c r="D480" s="116"/>
      <c r="E480" s="116"/>
      <c r="F480" s="116"/>
      <c r="G480" s="116"/>
      <c r="H480" s="116"/>
      <c r="I480" s="116"/>
      <c r="J480" s="116"/>
      <c r="K480" s="116"/>
    </row>
    <row r="481" spans="2:11">
      <c r="B481" s="115"/>
      <c r="C481" s="116"/>
      <c r="D481" s="116"/>
      <c r="E481" s="116"/>
      <c r="F481" s="116"/>
      <c r="G481" s="116"/>
      <c r="H481" s="116"/>
      <c r="I481" s="116"/>
      <c r="J481" s="116"/>
      <c r="K481" s="116"/>
    </row>
    <row r="482" spans="2:11">
      <c r="B482" s="115"/>
      <c r="C482" s="116"/>
      <c r="D482" s="116"/>
      <c r="E482" s="116"/>
      <c r="F482" s="116"/>
      <c r="G482" s="116"/>
      <c r="H482" s="116"/>
      <c r="I482" s="116"/>
      <c r="J482" s="116"/>
      <c r="K482" s="116"/>
    </row>
    <row r="483" spans="2:11">
      <c r="B483" s="115"/>
      <c r="C483" s="116"/>
      <c r="D483" s="116"/>
      <c r="E483" s="116"/>
      <c r="F483" s="116"/>
      <c r="G483" s="116"/>
      <c r="H483" s="116"/>
      <c r="I483" s="116"/>
      <c r="J483" s="116"/>
      <c r="K483" s="116"/>
    </row>
    <row r="484" spans="2:11">
      <c r="B484" s="115"/>
      <c r="C484" s="116"/>
      <c r="D484" s="116"/>
      <c r="E484" s="116"/>
      <c r="F484" s="116"/>
      <c r="G484" s="116"/>
      <c r="H484" s="116"/>
      <c r="I484" s="116"/>
      <c r="J484" s="116"/>
      <c r="K484" s="116"/>
    </row>
    <row r="485" spans="2:11">
      <c r="B485" s="115"/>
      <c r="C485" s="116"/>
      <c r="D485" s="116"/>
      <c r="E485" s="116"/>
      <c r="F485" s="116"/>
      <c r="G485" s="116"/>
      <c r="H485" s="116"/>
      <c r="I485" s="116"/>
      <c r="J485" s="116"/>
      <c r="K485" s="116"/>
    </row>
    <row r="486" spans="2:11">
      <c r="B486" s="115"/>
      <c r="C486" s="116"/>
      <c r="D486" s="116"/>
      <c r="E486" s="116"/>
      <c r="F486" s="116"/>
      <c r="G486" s="116"/>
      <c r="H486" s="116"/>
      <c r="I486" s="116"/>
      <c r="J486" s="116"/>
      <c r="K486" s="116"/>
    </row>
    <row r="487" spans="2:11">
      <c r="B487" s="115"/>
      <c r="C487" s="116"/>
      <c r="D487" s="116"/>
      <c r="E487" s="116"/>
      <c r="F487" s="116"/>
      <c r="G487" s="116"/>
      <c r="H487" s="116"/>
      <c r="I487" s="116"/>
      <c r="J487" s="116"/>
      <c r="K487" s="116"/>
    </row>
    <row r="488" spans="2:11">
      <c r="B488" s="115"/>
      <c r="C488" s="116"/>
      <c r="D488" s="116"/>
      <c r="E488" s="116"/>
      <c r="F488" s="116"/>
      <c r="G488" s="116"/>
      <c r="H488" s="116"/>
      <c r="I488" s="116"/>
      <c r="J488" s="116"/>
      <c r="K488" s="116"/>
    </row>
    <row r="489" spans="2:11">
      <c r="B489" s="115"/>
      <c r="C489" s="116"/>
      <c r="D489" s="116"/>
      <c r="E489" s="116"/>
      <c r="F489" s="116"/>
      <c r="G489" s="116"/>
      <c r="H489" s="116"/>
      <c r="I489" s="116"/>
      <c r="J489" s="116"/>
      <c r="K489" s="116"/>
    </row>
    <row r="490" spans="2:11">
      <c r="B490" s="115"/>
      <c r="C490" s="116"/>
      <c r="D490" s="116"/>
      <c r="E490" s="116"/>
      <c r="F490" s="116"/>
      <c r="G490" s="116"/>
      <c r="H490" s="116"/>
      <c r="I490" s="116"/>
      <c r="J490" s="116"/>
      <c r="K490" s="116"/>
    </row>
    <row r="491" spans="2:11">
      <c r="B491" s="115"/>
      <c r="C491" s="116"/>
      <c r="D491" s="116"/>
      <c r="E491" s="116"/>
      <c r="F491" s="116"/>
      <c r="G491" s="116"/>
      <c r="H491" s="116"/>
      <c r="I491" s="116"/>
      <c r="J491" s="116"/>
      <c r="K491" s="116"/>
    </row>
    <row r="492" spans="2:11">
      <c r="B492" s="115"/>
      <c r="C492" s="116"/>
      <c r="D492" s="116"/>
      <c r="E492" s="116"/>
      <c r="F492" s="116"/>
      <c r="G492" s="116"/>
      <c r="H492" s="116"/>
      <c r="I492" s="116"/>
      <c r="J492" s="116"/>
      <c r="K492" s="116"/>
    </row>
    <row r="493" spans="2:11">
      <c r="B493" s="115"/>
      <c r="C493" s="116"/>
      <c r="D493" s="116"/>
      <c r="E493" s="116"/>
      <c r="F493" s="116"/>
      <c r="G493" s="116"/>
      <c r="H493" s="116"/>
      <c r="I493" s="116"/>
      <c r="J493" s="116"/>
      <c r="K493" s="116"/>
    </row>
    <row r="494" spans="2:11">
      <c r="B494" s="115"/>
      <c r="C494" s="116"/>
      <c r="D494" s="116"/>
      <c r="E494" s="116"/>
      <c r="F494" s="116"/>
      <c r="G494" s="116"/>
      <c r="H494" s="116"/>
      <c r="I494" s="116"/>
      <c r="J494" s="116"/>
      <c r="K494" s="116"/>
    </row>
    <row r="495" spans="2:11">
      <c r="B495" s="115"/>
      <c r="C495" s="116"/>
      <c r="D495" s="116"/>
      <c r="E495" s="116"/>
      <c r="F495" s="116"/>
      <c r="G495" s="116"/>
      <c r="H495" s="116"/>
      <c r="I495" s="116"/>
      <c r="J495" s="116"/>
      <c r="K495" s="116"/>
    </row>
    <row r="496" spans="2:11">
      <c r="B496" s="115"/>
      <c r="C496" s="116"/>
      <c r="D496" s="116"/>
      <c r="E496" s="116"/>
      <c r="F496" s="116"/>
      <c r="G496" s="116"/>
      <c r="H496" s="116"/>
      <c r="I496" s="116"/>
      <c r="J496" s="116"/>
      <c r="K496" s="116"/>
    </row>
    <row r="497" spans="2:11">
      <c r="B497" s="115"/>
      <c r="C497" s="116"/>
      <c r="D497" s="116"/>
      <c r="E497" s="116"/>
      <c r="F497" s="116"/>
      <c r="G497" s="116"/>
      <c r="H497" s="116"/>
      <c r="I497" s="116"/>
      <c r="J497" s="116"/>
      <c r="K497" s="116"/>
    </row>
    <row r="498" spans="2:11">
      <c r="B498" s="115"/>
      <c r="C498" s="116"/>
      <c r="D498" s="116"/>
      <c r="E498" s="116"/>
      <c r="F498" s="116"/>
      <c r="G498" s="116"/>
      <c r="H498" s="116"/>
      <c r="I498" s="116"/>
      <c r="J498" s="116"/>
      <c r="K498" s="116"/>
    </row>
    <row r="499" spans="2:11">
      <c r="B499" s="115"/>
      <c r="C499" s="116"/>
      <c r="D499" s="116"/>
      <c r="E499" s="116"/>
      <c r="F499" s="116"/>
      <c r="G499" s="116"/>
      <c r="H499" s="116"/>
      <c r="I499" s="116"/>
      <c r="J499" s="116"/>
      <c r="K499" s="116"/>
    </row>
    <row r="500" spans="2:11">
      <c r="B500" s="115"/>
      <c r="C500" s="116"/>
      <c r="D500" s="116"/>
      <c r="E500" s="116"/>
      <c r="F500" s="116"/>
      <c r="G500" s="116"/>
      <c r="H500" s="116"/>
      <c r="I500" s="116"/>
      <c r="J500" s="116"/>
      <c r="K500" s="116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2851562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46" t="s">
        <v>135</v>
      </c>
      <c r="C1" s="67" t="s" vm="1">
        <v>207</v>
      </c>
    </row>
    <row r="2" spans="2:12">
      <c r="B2" s="46" t="s">
        <v>134</v>
      </c>
      <c r="C2" s="67" t="s">
        <v>208</v>
      </c>
    </row>
    <row r="3" spans="2:12">
      <c r="B3" s="46" t="s">
        <v>136</v>
      </c>
      <c r="C3" s="67" t="s">
        <v>209</v>
      </c>
    </row>
    <row r="4" spans="2:12">
      <c r="B4" s="46" t="s">
        <v>137</v>
      </c>
      <c r="C4" s="67">
        <v>2144</v>
      </c>
    </row>
    <row r="6" spans="2:12" ht="26.25" customHeight="1">
      <c r="B6" s="143" t="s">
        <v>160</v>
      </c>
      <c r="C6" s="144"/>
      <c r="D6" s="144"/>
      <c r="E6" s="144"/>
      <c r="F6" s="144"/>
      <c r="G6" s="144"/>
      <c r="H6" s="144"/>
      <c r="I6" s="144"/>
      <c r="J6" s="144"/>
      <c r="K6" s="144"/>
      <c r="L6" s="145"/>
    </row>
    <row r="7" spans="2:12" ht="26.25" customHeight="1">
      <c r="B7" s="143" t="s">
        <v>92</v>
      </c>
      <c r="C7" s="144"/>
      <c r="D7" s="144"/>
      <c r="E7" s="144"/>
      <c r="F7" s="144"/>
      <c r="G7" s="144"/>
      <c r="H7" s="144"/>
      <c r="I7" s="144"/>
      <c r="J7" s="144"/>
      <c r="K7" s="144"/>
      <c r="L7" s="145"/>
    </row>
    <row r="8" spans="2:12" s="3" customFormat="1" ht="78.75">
      <c r="B8" s="21" t="s">
        <v>109</v>
      </c>
      <c r="C8" s="29" t="s">
        <v>43</v>
      </c>
      <c r="D8" s="29" t="s">
        <v>61</v>
      </c>
      <c r="E8" s="29" t="s">
        <v>96</v>
      </c>
      <c r="F8" s="29" t="s">
        <v>97</v>
      </c>
      <c r="G8" s="29" t="s">
        <v>185</v>
      </c>
      <c r="H8" s="29" t="s">
        <v>184</v>
      </c>
      <c r="I8" s="29" t="s">
        <v>104</v>
      </c>
      <c r="J8" s="29" t="s">
        <v>54</v>
      </c>
      <c r="K8" s="29" t="s">
        <v>138</v>
      </c>
      <c r="L8" s="30" t="s">
        <v>140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192</v>
      </c>
      <c r="H9" s="15"/>
      <c r="I9" s="15" t="s">
        <v>188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20" t="s">
        <v>1718</v>
      </c>
      <c r="C11" s="88"/>
      <c r="D11" s="88"/>
      <c r="E11" s="88"/>
      <c r="F11" s="88"/>
      <c r="G11" s="88"/>
      <c r="H11" s="88"/>
      <c r="I11" s="121">
        <v>0</v>
      </c>
      <c r="J11" s="88"/>
      <c r="K11" s="122">
        <v>0</v>
      </c>
      <c r="L11" s="122">
        <v>0</v>
      </c>
    </row>
    <row r="12" spans="2:12" ht="21" customHeight="1">
      <c r="B12" s="118"/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12">
      <c r="B13" s="118"/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12">
      <c r="B14" s="118"/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12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1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15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</row>
    <row r="112" spans="2:12">
      <c r="B112" s="115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</row>
    <row r="113" spans="2:12">
      <c r="B113" s="115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</row>
    <row r="114" spans="2:12">
      <c r="B114" s="115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</row>
    <row r="115" spans="2:12">
      <c r="B115" s="115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</row>
    <row r="116" spans="2:12">
      <c r="B116" s="115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</row>
    <row r="117" spans="2:12">
      <c r="B117" s="115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</row>
    <row r="118" spans="2:12">
      <c r="B118" s="115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</row>
    <row r="119" spans="2:12">
      <c r="B119" s="115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</row>
    <row r="120" spans="2:12">
      <c r="B120" s="115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</row>
    <row r="121" spans="2:12">
      <c r="B121" s="115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</row>
    <row r="122" spans="2:12">
      <c r="B122" s="115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</row>
    <row r="123" spans="2:12">
      <c r="B123" s="115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</row>
    <row r="124" spans="2:12">
      <c r="B124" s="115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</row>
    <row r="125" spans="2:12">
      <c r="B125" s="115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</row>
    <row r="126" spans="2:12">
      <c r="B126" s="115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</row>
    <row r="127" spans="2:12">
      <c r="B127" s="115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</row>
    <row r="128" spans="2:12">
      <c r="B128" s="115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</row>
    <row r="129" spans="2:12">
      <c r="B129" s="115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</row>
    <row r="130" spans="2:12">
      <c r="B130" s="115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</row>
    <row r="131" spans="2:12">
      <c r="B131" s="115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</row>
    <row r="132" spans="2:12">
      <c r="B132" s="115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</row>
    <row r="133" spans="2:12">
      <c r="B133" s="115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</row>
    <row r="134" spans="2:12">
      <c r="B134" s="115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</row>
    <row r="135" spans="2:12">
      <c r="B135" s="115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</row>
    <row r="136" spans="2:12">
      <c r="B136" s="115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</row>
    <row r="137" spans="2:12">
      <c r="B137" s="115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</row>
    <row r="138" spans="2:12">
      <c r="B138" s="115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</row>
    <row r="139" spans="2:12">
      <c r="B139" s="115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</row>
    <row r="140" spans="2:12">
      <c r="B140" s="115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</row>
    <row r="141" spans="2:12">
      <c r="B141" s="115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</row>
    <row r="142" spans="2:12">
      <c r="B142" s="115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</row>
    <row r="143" spans="2:12">
      <c r="B143" s="115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</row>
    <row r="144" spans="2:12">
      <c r="B144" s="115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</row>
    <row r="145" spans="2:12">
      <c r="B145" s="115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</row>
    <row r="146" spans="2:12">
      <c r="B146" s="115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</row>
    <row r="147" spans="2:12">
      <c r="B147" s="115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</row>
    <row r="148" spans="2:12">
      <c r="B148" s="115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</row>
    <row r="149" spans="2:12">
      <c r="B149" s="115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</row>
    <row r="150" spans="2:12">
      <c r="B150" s="115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</row>
    <row r="151" spans="2:12">
      <c r="B151" s="115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</row>
    <row r="152" spans="2:12">
      <c r="B152" s="115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</row>
    <row r="153" spans="2:12">
      <c r="B153" s="115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</row>
    <row r="154" spans="2:12">
      <c r="B154" s="115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</row>
    <row r="155" spans="2:12">
      <c r="B155" s="115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</row>
    <row r="156" spans="2:12">
      <c r="B156" s="115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</row>
    <row r="157" spans="2:12">
      <c r="B157" s="115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</row>
    <row r="158" spans="2:12">
      <c r="B158" s="115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</row>
    <row r="159" spans="2:12">
      <c r="B159" s="115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</row>
    <row r="160" spans="2:12">
      <c r="B160" s="115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</row>
    <row r="161" spans="2:12">
      <c r="B161" s="115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</row>
    <row r="162" spans="2:12">
      <c r="B162" s="115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</row>
    <row r="163" spans="2:12">
      <c r="B163" s="115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</row>
    <row r="164" spans="2:12">
      <c r="B164" s="115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</row>
    <row r="165" spans="2:12">
      <c r="B165" s="115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</row>
    <row r="166" spans="2:12">
      <c r="B166" s="115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</row>
    <row r="167" spans="2:12">
      <c r="B167" s="115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</row>
    <row r="168" spans="2:12">
      <c r="B168" s="115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</row>
    <row r="169" spans="2:12">
      <c r="B169" s="115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</row>
    <row r="170" spans="2:12">
      <c r="B170" s="115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</row>
    <row r="171" spans="2:12">
      <c r="B171" s="115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</row>
    <row r="172" spans="2:12">
      <c r="B172" s="115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</row>
    <row r="173" spans="2:12">
      <c r="B173" s="115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</row>
    <row r="174" spans="2:12">
      <c r="B174" s="115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</row>
    <row r="175" spans="2:12">
      <c r="B175" s="115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</row>
    <row r="176" spans="2:12">
      <c r="B176" s="115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</row>
    <row r="177" spans="2:12">
      <c r="B177" s="115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</row>
    <row r="178" spans="2:12">
      <c r="B178" s="115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</row>
    <row r="179" spans="2:12">
      <c r="B179" s="115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</row>
    <row r="180" spans="2:12">
      <c r="B180" s="115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</row>
    <row r="181" spans="2:12">
      <c r="B181" s="115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</row>
    <row r="182" spans="2:12">
      <c r="B182" s="115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</row>
    <row r="183" spans="2:12">
      <c r="B183" s="115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</row>
    <row r="184" spans="2:12">
      <c r="B184" s="115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</row>
    <row r="185" spans="2:12">
      <c r="B185" s="115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</row>
    <row r="186" spans="2:12">
      <c r="B186" s="115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</row>
    <row r="187" spans="2:12">
      <c r="B187" s="115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</row>
    <row r="188" spans="2:12">
      <c r="B188" s="115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</row>
    <row r="189" spans="2:12">
      <c r="B189" s="115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</row>
    <row r="190" spans="2:12">
      <c r="B190" s="115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</row>
    <row r="191" spans="2:12">
      <c r="B191" s="115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</row>
    <row r="192" spans="2:12">
      <c r="B192" s="115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</row>
    <row r="193" spans="2:12">
      <c r="B193" s="115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</row>
    <row r="194" spans="2:12">
      <c r="B194" s="115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</row>
    <row r="195" spans="2:12">
      <c r="B195" s="115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</row>
    <row r="196" spans="2:12">
      <c r="B196" s="115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</row>
    <row r="197" spans="2:12">
      <c r="B197" s="115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</row>
    <row r="198" spans="2:12">
      <c r="B198" s="115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</row>
    <row r="199" spans="2:12">
      <c r="B199" s="115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</row>
    <row r="200" spans="2:12">
      <c r="B200" s="115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</row>
    <row r="201" spans="2:12">
      <c r="B201" s="115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</row>
    <row r="202" spans="2:12">
      <c r="B202" s="115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</row>
    <row r="203" spans="2:12">
      <c r="B203" s="115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</row>
    <row r="204" spans="2:12">
      <c r="B204" s="115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</row>
    <row r="205" spans="2:12">
      <c r="B205" s="115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</row>
    <row r="206" spans="2:12">
      <c r="B206" s="115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</row>
    <row r="207" spans="2:12">
      <c r="B207" s="115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</row>
    <row r="208" spans="2:12">
      <c r="B208" s="115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</row>
    <row r="209" spans="2:12">
      <c r="B209" s="115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</row>
    <row r="210" spans="2:12">
      <c r="B210" s="115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</row>
    <row r="211" spans="2:12">
      <c r="B211" s="115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</row>
    <row r="212" spans="2:12">
      <c r="B212" s="115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</row>
    <row r="213" spans="2:12">
      <c r="B213" s="115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</row>
    <row r="214" spans="2:12">
      <c r="B214" s="115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</row>
    <row r="215" spans="2:12">
      <c r="B215" s="115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</row>
    <row r="216" spans="2:12">
      <c r="B216" s="115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</row>
    <row r="217" spans="2:12">
      <c r="B217" s="115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</row>
    <row r="218" spans="2:12">
      <c r="B218" s="115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</row>
    <row r="219" spans="2:12">
      <c r="B219" s="115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</row>
    <row r="220" spans="2:12">
      <c r="B220" s="115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</row>
    <row r="221" spans="2:12">
      <c r="B221" s="115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</row>
    <row r="222" spans="2:12">
      <c r="B222" s="115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</row>
    <row r="223" spans="2:12">
      <c r="B223" s="115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</row>
    <row r="224" spans="2:12">
      <c r="B224" s="115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</row>
    <row r="225" spans="2:12">
      <c r="B225" s="115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</row>
    <row r="226" spans="2:12">
      <c r="B226" s="115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</row>
    <row r="227" spans="2:12">
      <c r="B227" s="115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</row>
    <row r="228" spans="2:12">
      <c r="B228" s="115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</row>
    <row r="229" spans="2:12">
      <c r="B229" s="115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</row>
    <row r="230" spans="2:12">
      <c r="B230" s="115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</row>
    <row r="231" spans="2:12">
      <c r="B231" s="115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</row>
    <row r="232" spans="2:12">
      <c r="B232" s="115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</row>
    <row r="233" spans="2:12">
      <c r="B233" s="115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</row>
    <row r="234" spans="2:12">
      <c r="B234" s="115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</row>
    <row r="235" spans="2:12">
      <c r="B235" s="115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</row>
    <row r="236" spans="2:12">
      <c r="B236" s="115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</row>
    <row r="237" spans="2:12">
      <c r="B237" s="115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</row>
    <row r="238" spans="2:12">
      <c r="B238" s="115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</row>
    <row r="239" spans="2:12">
      <c r="B239" s="115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</row>
    <row r="240" spans="2:12">
      <c r="B240" s="115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</row>
    <row r="241" spans="2:12">
      <c r="B241" s="115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</row>
    <row r="242" spans="2:12">
      <c r="B242" s="115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</row>
    <row r="243" spans="2:12">
      <c r="B243" s="115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</row>
    <row r="244" spans="2:12">
      <c r="B244" s="115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</row>
    <row r="245" spans="2:12">
      <c r="B245" s="115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</row>
    <row r="246" spans="2:12">
      <c r="B246" s="115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</row>
    <row r="247" spans="2:12">
      <c r="B247" s="115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</row>
    <row r="248" spans="2:12">
      <c r="B248" s="115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</row>
    <row r="249" spans="2:12">
      <c r="B249" s="115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</row>
    <row r="250" spans="2:12">
      <c r="B250" s="115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</row>
    <row r="251" spans="2:12">
      <c r="B251" s="115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</row>
    <row r="252" spans="2:12">
      <c r="B252" s="115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</row>
    <row r="253" spans="2:12">
      <c r="B253" s="115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</row>
    <row r="254" spans="2:12">
      <c r="B254" s="115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</row>
    <row r="255" spans="2:12">
      <c r="B255" s="115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</row>
    <row r="256" spans="2:12">
      <c r="B256" s="115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</row>
    <row r="257" spans="2:12">
      <c r="B257" s="115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</row>
    <row r="258" spans="2:12">
      <c r="B258" s="115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</row>
    <row r="259" spans="2:12">
      <c r="B259" s="115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</row>
    <row r="260" spans="2:12">
      <c r="B260" s="115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</row>
    <row r="261" spans="2:12">
      <c r="B261" s="115"/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</row>
    <row r="262" spans="2:12">
      <c r="B262" s="115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</row>
    <row r="263" spans="2:12">
      <c r="B263" s="115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</row>
    <row r="264" spans="2:12">
      <c r="B264" s="115"/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</row>
    <row r="265" spans="2:12">
      <c r="B265" s="115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</row>
    <row r="266" spans="2:12">
      <c r="B266" s="115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</row>
    <row r="267" spans="2:12">
      <c r="B267" s="115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</row>
    <row r="268" spans="2:12">
      <c r="B268" s="115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</row>
    <row r="269" spans="2:12">
      <c r="B269" s="115"/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</row>
    <row r="270" spans="2:12">
      <c r="B270" s="115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</row>
    <row r="271" spans="2:12">
      <c r="B271" s="115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</row>
    <row r="272" spans="2:12">
      <c r="B272" s="115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</row>
    <row r="273" spans="2:12">
      <c r="B273" s="115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</row>
    <row r="274" spans="2:12">
      <c r="B274" s="115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</row>
    <row r="275" spans="2:12">
      <c r="B275" s="115"/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</row>
    <row r="276" spans="2:12">
      <c r="B276" s="115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</row>
    <row r="277" spans="2:12">
      <c r="B277" s="115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</row>
    <row r="278" spans="2:12">
      <c r="B278" s="115"/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</row>
    <row r="279" spans="2:12">
      <c r="B279" s="115"/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</row>
    <row r="280" spans="2:12">
      <c r="B280" s="115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</row>
    <row r="281" spans="2:12">
      <c r="B281" s="115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</row>
    <row r="282" spans="2:12">
      <c r="B282" s="115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</row>
    <row r="283" spans="2:12">
      <c r="B283" s="115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</row>
    <row r="284" spans="2:12">
      <c r="B284" s="115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</row>
    <row r="285" spans="2:12">
      <c r="B285" s="115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</row>
    <row r="286" spans="2:12">
      <c r="B286" s="115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</row>
    <row r="287" spans="2:12">
      <c r="B287" s="115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</row>
    <row r="288" spans="2:12">
      <c r="B288" s="115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</row>
    <row r="289" spans="2:12">
      <c r="B289" s="115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</row>
    <row r="290" spans="2:12">
      <c r="B290" s="115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</row>
    <row r="291" spans="2:12">
      <c r="B291" s="115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</row>
    <row r="292" spans="2:12">
      <c r="B292" s="115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</row>
    <row r="293" spans="2:12">
      <c r="B293" s="115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</row>
    <row r="294" spans="2:12">
      <c r="B294" s="115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</row>
    <row r="295" spans="2:12">
      <c r="B295" s="115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</row>
    <row r="296" spans="2:12">
      <c r="B296" s="115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</row>
    <row r="297" spans="2:12">
      <c r="B297" s="115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</row>
    <row r="298" spans="2:12">
      <c r="B298" s="115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</row>
    <row r="299" spans="2:12">
      <c r="B299" s="115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</row>
    <row r="300" spans="2:12">
      <c r="B300" s="115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</row>
    <row r="301" spans="2:12">
      <c r="B301" s="115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</row>
    <row r="302" spans="2:12">
      <c r="B302" s="115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</row>
    <row r="303" spans="2:12">
      <c r="B303" s="115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</row>
    <row r="304" spans="2:12">
      <c r="B304" s="115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</row>
    <row r="305" spans="2:12">
      <c r="B305" s="115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</row>
    <row r="306" spans="2:12">
      <c r="B306" s="115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</row>
    <row r="307" spans="2:12">
      <c r="B307" s="115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</row>
    <row r="308" spans="2:12">
      <c r="B308" s="115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</row>
    <row r="309" spans="2:12">
      <c r="B309" s="115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</row>
    <row r="310" spans="2:12">
      <c r="B310" s="115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</row>
    <row r="311" spans="2:12">
      <c r="B311" s="115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</row>
    <row r="312" spans="2:12">
      <c r="B312" s="115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</row>
    <row r="313" spans="2:12">
      <c r="B313" s="115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</row>
    <row r="314" spans="2:12">
      <c r="B314" s="115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</row>
    <row r="315" spans="2:12">
      <c r="B315" s="115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</row>
    <row r="316" spans="2:12">
      <c r="B316" s="115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</row>
    <row r="317" spans="2:12">
      <c r="B317" s="115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</row>
    <row r="318" spans="2:12">
      <c r="B318" s="115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</row>
    <row r="319" spans="2:12">
      <c r="B319" s="115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</row>
    <row r="320" spans="2:12">
      <c r="B320" s="115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</row>
    <row r="321" spans="2:12">
      <c r="B321" s="115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</row>
    <row r="322" spans="2:12">
      <c r="B322" s="115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</row>
    <row r="323" spans="2:12">
      <c r="B323" s="115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</row>
    <row r="324" spans="2:12">
      <c r="B324" s="115"/>
      <c r="C324" s="116"/>
      <c r="D324" s="116"/>
      <c r="E324" s="116"/>
      <c r="F324" s="116"/>
      <c r="G324" s="116"/>
      <c r="H324" s="116"/>
      <c r="I324" s="116"/>
      <c r="J324" s="116"/>
      <c r="K324" s="116"/>
      <c r="L324" s="116"/>
    </row>
    <row r="325" spans="2:12">
      <c r="B325" s="115"/>
      <c r="C325" s="116"/>
      <c r="D325" s="116"/>
      <c r="E325" s="116"/>
      <c r="F325" s="116"/>
      <c r="G325" s="116"/>
      <c r="H325" s="116"/>
      <c r="I325" s="116"/>
      <c r="J325" s="116"/>
      <c r="K325" s="116"/>
      <c r="L325" s="116"/>
    </row>
    <row r="326" spans="2:12">
      <c r="B326" s="115"/>
      <c r="C326" s="116"/>
      <c r="D326" s="116"/>
      <c r="E326" s="116"/>
      <c r="F326" s="116"/>
      <c r="G326" s="116"/>
      <c r="H326" s="116"/>
      <c r="I326" s="116"/>
      <c r="J326" s="116"/>
      <c r="K326" s="116"/>
      <c r="L326" s="116"/>
    </row>
    <row r="327" spans="2:12">
      <c r="B327" s="115"/>
      <c r="C327" s="116"/>
      <c r="D327" s="116"/>
      <c r="E327" s="116"/>
      <c r="F327" s="116"/>
      <c r="G327" s="116"/>
      <c r="H327" s="116"/>
      <c r="I327" s="116"/>
      <c r="J327" s="116"/>
      <c r="K327" s="116"/>
      <c r="L327" s="116"/>
    </row>
    <row r="328" spans="2:12">
      <c r="B328" s="115"/>
      <c r="C328" s="116"/>
      <c r="D328" s="116"/>
      <c r="E328" s="116"/>
      <c r="F328" s="116"/>
      <c r="G328" s="116"/>
      <c r="H328" s="116"/>
      <c r="I328" s="116"/>
      <c r="J328" s="116"/>
      <c r="K328" s="116"/>
      <c r="L328" s="116"/>
    </row>
    <row r="329" spans="2:12">
      <c r="B329" s="115"/>
      <c r="C329" s="116"/>
      <c r="D329" s="116"/>
      <c r="E329" s="116"/>
      <c r="F329" s="116"/>
      <c r="G329" s="116"/>
      <c r="H329" s="116"/>
      <c r="I329" s="116"/>
      <c r="J329" s="116"/>
      <c r="K329" s="116"/>
      <c r="L329" s="116"/>
    </row>
    <row r="330" spans="2:12">
      <c r="B330" s="115"/>
      <c r="C330" s="116"/>
      <c r="D330" s="116"/>
      <c r="E330" s="116"/>
      <c r="F330" s="116"/>
      <c r="G330" s="116"/>
      <c r="H330" s="116"/>
      <c r="I330" s="116"/>
      <c r="J330" s="116"/>
      <c r="K330" s="116"/>
      <c r="L330" s="116"/>
    </row>
    <row r="331" spans="2:12">
      <c r="B331" s="115"/>
      <c r="C331" s="116"/>
      <c r="D331" s="116"/>
      <c r="E331" s="116"/>
      <c r="F331" s="116"/>
      <c r="G331" s="116"/>
      <c r="H331" s="116"/>
      <c r="I331" s="116"/>
      <c r="J331" s="116"/>
      <c r="K331" s="116"/>
      <c r="L331" s="116"/>
    </row>
    <row r="332" spans="2:12">
      <c r="B332" s="115"/>
      <c r="C332" s="116"/>
      <c r="D332" s="116"/>
      <c r="E332" s="116"/>
      <c r="F332" s="116"/>
      <c r="G332" s="116"/>
      <c r="H332" s="116"/>
      <c r="I332" s="116"/>
      <c r="J332" s="116"/>
      <c r="K332" s="116"/>
      <c r="L332" s="116"/>
    </row>
    <row r="333" spans="2:12">
      <c r="B333" s="115"/>
      <c r="C333" s="116"/>
      <c r="D333" s="116"/>
      <c r="E333" s="116"/>
      <c r="F333" s="116"/>
      <c r="G333" s="116"/>
      <c r="H333" s="116"/>
      <c r="I333" s="116"/>
      <c r="J333" s="116"/>
      <c r="K333" s="116"/>
      <c r="L333" s="116"/>
    </row>
    <row r="334" spans="2:12">
      <c r="B334" s="115"/>
      <c r="C334" s="116"/>
      <c r="D334" s="116"/>
      <c r="E334" s="116"/>
      <c r="F334" s="116"/>
      <c r="G334" s="116"/>
      <c r="H334" s="116"/>
      <c r="I334" s="116"/>
      <c r="J334" s="116"/>
      <c r="K334" s="116"/>
      <c r="L334" s="116"/>
    </row>
    <row r="335" spans="2:12">
      <c r="B335" s="115"/>
      <c r="C335" s="116"/>
      <c r="D335" s="116"/>
      <c r="E335" s="116"/>
      <c r="F335" s="116"/>
      <c r="G335" s="116"/>
      <c r="H335" s="116"/>
      <c r="I335" s="116"/>
      <c r="J335" s="116"/>
      <c r="K335" s="116"/>
      <c r="L335" s="116"/>
    </row>
    <row r="336" spans="2:12">
      <c r="B336" s="115"/>
      <c r="C336" s="116"/>
      <c r="D336" s="116"/>
      <c r="E336" s="116"/>
      <c r="F336" s="116"/>
      <c r="G336" s="116"/>
      <c r="H336" s="116"/>
      <c r="I336" s="116"/>
      <c r="J336" s="116"/>
      <c r="K336" s="116"/>
      <c r="L336" s="116"/>
    </row>
    <row r="337" spans="2:12">
      <c r="B337" s="115"/>
      <c r="C337" s="116"/>
      <c r="D337" s="116"/>
      <c r="E337" s="116"/>
      <c r="F337" s="116"/>
      <c r="G337" s="116"/>
      <c r="H337" s="116"/>
      <c r="I337" s="116"/>
      <c r="J337" s="116"/>
      <c r="K337" s="116"/>
      <c r="L337" s="116"/>
    </row>
    <row r="338" spans="2:12">
      <c r="B338" s="115"/>
      <c r="C338" s="116"/>
      <c r="D338" s="116"/>
      <c r="E338" s="116"/>
      <c r="F338" s="116"/>
      <c r="G338" s="116"/>
      <c r="H338" s="116"/>
      <c r="I338" s="116"/>
      <c r="J338" s="116"/>
      <c r="K338" s="116"/>
      <c r="L338" s="116"/>
    </row>
    <row r="339" spans="2:12">
      <c r="B339" s="115"/>
      <c r="C339" s="116"/>
      <c r="D339" s="116"/>
      <c r="E339" s="116"/>
      <c r="F339" s="116"/>
      <c r="G339" s="116"/>
      <c r="H339" s="116"/>
      <c r="I339" s="116"/>
      <c r="J339" s="116"/>
      <c r="K339" s="116"/>
      <c r="L339" s="116"/>
    </row>
    <row r="340" spans="2:12">
      <c r="B340" s="115"/>
      <c r="C340" s="116"/>
      <c r="D340" s="116"/>
      <c r="E340" s="116"/>
      <c r="F340" s="116"/>
      <c r="G340" s="116"/>
      <c r="H340" s="116"/>
      <c r="I340" s="116"/>
      <c r="J340" s="116"/>
      <c r="K340" s="116"/>
      <c r="L340" s="116"/>
    </row>
    <row r="341" spans="2:12">
      <c r="B341" s="115"/>
      <c r="C341" s="116"/>
      <c r="D341" s="116"/>
      <c r="E341" s="116"/>
      <c r="F341" s="116"/>
      <c r="G341" s="116"/>
      <c r="H341" s="116"/>
      <c r="I341" s="116"/>
      <c r="J341" s="116"/>
      <c r="K341" s="116"/>
      <c r="L341" s="116"/>
    </row>
    <row r="342" spans="2:12">
      <c r="B342" s="115"/>
      <c r="C342" s="116"/>
      <c r="D342" s="116"/>
      <c r="E342" s="116"/>
      <c r="F342" s="116"/>
      <c r="G342" s="116"/>
      <c r="H342" s="116"/>
      <c r="I342" s="116"/>
      <c r="J342" s="116"/>
      <c r="K342" s="116"/>
      <c r="L342" s="116"/>
    </row>
    <row r="343" spans="2:12">
      <c r="B343" s="115"/>
      <c r="C343" s="116"/>
      <c r="D343" s="116"/>
      <c r="E343" s="116"/>
      <c r="F343" s="116"/>
      <c r="G343" s="116"/>
      <c r="H343" s="116"/>
      <c r="I343" s="116"/>
      <c r="J343" s="116"/>
      <c r="K343" s="116"/>
      <c r="L343" s="116"/>
    </row>
    <row r="344" spans="2:12">
      <c r="B344" s="115"/>
      <c r="C344" s="116"/>
      <c r="D344" s="116"/>
      <c r="E344" s="116"/>
      <c r="F344" s="116"/>
      <c r="G344" s="116"/>
      <c r="H344" s="116"/>
      <c r="I344" s="116"/>
      <c r="J344" s="116"/>
      <c r="K344" s="116"/>
      <c r="L344" s="116"/>
    </row>
    <row r="345" spans="2:12">
      <c r="B345" s="115"/>
      <c r="C345" s="116"/>
      <c r="D345" s="116"/>
      <c r="E345" s="116"/>
      <c r="F345" s="116"/>
      <c r="G345" s="116"/>
      <c r="H345" s="116"/>
      <c r="I345" s="116"/>
      <c r="J345" s="116"/>
      <c r="K345" s="116"/>
      <c r="L345" s="116"/>
    </row>
    <row r="346" spans="2:12">
      <c r="B346" s="115"/>
      <c r="C346" s="116"/>
      <c r="D346" s="116"/>
      <c r="E346" s="116"/>
      <c r="F346" s="116"/>
      <c r="G346" s="116"/>
      <c r="H346" s="116"/>
      <c r="I346" s="116"/>
      <c r="J346" s="116"/>
      <c r="K346" s="116"/>
      <c r="L346" s="116"/>
    </row>
    <row r="347" spans="2:12">
      <c r="B347" s="115"/>
      <c r="C347" s="116"/>
      <c r="D347" s="116"/>
      <c r="E347" s="116"/>
      <c r="F347" s="116"/>
      <c r="G347" s="116"/>
      <c r="H347" s="116"/>
      <c r="I347" s="116"/>
      <c r="J347" s="116"/>
      <c r="K347" s="116"/>
      <c r="L347" s="116"/>
    </row>
    <row r="348" spans="2:12">
      <c r="B348" s="115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</row>
    <row r="349" spans="2:12">
      <c r="B349" s="115"/>
      <c r="C349" s="116"/>
      <c r="D349" s="116"/>
      <c r="E349" s="116"/>
      <c r="F349" s="116"/>
      <c r="G349" s="116"/>
      <c r="H349" s="116"/>
      <c r="I349" s="116"/>
      <c r="J349" s="116"/>
      <c r="K349" s="116"/>
      <c r="L349" s="116"/>
    </row>
    <row r="350" spans="2:12">
      <c r="B350" s="115"/>
      <c r="C350" s="116"/>
      <c r="D350" s="116"/>
      <c r="E350" s="116"/>
      <c r="F350" s="116"/>
      <c r="G350" s="116"/>
      <c r="H350" s="116"/>
      <c r="I350" s="116"/>
      <c r="J350" s="116"/>
      <c r="K350" s="116"/>
      <c r="L350" s="116"/>
    </row>
    <row r="351" spans="2:12">
      <c r="B351" s="115"/>
      <c r="C351" s="116"/>
      <c r="D351" s="116"/>
      <c r="E351" s="116"/>
      <c r="F351" s="116"/>
      <c r="G351" s="116"/>
      <c r="H351" s="116"/>
      <c r="I351" s="116"/>
      <c r="J351" s="116"/>
      <c r="K351" s="116"/>
      <c r="L351" s="116"/>
    </row>
    <row r="352" spans="2:12">
      <c r="B352" s="115"/>
      <c r="C352" s="116"/>
      <c r="D352" s="116"/>
      <c r="E352" s="116"/>
      <c r="F352" s="116"/>
      <c r="G352" s="116"/>
      <c r="H352" s="116"/>
      <c r="I352" s="116"/>
      <c r="J352" s="116"/>
      <c r="K352" s="116"/>
      <c r="L352" s="116"/>
    </row>
    <row r="353" spans="2:12">
      <c r="B353" s="115"/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</row>
    <row r="354" spans="2:12">
      <c r="B354" s="115"/>
      <c r="C354" s="116"/>
      <c r="D354" s="116"/>
      <c r="E354" s="116"/>
      <c r="F354" s="116"/>
      <c r="G354" s="116"/>
      <c r="H354" s="116"/>
      <c r="I354" s="116"/>
      <c r="J354" s="116"/>
      <c r="K354" s="116"/>
      <c r="L354" s="116"/>
    </row>
    <row r="355" spans="2:12">
      <c r="B355" s="115"/>
      <c r="C355" s="116"/>
      <c r="D355" s="116"/>
      <c r="E355" s="116"/>
      <c r="F355" s="116"/>
      <c r="G355" s="116"/>
      <c r="H355" s="116"/>
      <c r="I355" s="116"/>
      <c r="J355" s="116"/>
      <c r="K355" s="116"/>
      <c r="L355" s="116"/>
    </row>
    <row r="356" spans="2:12">
      <c r="B356" s="115"/>
      <c r="C356" s="116"/>
      <c r="D356" s="116"/>
      <c r="E356" s="116"/>
      <c r="F356" s="116"/>
      <c r="G356" s="116"/>
      <c r="H356" s="116"/>
      <c r="I356" s="116"/>
      <c r="J356" s="116"/>
      <c r="K356" s="116"/>
      <c r="L356" s="116"/>
    </row>
    <row r="357" spans="2:12">
      <c r="B357" s="115"/>
      <c r="C357" s="116"/>
      <c r="D357" s="116"/>
      <c r="E357" s="116"/>
      <c r="F357" s="116"/>
      <c r="G357" s="116"/>
      <c r="H357" s="116"/>
      <c r="I357" s="116"/>
      <c r="J357" s="116"/>
      <c r="K357" s="116"/>
      <c r="L357" s="116"/>
    </row>
    <row r="358" spans="2:12">
      <c r="B358" s="115"/>
      <c r="C358" s="116"/>
      <c r="D358" s="116"/>
      <c r="E358" s="116"/>
      <c r="F358" s="116"/>
      <c r="G358" s="116"/>
      <c r="H358" s="116"/>
      <c r="I358" s="116"/>
      <c r="J358" s="116"/>
      <c r="K358" s="116"/>
      <c r="L358" s="116"/>
    </row>
    <row r="359" spans="2:12">
      <c r="B359" s="115"/>
      <c r="C359" s="116"/>
      <c r="D359" s="116"/>
      <c r="E359" s="116"/>
      <c r="F359" s="116"/>
      <c r="G359" s="116"/>
      <c r="H359" s="116"/>
      <c r="I359" s="116"/>
      <c r="J359" s="116"/>
      <c r="K359" s="116"/>
      <c r="L359" s="116"/>
    </row>
    <row r="360" spans="2:12">
      <c r="B360" s="115"/>
      <c r="C360" s="116"/>
      <c r="D360" s="116"/>
      <c r="E360" s="116"/>
      <c r="F360" s="116"/>
      <c r="G360" s="116"/>
      <c r="H360" s="116"/>
      <c r="I360" s="116"/>
      <c r="J360" s="116"/>
      <c r="K360" s="116"/>
      <c r="L360" s="116"/>
    </row>
    <row r="361" spans="2:12">
      <c r="B361" s="115"/>
      <c r="C361" s="116"/>
      <c r="D361" s="116"/>
      <c r="E361" s="116"/>
      <c r="F361" s="116"/>
      <c r="G361" s="116"/>
      <c r="H361" s="116"/>
      <c r="I361" s="116"/>
      <c r="J361" s="116"/>
      <c r="K361" s="116"/>
      <c r="L361" s="116"/>
    </row>
    <row r="362" spans="2:12">
      <c r="B362" s="115"/>
      <c r="C362" s="116"/>
      <c r="D362" s="116"/>
      <c r="E362" s="116"/>
      <c r="F362" s="116"/>
      <c r="G362" s="116"/>
      <c r="H362" s="116"/>
      <c r="I362" s="116"/>
      <c r="J362" s="116"/>
      <c r="K362" s="116"/>
      <c r="L362" s="116"/>
    </row>
    <row r="363" spans="2:12">
      <c r="B363" s="115"/>
      <c r="C363" s="116"/>
      <c r="D363" s="116"/>
      <c r="E363" s="116"/>
      <c r="F363" s="116"/>
      <c r="G363" s="116"/>
      <c r="H363" s="116"/>
      <c r="I363" s="116"/>
      <c r="J363" s="116"/>
      <c r="K363" s="116"/>
      <c r="L363" s="116"/>
    </row>
    <row r="364" spans="2:12">
      <c r="B364" s="115"/>
      <c r="C364" s="116"/>
      <c r="D364" s="116"/>
      <c r="E364" s="116"/>
      <c r="F364" s="116"/>
      <c r="G364" s="116"/>
      <c r="H364" s="116"/>
      <c r="I364" s="116"/>
      <c r="J364" s="116"/>
      <c r="K364" s="116"/>
      <c r="L364" s="116"/>
    </row>
    <row r="365" spans="2:12">
      <c r="B365" s="115"/>
      <c r="C365" s="116"/>
      <c r="D365" s="116"/>
      <c r="E365" s="116"/>
      <c r="F365" s="116"/>
      <c r="G365" s="116"/>
      <c r="H365" s="116"/>
      <c r="I365" s="116"/>
      <c r="J365" s="116"/>
      <c r="K365" s="116"/>
      <c r="L365" s="116"/>
    </row>
    <row r="366" spans="2:12">
      <c r="B366" s="115"/>
      <c r="C366" s="116"/>
      <c r="D366" s="116"/>
      <c r="E366" s="116"/>
      <c r="F366" s="116"/>
      <c r="G366" s="116"/>
      <c r="H366" s="116"/>
      <c r="I366" s="116"/>
      <c r="J366" s="116"/>
      <c r="K366" s="116"/>
      <c r="L366" s="116"/>
    </row>
    <row r="367" spans="2:12">
      <c r="B367" s="115"/>
      <c r="C367" s="116"/>
      <c r="D367" s="116"/>
      <c r="E367" s="116"/>
      <c r="F367" s="116"/>
      <c r="G367" s="116"/>
      <c r="H367" s="116"/>
      <c r="I367" s="116"/>
      <c r="J367" s="116"/>
      <c r="K367" s="116"/>
      <c r="L367" s="116"/>
    </row>
    <row r="368" spans="2:12">
      <c r="B368" s="115"/>
      <c r="C368" s="116"/>
      <c r="D368" s="116"/>
      <c r="E368" s="116"/>
      <c r="F368" s="116"/>
      <c r="G368" s="116"/>
      <c r="H368" s="116"/>
      <c r="I368" s="116"/>
      <c r="J368" s="116"/>
      <c r="K368" s="116"/>
      <c r="L368" s="116"/>
    </row>
    <row r="369" spans="2:12">
      <c r="B369" s="115"/>
      <c r="C369" s="116"/>
      <c r="D369" s="116"/>
      <c r="E369" s="116"/>
      <c r="F369" s="116"/>
      <c r="G369" s="116"/>
      <c r="H369" s="116"/>
      <c r="I369" s="116"/>
      <c r="J369" s="116"/>
      <c r="K369" s="116"/>
      <c r="L369" s="116"/>
    </row>
    <row r="370" spans="2:12">
      <c r="B370" s="115"/>
      <c r="C370" s="116"/>
      <c r="D370" s="116"/>
      <c r="E370" s="116"/>
      <c r="F370" s="116"/>
      <c r="G370" s="116"/>
      <c r="H370" s="116"/>
      <c r="I370" s="116"/>
      <c r="J370" s="116"/>
      <c r="K370" s="116"/>
      <c r="L370" s="116"/>
    </row>
    <row r="371" spans="2:12">
      <c r="B371" s="115"/>
      <c r="C371" s="116"/>
      <c r="D371" s="116"/>
      <c r="E371" s="116"/>
      <c r="F371" s="116"/>
      <c r="G371" s="116"/>
      <c r="H371" s="116"/>
      <c r="I371" s="116"/>
      <c r="J371" s="116"/>
      <c r="K371" s="116"/>
      <c r="L371" s="116"/>
    </row>
    <row r="372" spans="2:12">
      <c r="B372" s="115"/>
      <c r="C372" s="116"/>
      <c r="D372" s="116"/>
      <c r="E372" s="116"/>
      <c r="F372" s="116"/>
      <c r="G372" s="116"/>
      <c r="H372" s="116"/>
      <c r="I372" s="116"/>
      <c r="J372" s="116"/>
      <c r="K372" s="116"/>
      <c r="L372" s="116"/>
    </row>
    <row r="373" spans="2:12">
      <c r="B373" s="115"/>
      <c r="C373" s="116"/>
      <c r="D373" s="116"/>
      <c r="E373" s="116"/>
      <c r="F373" s="116"/>
      <c r="G373" s="116"/>
      <c r="H373" s="116"/>
      <c r="I373" s="116"/>
      <c r="J373" s="116"/>
      <c r="K373" s="116"/>
      <c r="L373" s="116"/>
    </row>
    <row r="374" spans="2:12">
      <c r="B374" s="115"/>
      <c r="C374" s="116"/>
      <c r="D374" s="116"/>
      <c r="E374" s="116"/>
      <c r="F374" s="116"/>
      <c r="G374" s="116"/>
      <c r="H374" s="116"/>
      <c r="I374" s="116"/>
      <c r="J374" s="116"/>
      <c r="K374" s="116"/>
      <c r="L374" s="116"/>
    </row>
    <row r="375" spans="2:12">
      <c r="B375" s="115"/>
      <c r="C375" s="116"/>
      <c r="D375" s="116"/>
      <c r="E375" s="116"/>
      <c r="F375" s="116"/>
      <c r="G375" s="116"/>
      <c r="H375" s="116"/>
      <c r="I375" s="116"/>
      <c r="J375" s="116"/>
      <c r="K375" s="116"/>
      <c r="L375" s="116"/>
    </row>
    <row r="376" spans="2:12">
      <c r="B376" s="115"/>
      <c r="C376" s="116"/>
      <c r="D376" s="116"/>
      <c r="E376" s="116"/>
      <c r="F376" s="116"/>
      <c r="G376" s="116"/>
      <c r="H376" s="116"/>
      <c r="I376" s="116"/>
      <c r="J376" s="116"/>
      <c r="K376" s="116"/>
      <c r="L376" s="116"/>
    </row>
    <row r="377" spans="2:12">
      <c r="B377" s="115"/>
      <c r="C377" s="116"/>
      <c r="D377" s="116"/>
      <c r="E377" s="116"/>
      <c r="F377" s="116"/>
      <c r="G377" s="116"/>
      <c r="H377" s="116"/>
      <c r="I377" s="116"/>
      <c r="J377" s="116"/>
      <c r="K377" s="116"/>
      <c r="L377" s="116"/>
    </row>
    <row r="378" spans="2:12">
      <c r="B378" s="115"/>
      <c r="C378" s="116"/>
      <c r="D378" s="116"/>
      <c r="E378" s="116"/>
      <c r="F378" s="116"/>
      <c r="G378" s="116"/>
      <c r="H378" s="116"/>
      <c r="I378" s="116"/>
      <c r="J378" s="116"/>
      <c r="K378" s="116"/>
      <c r="L378" s="116"/>
    </row>
    <row r="379" spans="2:12">
      <c r="B379" s="115"/>
      <c r="C379" s="116"/>
      <c r="D379" s="116"/>
      <c r="E379" s="116"/>
      <c r="F379" s="116"/>
      <c r="G379" s="116"/>
      <c r="H379" s="116"/>
      <c r="I379" s="116"/>
      <c r="J379" s="116"/>
      <c r="K379" s="116"/>
      <c r="L379" s="116"/>
    </row>
    <row r="380" spans="2:12">
      <c r="B380" s="115"/>
      <c r="C380" s="116"/>
      <c r="D380" s="116"/>
      <c r="E380" s="116"/>
      <c r="F380" s="116"/>
      <c r="G380" s="116"/>
      <c r="H380" s="116"/>
      <c r="I380" s="116"/>
      <c r="J380" s="116"/>
      <c r="K380" s="116"/>
      <c r="L380" s="116"/>
    </row>
    <row r="381" spans="2:12">
      <c r="B381" s="115"/>
      <c r="C381" s="116"/>
      <c r="D381" s="116"/>
      <c r="E381" s="116"/>
      <c r="F381" s="116"/>
      <c r="G381" s="116"/>
      <c r="H381" s="116"/>
      <c r="I381" s="116"/>
      <c r="J381" s="116"/>
      <c r="K381" s="116"/>
      <c r="L381" s="116"/>
    </row>
    <row r="382" spans="2:12">
      <c r="B382" s="115"/>
      <c r="C382" s="116"/>
      <c r="D382" s="116"/>
      <c r="E382" s="116"/>
      <c r="F382" s="116"/>
      <c r="G382" s="116"/>
      <c r="H382" s="116"/>
      <c r="I382" s="116"/>
      <c r="J382" s="116"/>
      <c r="K382" s="116"/>
      <c r="L382" s="116"/>
    </row>
    <row r="383" spans="2:12">
      <c r="B383" s="115"/>
      <c r="C383" s="116"/>
      <c r="D383" s="116"/>
      <c r="E383" s="116"/>
      <c r="F383" s="116"/>
      <c r="G383" s="116"/>
      <c r="H383" s="116"/>
      <c r="I383" s="116"/>
      <c r="J383" s="116"/>
      <c r="K383" s="116"/>
      <c r="L383" s="116"/>
    </row>
    <row r="384" spans="2:12">
      <c r="B384" s="115"/>
      <c r="C384" s="116"/>
      <c r="D384" s="116"/>
      <c r="E384" s="116"/>
      <c r="F384" s="116"/>
      <c r="G384" s="116"/>
      <c r="H384" s="116"/>
      <c r="I384" s="116"/>
      <c r="J384" s="116"/>
      <c r="K384" s="116"/>
      <c r="L384" s="116"/>
    </row>
    <row r="385" spans="2:12">
      <c r="B385" s="115"/>
      <c r="C385" s="116"/>
      <c r="D385" s="116"/>
      <c r="E385" s="116"/>
      <c r="F385" s="116"/>
      <c r="G385" s="116"/>
      <c r="H385" s="116"/>
      <c r="I385" s="116"/>
      <c r="J385" s="116"/>
      <c r="K385" s="116"/>
      <c r="L385" s="116"/>
    </row>
    <row r="386" spans="2:12">
      <c r="B386" s="115"/>
      <c r="C386" s="116"/>
      <c r="D386" s="116"/>
      <c r="E386" s="116"/>
      <c r="F386" s="116"/>
      <c r="G386" s="116"/>
      <c r="H386" s="116"/>
      <c r="I386" s="116"/>
      <c r="J386" s="116"/>
      <c r="K386" s="116"/>
      <c r="L386" s="116"/>
    </row>
    <row r="387" spans="2:12">
      <c r="B387" s="115"/>
      <c r="C387" s="116"/>
      <c r="D387" s="116"/>
      <c r="E387" s="116"/>
      <c r="F387" s="116"/>
      <c r="G387" s="116"/>
      <c r="H387" s="116"/>
      <c r="I387" s="116"/>
      <c r="J387" s="116"/>
      <c r="K387" s="116"/>
      <c r="L387" s="116"/>
    </row>
    <row r="388" spans="2:12">
      <c r="B388" s="115"/>
      <c r="C388" s="116"/>
      <c r="D388" s="116"/>
      <c r="E388" s="116"/>
      <c r="F388" s="116"/>
      <c r="G388" s="116"/>
      <c r="H388" s="116"/>
      <c r="I388" s="116"/>
      <c r="J388" s="116"/>
      <c r="K388" s="116"/>
      <c r="L388" s="116"/>
    </row>
    <row r="389" spans="2:12">
      <c r="B389" s="115"/>
      <c r="C389" s="116"/>
      <c r="D389" s="116"/>
      <c r="E389" s="116"/>
      <c r="F389" s="116"/>
      <c r="G389" s="116"/>
      <c r="H389" s="116"/>
      <c r="I389" s="116"/>
      <c r="J389" s="116"/>
      <c r="K389" s="116"/>
      <c r="L389" s="116"/>
    </row>
    <row r="390" spans="2:12">
      <c r="B390" s="115"/>
      <c r="C390" s="116"/>
      <c r="D390" s="116"/>
      <c r="E390" s="116"/>
      <c r="F390" s="116"/>
      <c r="G390" s="116"/>
      <c r="H390" s="116"/>
      <c r="I390" s="116"/>
      <c r="J390" s="116"/>
      <c r="K390" s="116"/>
      <c r="L390" s="116"/>
    </row>
    <row r="391" spans="2:12">
      <c r="B391" s="115"/>
      <c r="C391" s="116"/>
      <c r="D391" s="116"/>
      <c r="E391" s="116"/>
      <c r="F391" s="116"/>
      <c r="G391" s="116"/>
      <c r="H391" s="116"/>
      <c r="I391" s="116"/>
      <c r="J391" s="116"/>
      <c r="K391" s="116"/>
      <c r="L391" s="116"/>
    </row>
    <row r="392" spans="2:12">
      <c r="B392" s="115"/>
      <c r="C392" s="116"/>
      <c r="D392" s="116"/>
      <c r="E392" s="116"/>
      <c r="F392" s="116"/>
      <c r="G392" s="116"/>
      <c r="H392" s="116"/>
      <c r="I392" s="116"/>
      <c r="J392" s="116"/>
      <c r="K392" s="116"/>
      <c r="L392" s="116"/>
    </row>
    <row r="393" spans="2:12">
      <c r="B393" s="115"/>
      <c r="C393" s="116"/>
      <c r="D393" s="116"/>
      <c r="E393" s="116"/>
      <c r="F393" s="116"/>
      <c r="G393" s="116"/>
      <c r="H393" s="116"/>
      <c r="I393" s="116"/>
      <c r="J393" s="116"/>
      <c r="K393" s="116"/>
      <c r="L393" s="116"/>
    </row>
    <row r="394" spans="2:12">
      <c r="B394" s="115"/>
      <c r="C394" s="116"/>
      <c r="D394" s="116"/>
      <c r="E394" s="116"/>
      <c r="F394" s="116"/>
      <c r="G394" s="116"/>
      <c r="H394" s="116"/>
      <c r="I394" s="116"/>
      <c r="J394" s="116"/>
      <c r="K394" s="116"/>
      <c r="L394" s="116"/>
    </row>
    <row r="395" spans="2:12">
      <c r="B395" s="115"/>
      <c r="C395" s="116"/>
      <c r="D395" s="116"/>
      <c r="E395" s="116"/>
      <c r="F395" s="116"/>
      <c r="G395" s="116"/>
      <c r="H395" s="116"/>
      <c r="I395" s="116"/>
      <c r="J395" s="116"/>
      <c r="K395" s="116"/>
      <c r="L395" s="116"/>
    </row>
    <row r="396" spans="2:12">
      <c r="B396" s="115"/>
      <c r="C396" s="116"/>
      <c r="D396" s="116"/>
      <c r="E396" s="116"/>
      <c r="F396" s="116"/>
      <c r="G396" s="116"/>
      <c r="H396" s="116"/>
      <c r="I396" s="116"/>
      <c r="J396" s="116"/>
      <c r="K396" s="116"/>
      <c r="L396" s="116"/>
    </row>
    <row r="397" spans="2:12">
      <c r="B397" s="115"/>
      <c r="C397" s="116"/>
      <c r="D397" s="116"/>
      <c r="E397" s="116"/>
      <c r="F397" s="116"/>
      <c r="G397" s="116"/>
      <c r="H397" s="116"/>
      <c r="I397" s="116"/>
      <c r="J397" s="116"/>
      <c r="K397" s="116"/>
      <c r="L397" s="116"/>
    </row>
    <row r="398" spans="2:12">
      <c r="B398" s="115"/>
      <c r="C398" s="116"/>
      <c r="D398" s="116"/>
      <c r="E398" s="116"/>
      <c r="F398" s="116"/>
      <c r="G398" s="116"/>
      <c r="H398" s="116"/>
      <c r="I398" s="116"/>
      <c r="J398" s="116"/>
      <c r="K398" s="116"/>
      <c r="L398" s="116"/>
    </row>
    <row r="399" spans="2:12">
      <c r="B399" s="115"/>
      <c r="C399" s="116"/>
      <c r="D399" s="116"/>
      <c r="E399" s="116"/>
      <c r="F399" s="116"/>
      <c r="G399" s="116"/>
      <c r="H399" s="116"/>
      <c r="I399" s="116"/>
      <c r="J399" s="116"/>
      <c r="K399" s="116"/>
      <c r="L399" s="116"/>
    </row>
    <row r="400" spans="2:12">
      <c r="B400" s="115"/>
      <c r="C400" s="116"/>
      <c r="D400" s="116"/>
      <c r="E400" s="116"/>
      <c r="F400" s="116"/>
      <c r="G400" s="116"/>
      <c r="H400" s="116"/>
      <c r="I400" s="116"/>
      <c r="J400" s="116"/>
      <c r="K400" s="116"/>
      <c r="L400" s="116"/>
    </row>
    <row r="401" spans="2:12">
      <c r="B401" s="115"/>
      <c r="C401" s="116"/>
      <c r="D401" s="116"/>
      <c r="E401" s="116"/>
      <c r="F401" s="116"/>
      <c r="G401" s="116"/>
      <c r="H401" s="116"/>
      <c r="I401" s="116"/>
      <c r="J401" s="116"/>
      <c r="K401" s="116"/>
      <c r="L401" s="116"/>
    </row>
    <row r="402" spans="2:12">
      <c r="B402" s="115"/>
      <c r="C402" s="116"/>
      <c r="D402" s="116"/>
      <c r="E402" s="116"/>
      <c r="F402" s="116"/>
      <c r="G402" s="116"/>
      <c r="H402" s="116"/>
      <c r="I402" s="116"/>
      <c r="J402" s="116"/>
      <c r="K402" s="116"/>
      <c r="L402" s="116"/>
    </row>
    <row r="403" spans="2:12">
      <c r="B403" s="115"/>
      <c r="C403" s="116"/>
      <c r="D403" s="116"/>
      <c r="E403" s="116"/>
      <c r="F403" s="116"/>
      <c r="G403" s="116"/>
      <c r="H403" s="116"/>
      <c r="I403" s="116"/>
      <c r="J403" s="116"/>
      <c r="K403" s="116"/>
      <c r="L403" s="116"/>
    </row>
    <row r="404" spans="2:12">
      <c r="B404" s="115"/>
      <c r="C404" s="116"/>
      <c r="D404" s="116"/>
      <c r="E404" s="116"/>
      <c r="F404" s="116"/>
      <c r="G404" s="116"/>
      <c r="H404" s="116"/>
      <c r="I404" s="116"/>
      <c r="J404" s="116"/>
      <c r="K404" s="116"/>
      <c r="L404" s="116"/>
    </row>
    <row r="405" spans="2:12">
      <c r="B405" s="115"/>
      <c r="C405" s="116"/>
      <c r="D405" s="116"/>
      <c r="E405" s="116"/>
      <c r="F405" s="116"/>
      <c r="G405" s="116"/>
      <c r="H405" s="116"/>
      <c r="I405" s="116"/>
      <c r="J405" s="116"/>
      <c r="K405" s="116"/>
      <c r="L405" s="116"/>
    </row>
    <row r="406" spans="2:12">
      <c r="B406" s="115"/>
      <c r="C406" s="116"/>
      <c r="D406" s="116"/>
      <c r="E406" s="116"/>
      <c r="F406" s="116"/>
      <c r="G406" s="116"/>
      <c r="H406" s="116"/>
      <c r="I406" s="116"/>
      <c r="J406" s="116"/>
      <c r="K406" s="116"/>
      <c r="L406" s="116"/>
    </row>
    <row r="407" spans="2:12">
      <c r="B407" s="115"/>
      <c r="C407" s="116"/>
      <c r="D407" s="116"/>
      <c r="E407" s="116"/>
      <c r="F407" s="116"/>
      <c r="G407" s="116"/>
      <c r="H407" s="116"/>
      <c r="I407" s="116"/>
      <c r="J407" s="116"/>
      <c r="K407" s="116"/>
      <c r="L407" s="116"/>
    </row>
    <row r="408" spans="2:12">
      <c r="B408" s="115"/>
      <c r="C408" s="116"/>
      <c r="D408" s="116"/>
      <c r="E408" s="116"/>
      <c r="F408" s="116"/>
      <c r="G408" s="116"/>
      <c r="H408" s="116"/>
      <c r="I408" s="116"/>
      <c r="J408" s="116"/>
      <c r="K408" s="116"/>
      <c r="L408" s="116"/>
    </row>
    <row r="409" spans="2:12">
      <c r="B409" s="115"/>
      <c r="C409" s="116"/>
      <c r="D409" s="116"/>
      <c r="E409" s="116"/>
      <c r="F409" s="116"/>
      <c r="G409" s="116"/>
      <c r="H409" s="116"/>
      <c r="I409" s="116"/>
      <c r="J409" s="116"/>
      <c r="K409" s="116"/>
      <c r="L409" s="116"/>
    </row>
    <row r="410" spans="2:12">
      <c r="B410" s="115"/>
      <c r="C410" s="116"/>
      <c r="D410" s="116"/>
      <c r="E410" s="116"/>
      <c r="F410" s="116"/>
      <c r="G410" s="116"/>
      <c r="H410" s="116"/>
      <c r="I410" s="116"/>
      <c r="J410" s="116"/>
      <c r="K410" s="116"/>
      <c r="L410" s="116"/>
    </row>
    <row r="411" spans="2:12">
      <c r="B411" s="115"/>
      <c r="C411" s="116"/>
      <c r="D411" s="116"/>
      <c r="E411" s="116"/>
      <c r="F411" s="116"/>
      <c r="G411" s="116"/>
      <c r="H411" s="116"/>
      <c r="I411" s="116"/>
      <c r="J411" s="116"/>
      <c r="K411" s="116"/>
      <c r="L411" s="116"/>
    </row>
    <row r="412" spans="2:12">
      <c r="B412" s="115"/>
      <c r="C412" s="116"/>
      <c r="D412" s="116"/>
      <c r="E412" s="116"/>
      <c r="F412" s="116"/>
      <c r="G412" s="116"/>
      <c r="H412" s="116"/>
      <c r="I412" s="116"/>
      <c r="J412" s="116"/>
      <c r="K412" s="116"/>
      <c r="L412" s="116"/>
    </row>
    <row r="413" spans="2:12">
      <c r="B413" s="115"/>
      <c r="C413" s="116"/>
      <c r="D413" s="116"/>
      <c r="E413" s="116"/>
      <c r="F413" s="116"/>
      <c r="G413" s="116"/>
      <c r="H413" s="116"/>
      <c r="I413" s="116"/>
      <c r="J413" s="116"/>
      <c r="K413" s="116"/>
      <c r="L413" s="116"/>
    </row>
    <row r="414" spans="2:12">
      <c r="B414" s="115"/>
      <c r="C414" s="116"/>
      <c r="D414" s="116"/>
      <c r="E414" s="116"/>
      <c r="F414" s="116"/>
      <c r="G414" s="116"/>
      <c r="H414" s="116"/>
      <c r="I414" s="116"/>
      <c r="J414" s="116"/>
      <c r="K414" s="116"/>
      <c r="L414" s="116"/>
    </row>
    <row r="415" spans="2:12">
      <c r="B415" s="115"/>
      <c r="C415" s="116"/>
      <c r="D415" s="116"/>
      <c r="E415" s="116"/>
      <c r="F415" s="116"/>
      <c r="G415" s="116"/>
      <c r="H415" s="116"/>
      <c r="I415" s="116"/>
      <c r="J415" s="116"/>
      <c r="K415" s="116"/>
      <c r="L415" s="116"/>
    </row>
    <row r="416" spans="2:12">
      <c r="B416" s="115"/>
      <c r="C416" s="116"/>
      <c r="D416" s="116"/>
      <c r="E416" s="116"/>
      <c r="F416" s="116"/>
      <c r="G416" s="116"/>
      <c r="H416" s="116"/>
      <c r="I416" s="116"/>
      <c r="J416" s="116"/>
      <c r="K416" s="116"/>
      <c r="L416" s="116"/>
    </row>
    <row r="417" spans="2:12">
      <c r="B417" s="115"/>
      <c r="C417" s="116"/>
      <c r="D417" s="116"/>
      <c r="E417" s="116"/>
      <c r="F417" s="116"/>
      <c r="G417" s="116"/>
      <c r="H417" s="116"/>
      <c r="I417" s="116"/>
      <c r="J417" s="116"/>
      <c r="K417" s="116"/>
      <c r="L417" s="116"/>
    </row>
    <row r="418" spans="2:12">
      <c r="B418" s="115"/>
      <c r="C418" s="116"/>
      <c r="D418" s="116"/>
      <c r="E418" s="116"/>
      <c r="F418" s="116"/>
      <c r="G418" s="116"/>
      <c r="H418" s="116"/>
      <c r="I418" s="116"/>
      <c r="J418" s="116"/>
      <c r="K418" s="116"/>
      <c r="L418" s="116"/>
    </row>
    <row r="419" spans="2:12">
      <c r="B419" s="115"/>
      <c r="C419" s="116"/>
      <c r="D419" s="116"/>
      <c r="E419" s="116"/>
      <c r="F419" s="116"/>
      <c r="G419" s="116"/>
      <c r="H419" s="116"/>
      <c r="I419" s="116"/>
      <c r="J419" s="116"/>
      <c r="K419" s="116"/>
      <c r="L419" s="116"/>
    </row>
    <row r="420" spans="2:12">
      <c r="B420" s="115"/>
      <c r="C420" s="116"/>
      <c r="D420" s="116"/>
      <c r="E420" s="116"/>
      <c r="F420" s="116"/>
      <c r="G420" s="116"/>
      <c r="H420" s="116"/>
      <c r="I420" s="116"/>
      <c r="J420" s="116"/>
      <c r="K420" s="116"/>
      <c r="L420" s="116"/>
    </row>
    <row r="421" spans="2:12">
      <c r="B421" s="115"/>
      <c r="C421" s="116"/>
      <c r="D421" s="116"/>
      <c r="E421" s="116"/>
      <c r="F421" s="116"/>
      <c r="G421" s="116"/>
      <c r="H421" s="116"/>
      <c r="I421" s="116"/>
      <c r="J421" s="116"/>
      <c r="K421" s="116"/>
      <c r="L421" s="116"/>
    </row>
    <row r="422" spans="2:12">
      <c r="B422" s="115"/>
      <c r="C422" s="116"/>
      <c r="D422" s="116"/>
      <c r="E422" s="116"/>
      <c r="F422" s="116"/>
      <c r="G422" s="116"/>
      <c r="H422" s="116"/>
      <c r="I422" s="116"/>
      <c r="J422" s="116"/>
      <c r="K422" s="116"/>
      <c r="L422" s="116"/>
    </row>
    <row r="423" spans="2:12">
      <c r="B423" s="115"/>
      <c r="C423" s="116"/>
      <c r="D423" s="116"/>
      <c r="E423" s="116"/>
      <c r="F423" s="116"/>
      <c r="G423" s="116"/>
      <c r="H423" s="116"/>
      <c r="I423" s="116"/>
      <c r="J423" s="116"/>
      <c r="K423" s="116"/>
      <c r="L423" s="116"/>
    </row>
    <row r="424" spans="2:12">
      <c r="B424" s="115"/>
      <c r="C424" s="116"/>
      <c r="D424" s="116"/>
      <c r="E424" s="116"/>
      <c r="F424" s="116"/>
      <c r="G424" s="116"/>
      <c r="H424" s="116"/>
      <c r="I424" s="116"/>
      <c r="J424" s="116"/>
      <c r="K424" s="116"/>
      <c r="L424" s="116"/>
    </row>
    <row r="425" spans="2:12">
      <c r="B425" s="115"/>
      <c r="C425" s="116"/>
      <c r="D425" s="116"/>
      <c r="E425" s="116"/>
      <c r="F425" s="116"/>
      <c r="G425" s="116"/>
      <c r="H425" s="116"/>
      <c r="I425" s="116"/>
      <c r="J425" s="116"/>
      <c r="K425" s="116"/>
      <c r="L425" s="116"/>
    </row>
    <row r="426" spans="2:12">
      <c r="B426" s="115"/>
      <c r="C426" s="116"/>
      <c r="D426" s="116"/>
      <c r="E426" s="116"/>
      <c r="F426" s="116"/>
      <c r="G426" s="116"/>
      <c r="H426" s="116"/>
      <c r="I426" s="116"/>
      <c r="J426" s="116"/>
      <c r="K426" s="116"/>
      <c r="L426" s="116"/>
    </row>
    <row r="427" spans="2:12">
      <c r="B427" s="115"/>
      <c r="C427" s="116"/>
      <c r="D427" s="116"/>
      <c r="E427" s="116"/>
      <c r="F427" s="116"/>
      <c r="G427" s="116"/>
      <c r="H427" s="116"/>
      <c r="I427" s="116"/>
      <c r="J427" s="116"/>
      <c r="K427" s="116"/>
      <c r="L427" s="116"/>
    </row>
    <row r="428" spans="2:12">
      <c r="B428" s="115"/>
      <c r="C428" s="116"/>
      <c r="D428" s="116"/>
      <c r="E428" s="116"/>
      <c r="F428" s="116"/>
      <c r="G428" s="116"/>
      <c r="H428" s="116"/>
      <c r="I428" s="116"/>
      <c r="J428" s="116"/>
      <c r="K428" s="116"/>
      <c r="L428" s="116"/>
    </row>
    <row r="429" spans="2:12">
      <c r="B429" s="115"/>
      <c r="C429" s="116"/>
      <c r="D429" s="116"/>
      <c r="E429" s="116"/>
      <c r="F429" s="116"/>
      <c r="G429" s="116"/>
      <c r="H429" s="116"/>
      <c r="I429" s="116"/>
      <c r="J429" s="116"/>
      <c r="K429" s="116"/>
      <c r="L429" s="116"/>
    </row>
    <row r="430" spans="2:12">
      <c r="B430" s="115"/>
      <c r="C430" s="116"/>
      <c r="D430" s="116"/>
      <c r="E430" s="116"/>
      <c r="F430" s="116"/>
      <c r="G430" s="116"/>
      <c r="H430" s="116"/>
      <c r="I430" s="116"/>
      <c r="J430" s="116"/>
      <c r="K430" s="116"/>
      <c r="L430" s="116"/>
    </row>
    <row r="431" spans="2:12">
      <c r="B431" s="115"/>
      <c r="C431" s="116"/>
      <c r="D431" s="116"/>
      <c r="E431" s="116"/>
      <c r="F431" s="116"/>
      <c r="G431" s="116"/>
      <c r="H431" s="116"/>
      <c r="I431" s="116"/>
      <c r="J431" s="116"/>
      <c r="K431" s="116"/>
      <c r="L431" s="116"/>
    </row>
    <row r="432" spans="2:12">
      <c r="B432" s="115"/>
      <c r="C432" s="116"/>
      <c r="D432" s="116"/>
      <c r="E432" s="116"/>
      <c r="F432" s="116"/>
      <c r="G432" s="116"/>
      <c r="H432" s="116"/>
      <c r="I432" s="116"/>
      <c r="J432" s="116"/>
      <c r="K432" s="116"/>
      <c r="L432" s="116"/>
    </row>
    <row r="433" spans="2:12">
      <c r="B433" s="115"/>
      <c r="C433" s="116"/>
      <c r="D433" s="116"/>
      <c r="E433" s="116"/>
      <c r="F433" s="116"/>
      <c r="G433" s="116"/>
      <c r="H433" s="116"/>
      <c r="I433" s="116"/>
      <c r="J433" s="116"/>
      <c r="K433" s="116"/>
      <c r="L433" s="116"/>
    </row>
    <row r="434" spans="2:12">
      <c r="B434" s="115"/>
      <c r="C434" s="116"/>
      <c r="D434" s="116"/>
      <c r="E434" s="116"/>
      <c r="F434" s="116"/>
      <c r="G434" s="116"/>
      <c r="H434" s="116"/>
      <c r="I434" s="116"/>
      <c r="J434" s="116"/>
      <c r="K434" s="116"/>
      <c r="L434" s="116"/>
    </row>
    <row r="435" spans="2:12">
      <c r="B435" s="115"/>
      <c r="C435" s="116"/>
      <c r="D435" s="116"/>
      <c r="E435" s="116"/>
      <c r="F435" s="116"/>
      <c r="G435" s="116"/>
      <c r="H435" s="116"/>
      <c r="I435" s="116"/>
      <c r="J435" s="116"/>
      <c r="K435" s="116"/>
      <c r="L435" s="116"/>
    </row>
    <row r="436" spans="2:12">
      <c r="B436" s="115"/>
      <c r="C436" s="116"/>
      <c r="D436" s="116"/>
      <c r="E436" s="116"/>
      <c r="F436" s="116"/>
      <c r="G436" s="116"/>
      <c r="H436" s="116"/>
      <c r="I436" s="116"/>
      <c r="J436" s="116"/>
      <c r="K436" s="116"/>
      <c r="L436" s="116"/>
    </row>
    <row r="437" spans="2:12">
      <c r="B437" s="115"/>
      <c r="C437" s="116"/>
      <c r="D437" s="116"/>
      <c r="E437" s="116"/>
      <c r="F437" s="116"/>
      <c r="G437" s="116"/>
      <c r="H437" s="116"/>
      <c r="I437" s="116"/>
      <c r="J437" s="116"/>
      <c r="K437" s="116"/>
      <c r="L437" s="116"/>
    </row>
    <row r="438" spans="2:12">
      <c r="B438" s="115"/>
      <c r="C438" s="116"/>
      <c r="D438" s="116"/>
      <c r="E438" s="116"/>
      <c r="F438" s="116"/>
      <c r="G438" s="116"/>
      <c r="H438" s="116"/>
      <c r="I438" s="116"/>
      <c r="J438" s="116"/>
      <c r="K438" s="116"/>
      <c r="L438" s="116"/>
    </row>
    <row r="439" spans="2:12">
      <c r="B439" s="115"/>
      <c r="C439" s="116"/>
      <c r="D439" s="116"/>
      <c r="E439" s="116"/>
      <c r="F439" s="116"/>
      <c r="G439" s="116"/>
      <c r="H439" s="116"/>
      <c r="I439" s="116"/>
      <c r="J439" s="116"/>
      <c r="K439" s="116"/>
      <c r="L439" s="116"/>
    </row>
    <row r="440" spans="2:12">
      <c r="B440" s="115"/>
      <c r="C440" s="116"/>
      <c r="D440" s="116"/>
      <c r="E440" s="116"/>
      <c r="F440" s="116"/>
      <c r="G440" s="116"/>
      <c r="H440" s="116"/>
      <c r="I440" s="116"/>
      <c r="J440" s="116"/>
      <c r="K440" s="116"/>
      <c r="L440" s="116"/>
    </row>
    <row r="441" spans="2:12">
      <c r="B441" s="115"/>
      <c r="C441" s="116"/>
      <c r="D441" s="116"/>
      <c r="E441" s="116"/>
      <c r="F441" s="116"/>
      <c r="G441" s="116"/>
      <c r="H441" s="116"/>
      <c r="I441" s="116"/>
      <c r="J441" s="116"/>
      <c r="K441" s="116"/>
      <c r="L441" s="116"/>
    </row>
    <row r="442" spans="2:12">
      <c r="B442" s="115"/>
      <c r="C442" s="116"/>
      <c r="D442" s="116"/>
      <c r="E442" s="116"/>
      <c r="F442" s="116"/>
      <c r="G442" s="116"/>
      <c r="H442" s="116"/>
      <c r="I442" s="116"/>
      <c r="J442" s="116"/>
      <c r="K442" s="116"/>
      <c r="L442" s="116"/>
    </row>
    <row r="443" spans="2:12">
      <c r="B443" s="115"/>
      <c r="C443" s="116"/>
      <c r="D443" s="116"/>
      <c r="E443" s="116"/>
      <c r="F443" s="116"/>
      <c r="G443" s="116"/>
      <c r="H443" s="116"/>
      <c r="I443" s="116"/>
      <c r="J443" s="116"/>
      <c r="K443" s="116"/>
      <c r="L443" s="116"/>
    </row>
    <row r="444" spans="2:12">
      <c r="B444" s="115"/>
      <c r="C444" s="116"/>
      <c r="D444" s="116"/>
      <c r="E444" s="116"/>
      <c r="F444" s="116"/>
      <c r="G444" s="116"/>
      <c r="H444" s="116"/>
      <c r="I444" s="116"/>
      <c r="J444" s="116"/>
      <c r="K444" s="116"/>
      <c r="L444" s="116"/>
    </row>
    <row r="445" spans="2:12">
      <c r="B445" s="115"/>
      <c r="C445" s="116"/>
      <c r="D445" s="116"/>
      <c r="E445" s="116"/>
      <c r="F445" s="116"/>
      <c r="G445" s="116"/>
      <c r="H445" s="116"/>
      <c r="I445" s="116"/>
      <c r="J445" s="116"/>
      <c r="K445" s="116"/>
      <c r="L445" s="116"/>
    </row>
    <row r="446" spans="2:12">
      <c r="B446" s="115"/>
      <c r="C446" s="116"/>
      <c r="D446" s="116"/>
      <c r="E446" s="116"/>
      <c r="F446" s="116"/>
      <c r="G446" s="116"/>
      <c r="H446" s="116"/>
      <c r="I446" s="116"/>
      <c r="J446" s="116"/>
      <c r="K446" s="116"/>
      <c r="L446" s="116"/>
    </row>
    <row r="447" spans="2:12">
      <c r="B447" s="115"/>
      <c r="C447" s="116"/>
      <c r="D447" s="116"/>
      <c r="E447" s="116"/>
      <c r="F447" s="116"/>
      <c r="G447" s="116"/>
      <c r="H447" s="116"/>
      <c r="I447" s="116"/>
      <c r="J447" s="116"/>
      <c r="K447" s="116"/>
      <c r="L447" s="116"/>
    </row>
    <row r="448" spans="2:12">
      <c r="B448" s="115"/>
      <c r="C448" s="116"/>
      <c r="D448" s="116"/>
      <c r="E448" s="116"/>
      <c r="F448" s="116"/>
      <c r="G448" s="116"/>
      <c r="H448" s="116"/>
      <c r="I448" s="116"/>
      <c r="J448" s="116"/>
      <c r="K448" s="116"/>
      <c r="L448" s="116"/>
    </row>
    <row r="449" spans="2:12">
      <c r="B449" s="115"/>
      <c r="C449" s="116"/>
      <c r="D449" s="116"/>
      <c r="E449" s="116"/>
      <c r="F449" s="116"/>
      <c r="G449" s="116"/>
      <c r="H449" s="116"/>
      <c r="I449" s="116"/>
      <c r="J449" s="116"/>
      <c r="K449" s="116"/>
      <c r="L449" s="116"/>
    </row>
    <row r="450" spans="2:12">
      <c r="B450" s="115"/>
      <c r="C450" s="116"/>
      <c r="D450" s="116"/>
      <c r="E450" s="116"/>
      <c r="F450" s="116"/>
      <c r="G450" s="116"/>
      <c r="H450" s="116"/>
      <c r="I450" s="116"/>
      <c r="J450" s="116"/>
      <c r="K450" s="116"/>
      <c r="L450" s="116"/>
    </row>
    <row r="451" spans="2:12">
      <c r="B451" s="115"/>
      <c r="C451" s="116"/>
      <c r="D451" s="116"/>
      <c r="E451" s="116"/>
      <c r="F451" s="116"/>
      <c r="G451" s="116"/>
      <c r="H451" s="116"/>
      <c r="I451" s="116"/>
      <c r="J451" s="116"/>
      <c r="K451" s="116"/>
      <c r="L451" s="116"/>
    </row>
    <row r="452" spans="2:12">
      <c r="B452" s="115"/>
      <c r="C452" s="116"/>
      <c r="D452" s="116"/>
      <c r="E452" s="116"/>
      <c r="F452" s="116"/>
      <c r="G452" s="116"/>
      <c r="H452" s="116"/>
      <c r="I452" s="116"/>
      <c r="J452" s="116"/>
      <c r="K452" s="116"/>
      <c r="L452" s="116"/>
    </row>
    <row r="453" spans="2:12">
      <c r="B453" s="115"/>
      <c r="C453" s="116"/>
      <c r="D453" s="116"/>
      <c r="E453" s="116"/>
      <c r="F453" s="116"/>
      <c r="G453" s="116"/>
      <c r="H453" s="116"/>
      <c r="I453" s="116"/>
      <c r="J453" s="116"/>
      <c r="K453" s="116"/>
      <c r="L453" s="116"/>
    </row>
    <row r="454" spans="2:12">
      <c r="B454" s="115"/>
      <c r="C454" s="116"/>
      <c r="D454" s="116"/>
      <c r="E454" s="116"/>
      <c r="F454" s="116"/>
      <c r="G454" s="116"/>
      <c r="H454" s="116"/>
      <c r="I454" s="116"/>
      <c r="J454" s="116"/>
      <c r="K454" s="116"/>
      <c r="L454" s="116"/>
    </row>
    <row r="455" spans="2:12">
      <c r="B455" s="115"/>
      <c r="C455" s="116"/>
      <c r="D455" s="116"/>
      <c r="E455" s="116"/>
      <c r="F455" s="116"/>
      <c r="G455" s="116"/>
      <c r="H455" s="116"/>
      <c r="I455" s="116"/>
      <c r="J455" s="116"/>
      <c r="K455" s="116"/>
      <c r="L455" s="116"/>
    </row>
    <row r="456" spans="2:12">
      <c r="B456" s="115"/>
      <c r="C456" s="116"/>
      <c r="D456" s="116"/>
      <c r="E456" s="116"/>
      <c r="F456" s="116"/>
      <c r="G456" s="116"/>
      <c r="H456" s="116"/>
      <c r="I456" s="116"/>
      <c r="J456" s="116"/>
      <c r="K456" s="116"/>
      <c r="L456" s="116"/>
    </row>
    <row r="457" spans="2:12">
      <c r="B457" s="115"/>
      <c r="C457" s="116"/>
      <c r="D457" s="116"/>
      <c r="E457" s="116"/>
      <c r="F457" s="116"/>
      <c r="G457" s="116"/>
      <c r="H457" s="116"/>
      <c r="I457" s="116"/>
      <c r="J457" s="116"/>
      <c r="K457" s="116"/>
      <c r="L457" s="116"/>
    </row>
    <row r="458" spans="2:12">
      <c r="B458" s="115"/>
      <c r="C458" s="116"/>
      <c r="D458" s="116"/>
      <c r="E458" s="116"/>
      <c r="F458" s="116"/>
      <c r="G458" s="116"/>
      <c r="H458" s="116"/>
      <c r="I458" s="116"/>
      <c r="J458" s="116"/>
      <c r="K458" s="116"/>
      <c r="L458" s="116"/>
    </row>
    <row r="459" spans="2:12">
      <c r="B459" s="115"/>
      <c r="C459" s="116"/>
      <c r="D459" s="116"/>
      <c r="E459" s="116"/>
      <c r="F459" s="116"/>
      <c r="G459" s="116"/>
      <c r="H459" s="116"/>
      <c r="I459" s="116"/>
      <c r="J459" s="116"/>
      <c r="K459" s="116"/>
      <c r="L459" s="116"/>
    </row>
    <row r="460" spans="2:12">
      <c r="B460" s="115"/>
      <c r="C460" s="116"/>
      <c r="D460" s="116"/>
      <c r="E460" s="116"/>
      <c r="F460" s="116"/>
      <c r="G460" s="116"/>
      <c r="H460" s="116"/>
      <c r="I460" s="116"/>
      <c r="J460" s="116"/>
      <c r="K460" s="116"/>
      <c r="L460" s="116"/>
    </row>
    <row r="461" spans="2:12">
      <c r="B461" s="115"/>
      <c r="C461" s="116"/>
      <c r="D461" s="116"/>
      <c r="E461" s="116"/>
      <c r="F461" s="116"/>
      <c r="G461" s="116"/>
      <c r="H461" s="116"/>
      <c r="I461" s="116"/>
      <c r="J461" s="116"/>
      <c r="K461" s="116"/>
      <c r="L461" s="116"/>
    </row>
    <row r="462" spans="2:12">
      <c r="B462" s="115"/>
      <c r="C462" s="116"/>
      <c r="D462" s="116"/>
      <c r="E462" s="116"/>
      <c r="F462" s="116"/>
      <c r="G462" s="116"/>
      <c r="H462" s="116"/>
      <c r="I462" s="116"/>
      <c r="J462" s="116"/>
      <c r="K462" s="116"/>
      <c r="L462" s="116"/>
    </row>
    <row r="463" spans="2:12">
      <c r="B463" s="115"/>
      <c r="C463" s="116"/>
      <c r="D463" s="116"/>
      <c r="E463" s="116"/>
      <c r="F463" s="116"/>
      <c r="G463" s="116"/>
      <c r="H463" s="116"/>
      <c r="I463" s="116"/>
      <c r="J463" s="116"/>
      <c r="K463" s="116"/>
      <c r="L463" s="116"/>
    </row>
    <row r="464" spans="2:12">
      <c r="B464" s="115"/>
      <c r="C464" s="116"/>
      <c r="D464" s="116"/>
      <c r="E464" s="116"/>
      <c r="F464" s="116"/>
      <c r="G464" s="116"/>
      <c r="H464" s="116"/>
      <c r="I464" s="116"/>
      <c r="J464" s="116"/>
      <c r="K464" s="116"/>
      <c r="L464" s="116"/>
    </row>
    <row r="465" spans="2:12">
      <c r="B465" s="115"/>
      <c r="C465" s="116"/>
      <c r="D465" s="116"/>
      <c r="E465" s="116"/>
      <c r="F465" s="116"/>
      <c r="G465" s="116"/>
      <c r="H465" s="116"/>
      <c r="I465" s="116"/>
      <c r="J465" s="116"/>
      <c r="K465" s="116"/>
      <c r="L465" s="116"/>
    </row>
    <row r="466" spans="2:12">
      <c r="B466" s="115"/>
      <c r="C466" s="116"/>
      <c r="D466" s="116"/>
      <c r="E466" s="116"/>
      <c r="F466" s="116"/>
      <c r="G466" s="116"/>
      <c r="H466" s="116"/>
      <c r="I466" s="116"/>
      <c r="J466" s="116"/>
      <c r="K466" s="116"/>
      <c r="L466" s="116"/>
    </row>
    <row r="467" spans="2:12">
      <c r="B467" s="115"/>
      <c r="C467" s="116"/>
      <c r="D467" s="116"/>
      <c r="E467" s="116"/>
      <c r="F467" s="116"/>
      <c r="G467" s="116"/>
      <c r="H467" s="116"/>
      <c r="I467" s="116"/>
      <c r="J467" s="116"/>
      <c r="K467" s="116"/>
      <c r="L467" s="116"/>
    </row>
    <row r="468" spans="2:12">
      <c r="B468" s="115"/>
      <c r="C468" s="116"/>
      <c r="D468" s="116"/>
      <c r="E468" s="116"/>
      <c r="F468" s="116"/>
      <c r="G468" s="116"/>
      <c r="H468" s="116"/>
      <c r="I468" s="116"/>
      <c r="J468" s="116"/>
      <c r="K468" s="116"/>
      <c r="L468" s="116"/>
    </row>
    <row r="469" spans="2:12">
      <c r="B469" s="115"/>
      <c r="C469" s="116"/>
      <c r="D469" s="116"/>
      <c r="E469" s="116"/>
      <c r="F469" s="116"/>
      <c r="G469" s="116"/>
      <c r="H469" s="116"/>
      <c r="I469" s="116"/>
      <c r="J469" s="116"/>
      <c r="K469" s="116"/>
      <c r="L469" s="116"/>
    </row>
    <row r="470" spans="2:12">
      <c r="B470" s="115"/>
      <c r="C470" s="116"/>
      <c r="D470" s="116"/>
      <c r="E470" s="116"/>
      <c r="F470" s="116"/>
      <c r="G470" s="116"/>
      <c r="H470" s="116"/>
      <c r="I470" s="116"/>
      <c r="J470" s="116"/>
      <c r="K470" s="116"/>
      <c r="L470" s="116"/>
    </row>
    <row r="471" spans="2:12">
      <c r="B471" s="115"/>
      <c r="C471" s="116"/>
      <c r="D471" s="116"/>
      <c r="E471" s="116"/>
      <c r="F471" s="116"/>
      <c r="G471" s="116"/>
      <c r="H471" s="116"/>
      <c r="I471" s="116"/>
      <c r="J471" s="116"/>
      <c r="K471" s="116"/>
      <c r="L471" s="116"/>
    </row>
    <row r="472" spans="2:12">
      <c r="B472" s="115"/>
      <c r="C472" s="116"/>
      <c r="D472" s="116"/>
      <c r="E472" s="116"/>
      <c r="F472" s="116"/>
      <c r="G472" s="116"/>
      <c r="H472" s="116"/>
      <c r="I472" s="116"/>
      <c r="J472" s="116"/>
      <c r="K472" s="116"/>
      <c r="L472" s="116"/>
    </row>
    <row r="473" spans="2:12">
      <c r="B473" s="115"/>
      <c r="C473" s="116"/>
      <c r="D473" s="116"/>
      <c r="E473" s="116"/>
      <c r="F473" s="116"/>
      <c r="G473" s="116"/>
      <c r="H473" s="116"/>
      <c r="I473" s="116"/>
      <c r="J473" s="116"/>
      <c r="K473" s="116"/>
      <c r="L473" s="116"/>
    </row>
    <row r="474" spans="2:12">
      <c r="B474" s="115"/>
      <c r="C474" s="116"/>
      <c r="D474" s="116"/>
      <c r="E474" s="116"/>
      <c r="F474" s="116"/>
      <c r="G474" s="116"/>
      <c r="H474" s="116"/>
      <c r="I474" s="116"/>
      <c r="J474" s="116"/>
      <c r="K474" s="116"/>
      <c r="L474" s="116"/>
    </row>
    <row r="475" spans="2:12">
      <c r="B475" s="115"/>
      <c r="C475" s="116"/>
      <c r="D475" s="116"/>
      <c r="E475" s="116"/>
      <c r="F475" s="116"/>
      <c r="G475" s="116"/>
      <c r="H475" s="116"/>
      <c r="I475" s="116"/>
      <c r="J475" s="116"/>
      <c r="K475" s="116"/>
      <c r="L475" s="116"/>
    </row>
    <row r="476" spans="2:12">
      <c r="B476" s="115"/>
      <c r="C476" s="116"/>
      <c r="D476" s="116"/>
      <c r="E476" s="116"/>
      <c r="F476" s="116"/>
      <c r="G476" s="116"/>
      <c r="H476" s="116"/>
      <c r="I476" s="116"/>
      <c r="J476" s="116"/>
      <c r="K476" s="116"/>
      <c r="L476" s="116"/>
    </row>
    <row r="477" spans="2:12">
      <c r="B477" s="115"/>
      <c r="C477" s="116"/>
      <c r="D477" s="116"/>
      <c r="E477" s="116"/>
      <c r="F477" s="116"/>
      <c r="G477" s="116"/>
      <c r="H477" s="116"/>
      <c r="I477" s="116"/>
      <c r="J477" s="116"/>
      <c r="K477" s="116"/>
      <c r="L477" s="116"/>
    </row>
    <row r="478" spans="2:12">
      <c r="B478" s="115"/>
      <c r="C478" s="116"/>
      <c r="D478" s="116"/>
      <c r="E478" s="116"/>
      <c r="F478" s="116"/>
      <c r="G478" s="116"/>
      <c r="H478" s="116"/>
      <c r="I478" s="116"/>
      <c r="J478" s="116"/>
      <c r="K478" s="116"/>
      <c r="L478" s="116"/>
    </row>
    <row r="479" spans="2:12">
      <c r="B479" s="115"/>
      <c r="C479" s="116"/>
      <c r="D479" s="116"/>
      <c r="E479" s="116"/>
      <c r="F479" s="116"/>
      <c r="G479" s="116"/>
      <c r="H479" s="116"/>
      <c r="I479" s="116"/>
      <c r="J479" s="116"/>
      <c r="K479" s="116"/>
      <c r="L479" s="116"/>
    </row>
    <row r="480" spans="2:12">
      <c r="B480" s="115"/>
      <c r="C480" s="116"/>
      <c r="D480" s="116"/>
      <c r="E480" s="116"/>
      <c r="F480" s="116"/>
      <c r="G480" s="116"/>
      <c r="H480" s="116"/>
      <c r="I480" s="116"/>
      <c r="J480" s="116"/>
      <c r="K480" s="116"/>
      <c r="L480" s="116"/>
    </row>
    <row r="481" spans="2:12">
      <c r="B481" s="115"/>
      <c r="C481" s="116"/>
      <c r="D481" s="116"/>
      <c r="E481" s="116"/>
      <c r="F481" s="116"/>
      <c r="G481" s="116"/>
      <c r="H481" s="116"/>
      <c r="I481" s="116"/>
      <c r="J481" s="116"/>
      <c r="K481" s="116"/>
      <c r="L481" s="116"/>
    </row>
    <row r="482" spans="2:12">
      <c r="B482" s="115"/>
      <c r="C482" s="116"/>
      <c r="D482" s="116"/>
      <c r="E482" s="116"/>
      <c r="F482" s="116"/>
      <c r="G482" s="116"/>
      <c r="H482" s="116"/>
      <c r="I482" s="116"/>
      <c r="J482" s="116"/>
      <c r="K482" s="116"/>
      <c r="L482" s="116"/>
    </row>
    <row r="483" spans="2:12">
      <c r="B483" s="115"/>
      <c r="C483" s="116"/>
      <c r="D483" s="116"/>
      <c r="E483" s="116"/>
      <c r="F483" s="116"/>
      <c r="G483" s="116"/>
      <c r="H483" s="116"/>
      <c r="I483" s="116"/>
      <c r="J483" s="116"/>
      <c r="K483" s="116"/>
      <c r="L483" s="116"/>
    </row>
    <row r="484" spans="2:12">
      <c r="B484" s="115"/>
      <c r="C484" s="116"/>
      <c r="D484" s="116"/>
      <c r="E484" s="116"/>
      <c r="F484" s="116"/>
      <c r="G484" s="116"/>
      <c r="H484" s="116"/>
      <c r="I484" s="116"/>
      <c r="J484" s="116"/>
      <c r="K484" s="116"/>
      <c r="L484" s="116"/>
    </row>
    <row r="485" spans="2:12">
      <c r="B485" s="115"/>
      <c r="C485" s="116"/>
      <c r="D485" s="116"/>
      <c r="E485" s="116"/>
      <c r="F485" s="116"/>
      <c r="G485" s="116"/>
      <c r="H485" s="116"/>
      <c r="I485" s="116"/>
      <c r="J485" s="116"/>
      <c r="K485" s="116"/>
      <c r="L485" s="116"/>
    </row>
    <row r="486" spans="2:12">
      <c r="B486" s="115"/>
      <c r="C486" s="116"/>
      <c r="D486" s="116"/>
      <c r="E486" s="116"/>
      <c r="F486" s="116"/>
      <c r="G486" s="116"/>
      <c r="H486" s="116"/>
      <c r="I486" s="116"/>
      <c r="J486" s="116"/>
      <c r="K486" s="116"/>
      <c r="L486" s="116"/>
    </row>
    <row r="487" spans="2:12">
      <c r="B487" s="115"/>
      <c r="C487" s="116"/>
      <c r="D487" s="116"/>
      <c r="E487" s="116"/>
      <c r="F487" s="116"/>
      <c r="G487" s="116"/>
      <c r="H487" s="116"/>
      <c r="I487" s="116"/>
      <c r="J487" s="116"/>
      <c r="K487" s="116"/>
      <c r="L487" s="116"/>
    </row>
    <row r="488" spans="2:12">
      <c r="B488" s="115"/>
      <c r="C488" s="116"/>
      <c r="D488" s="116"/>
      <c r="E488" s="116"/>
      <c r="F488" s="116"/>
      <c r="G488" s="116"/>
      <c r="H488" s="116"/>
      <c r="I488" s="116"/>
      <c r="J488" s="116"/>
      <c r="K488" s="116"/>
      <c r="L488" s="116"/>
    </row>
    <row r="489" spans="2:12">
      <c r="B489" s="115"/>
      <c r="C489" s="116"/>
      <c r="D489" s="116"/>
      <c r="E489" s="116"/>
      <c r="F489" s="116"/>
      <c r="G489" s="116"/>
      <c r="H489" s="116"/>
      <c r="I489" s="116"/>
      <c r="J489" s="116"/>
      <c r="K489" s="116"/>
      <c r="L489" s="116"/>
    </row>
    <row r="490" spans="2:12">
      <c r="B490" s="115"/>
      <c r="C490" s="116"/>
      <c r="D490" s="116"/>
      <c r="E490" s="116"/>
      <c r="F490" s="116"/>
      <c r="G490" s="116"/>
      <c r="H490" s="116"/>
      <c r="I490" s="116"/>
      <c r="J490" s="116"/>
      <c r="K490" s="116"/>
      <c r="L490" s="116"/>
    </row>
    <row r="491" spans="2:12">
      <c r="B491" s="115"/>
      <c r="C491" s="116"/>
      <c r="D491" s="116"/>
      <c r="E491" s="116"/>
      <c r="F491" s="116"/>
      <c r="G491" s="116"/>
      <c r="H491" s="116"/>
      <c r="I491" s="116"/>
      <c r="J491" s="116"/>
      <c r="K491" s="116"/>
      <c r="L491" s="116"/>
    </row>
    <row r="492" spans="2:12">
      <c r="B492" s="115"/>
      <c r="C492" s="116"/>
      <c r="D492" s="116"/>
      <c r="E492" s="116"/>
      <c r="F492" s="116"/>
      <c r="G492" s="116"/>
      <c r="H492" s="116"/>
      <c r="I492" s="116"/>
      <c r="J492" s="116"/>
      <c r="K492" s="116"/>
      <c r="L492" s="116"/>
    </row>
    <row r="493" spans="2:12">
      <c r="B493" s="115"/>
      <c r="C493" s="116"/>
      <c r="D493" s="116"/>
      <c r="E493" s="116"/>
      <c r="F493" s="116"/>
      <c r="G493" s="116"/>
      <c r="H493" s="116"/>
      <c r="I493" s="116"/>
      <c r="J493" s="116"/>
      <c r="K493" s="116"/>
      <c r="L493" s="116"/>
    </row>
    <row r="494" spans="2:12">
      <c r="B494" s="115"/>
      <c r="C494" s="116"/>
      <c r="D494" s="116"/>
      <c r="E494" s="116"/>
      <c r="F494" s="116"/>
      <c r="G494" s="116"/>
      <c r="H494" s="116"/>
      <c r="I494" s="116"/>
      <c r="J494" s="116"/>
      <c r="K494" s="116"/>
      <c r="L494" s="116"/>
    </row>
    <row r="495" spans="2:12">
      <c r="B495" s="115"/>
      <c r="C495" s="116"/>
      <c r="D495" s="116"/>
      <c r="E495" s="116"/>
      <c r="F495" s="116"/>
      <c r="G495" s="116"/>
      <c r="H495" s="116"/>
      <c r="I495" s="116"/>
      <c r="J495" s="116"/>
      <c r="K495" s="116"/>
      <c r="L495" s="116"/>
    </row>
    <row r="496" spans="2:12">
      <c r="B496" s="115"/>
      <c r="C496" s="116"/>
      <c r="D496" s="116"/>
      <c r="E496" s="116"/>
      <c r="F496" s="116"/>
      <c r="G496" s="116"/>
      <c r="H496" s="116"/>
      <c r="I496" s="116"/>
      <c r="J496" s="116"/>
      <c r="K496" s="116"/>
      <c r="L496" s="116"/>
    </row>
    <row r="497" spans="2:12">
      <c r="B497" s="115"/>
      <c r="C497" s="116"/>
      <c r="D497" s="116"/>
      <c r="E497" s="116"/>
      <c r="F497" s="116"/>
      <c r="G497" s="116"/>
      <c r="H497" s="116"/>
      <c r="I497" s="116"/>
      <c r="J497" s="116"/>
      <c r="K497" s="116"/>
      <c r="L497" s="116"/>
    </row>
    <row r="498" spans="2:12">
      <c r="B498" s="115"/>
      <c r="C498" s="116"/>
      <c r="D498" s="116"/>
      <c r="E498" s="116"/>
      <c r="F498" s="116"/>
      <c r="G498" s="116"/>
      <c r="H498" s="116"/>
      <c r="I498" s="116"/>
      <c r="J498" s="116"/>
      <c r="K498" s="116"/>
      <c r="L498" s="116"/>
    </row>
    <row r="499" spans="2:12">
      <c r="B499" s="115"/>
      <c r="C499" s="116"/>
      <c r="D499" s="116"/>
      <c r="E499" s="116"/>
      <c r="F499" s="116"/>
      <c r="G499" s="116"/>
      <c r="H499" s="116"/>
      <c r="I499" s="116"/>
      <c r="J499" s="116"/>
      <c r="K499" s="116"/>
      <c r="L499" s="116"/>
    </row>
    <row r="500" spans="2:12">
      <c r="B500" s="115"/>
      <c r="C500" s="116"/>
      <c r="D500" s="116"/>
      <c r="E500" s="116"/>
      <c r="F500" s="116"/>
      <c r="G500" s="116"/>
      <c r="H500" s="116"/>
      <c r="I500" s="116"/>
      <c r="J500" s="116"/>
      <c r="K500" s="116"/>
      <c r="L500" s="116"/>
    </row>
    <row r="501" spans="2:12">
      <c r="B501" s="115"/>
      <c r="C501" s="116"/>
      <c r="D501" s="116"/>
      <c r="E501" s="116"/>
      <c r="F501" s="116"/>
      <c r="G501" s="116"/>
      <c r="H501" s="116"/>
      <c r="I501" s="116"/>
      <c r="J501" s="116"/>
      <c r="K501" s="116"/>
      <c r="L501" s="116"/>
    </row>
    <row r="502" spans="2:12">
      <c r="B502" s="115"/>
      <c r="C502" s="116"/>
      <c r="D502" s="116"/>
      <c r="E502" s="116"/>
      <c r="F502" s="116"/>
      <c r="G502" s="116"/>
      <c r="H502" s="116"/>
      <c r="I502" s="116"/>
      <c r="J502" s="116"/>
      <c r="K502" s="116"/>
      <c r="L502" s="116"/>
    </row>
    <row r="503" spans="2:12">
      <c r="B503" s="115"/>
      <c r="C503" s="116"/>
      <c r="D503" s="116"/>
      <c r="E503" s="116"/>
      <c r="F503" s="116"/>
      <c r="G503" s="116"/>
      <c r="H503" s="116"/>
      <c r="I503" s="116"/>
      <c r="J503" s="116"/>
      <c r="K503" s="116"/>
      <c r="L503" s="116"/>
    </row>
    <row r="504" spans="2:12">
      <c r="B504" s="115"/>
      <c r="C504" s="116"/>
      <c r="D504" s="116"/>
      <c r="E504" s="116"/>
      <c r="F504" s="116"/>
      <c r="G504" s="116"/>
      <c r="H504" s="116"/>
      <c r="I504" s="116"/>
      <c r="J504" s="116"/>
      <c r="K504" s="116"/>
      <c r="L504" s="116"/>
    </row>
    <row r="505" spans="2:12">
      <c r="B505" s="115"/>
      <c r="C505" s="116"/>
      <c r="D505" s="116"/>
      <c r="E505" s="116"/>
      <c r="F505" s="116"/>
      <c r="G505" s="116"/>
      <c r="H505" s="116"/>
      <c r="I505" s="116"/>
      <c r="J505" s="116"/>
      <c r="K505" s="116"/>
      <c r="L505" s="116"/>
    </row>
    <row r="506" spans="2:12">
      <c r="B506" s="115"/>
      <c r="C506" s="116"/>
      <c r="D506" s="116"/>
      <c r="E506" s="116"/>
      <c r="F506" s="116"/>
      <c r="G506" s="116"/>
      <c r="H506" s="116"/>
      <c r="I506" s="116"/>
      <c r="J506" s="116"/>
      <c r="K506" s="116"/>
      <c r="L506" s="116"/>
    </row>
    <row r="507" spans="2:12">
      <c r="B507" s="115"/>
      <c r="C507" s="116"/>
      <c r="D507" s="116"/>
      <c r="E507" s="116"/>
      <c r="F507" s="116"/>
      <c r="G507" s="116"/>
      <c r="H507" s="116"/>
      <c r="I507" s="116"/>
      <c r="J507" s="116"/>
      <c r="K507" s="116"/>
      <c r="L507" s="116"/>
    </row>
    <row r="508" spans="2:12">
      <c r="B508" s="115"/>
      <c r="C508" s="116"/>
      <c r="D508" s="116"/>
      <c r="E508" s="116"/>
      <c r="F508" s="116"/>
      <c r="G508" s="116"/>
      <c r="H508" s="116"/>
      <c r="I508" s="116"/>
      <c r="J508" s="116"/>
      <c r="K508" s="116"/>
      <c r="L508" s="116"/>
    </row>
    <row r="509" spans="2:12">
      <c r="B509" s="115"/>
      <c r="C509" s="116"/>
      <c r="D509" s="116"/>
      <c r="E509" s="116"/>
      <c r="F509" s="116"/>
      <c r="G509" s="116"/>
      <c r="H509" s="116"/>
      <c r="I509" s="116"/>
      <c r="J509" s="116"/>
      <c r="K509" s="116"/>
      <c r="L509" s="116"/>
    </row>
    <row r="510" spans="2:12">
      <c r="B510" s="115"/>
      <c r="C510" s="116"/>
      <c r="D510" s="116"/>
      <c r="E510" s="116"/>
      <c r="F510" s="116"/>
      <c r="G510" s="116"/>
      <c r="H510" s="116"/>
      <c r="I510" s="116"/>
      <c r="J510" s="116"/>
      <c r="K510" s="116"/>
      <c r="L510" s="116"/>
    </row>
    <row r="511" spans="2:12">
      <c r="B511" s="115"/>
      <c r="C511" s="116"/>
      <c r="D511" s="116"/>
      <c r="E511" s="116"/>
      <c r="F511" s="116"/>
      <c r="G511" s="116"/>
      <c r="H511" s="116"/>
      <c r="I511" s="116"/>
      <c r="J511" s="116"/>
      <c r="K511" s="116"/>
      <c r="L511" s="116"/>
    </row>
    <row r="512" spans="2:12">
      <c r="B512" s="115"/>
      <c r="C512" s="116"/>
      <c r="D512" s="116"/>
      <c r="E512" s="116"/>
      <c r="F512" s="116"/>
      <c r="G512" s="116"/>
      <c r="H512" s="116"/>
      <c r="I512" s="116"/>
      <c r="J512" s="116"/>
      <c r="K512" s="116"/>
      <c r="L512" s="116"/>
    </row>
    <row r="513" spans="2:12">
      <c r="B513" s="115"/>
      <c r="C513" s="116"/>
      <c r="D513" s="116"/>
      <c r="E513" s="116"/>
      <c r="F513" s="116"/>
      <c r="G513" s="116"/>
      <c r="H513" s="116"/>
      <c r="I513" s="116"/>
      <c r="J513" s="116"/>
      <c r="K513" s="116"/>
      <c r="L513" s="116"/>
    </row>
    <row r="514" spans="2:12">
      <c r="B514" s="115"/>
      <c r="C514" s="116"/>
      <c r="D514" s="116"/>
      <c r="E514" s="116"/>
      <c r="F514" s="116"/>
      <c r="G514" s="116"/>
      <c r="H514" s="116"/>
      <c r="I514" s="116"/>
      <c r="J514" s="116"/>
      <c r="K514" s="116"/>
      <c r="L514" s="116"/>
    </row>
    <row r="515" spans="2:12">
      <c r="B515" s="115"/>
      <c r="C515" s="116"/>
      <c r="D515" s="116"/>
      <c r="E515" s="116"/>
      <c r="F515" s="116"/>
      <c r="G515" s="116"/>
      <c r="H515" s="116"/>
      <c r="I515" s="116"/>
      <c r="J515" s="116"/>
      <c r="K515" s="116"/>
      <c r="L515" s="116"/>
    </row>
    <row r="516" spans="2:12">
      <c r="B516" s="115"/>
      <c r="C516" s="116"/>
      <c r="D516" s="116"/>
      <c r="E516" s="116"/>
      <c r="F516" s="116"/>
      <c r="G516" s="116"/>
      <c r="H516" s="116"/>
      <c r="I516" s="116"/>
      <c r="J516" s="116"/>
      <c r="K516" s="116"/>
      <c r="L516" s="116"/>
    </row>
    <row r="517" spans="2:12">
      <c r="B517" s="115"/>
      <c r="C517" s="116"/>
      <c r="D517" s="116"/>
      <c r="E517" s="116"/>
      <c r="F517" s="116"/>
      <c r="G517" s="116"/>
      <c r="H517" s="116"/>
      <c r="I517" s="116"/>
      <c r="J517" s="116"/>
      <c r="K517" s="116"/>
      <c r="L517" s="116"/>
    </row>
    <row r="518" spans="2:12">
      <c r="B518" s="115"/>
      <c r="C518" s="116"/>
      <c r="D518" s="116"/>
      <c r="E518" s="116"/>
      <c r="F518" s="116"/>
      <c r="G518" s="116"/>
      <c r="H518" s="116"/>
      <c r="I518" s="116"/>
      <c r="J518" s="116"/>
      <c r="K518" s="116"/>
      <c r="L518" s="116"/>
    </row>
    <row r="519" spans="2:12">
      <c r="B519" s="115"/>
      <c r="C519" s="116"/>
      <c r="D519" s="116"/>
      <c r="E519" s="116"/>
      <c r="F519" s="116"/>
      <c r="G519" s="116"/>
      <c r="H519" s="116"/>
      <c r="I519" s="116"/>
      <c r="J519" s="116"/>
      <c r="K519" s="116"/>
      <c r="L519" s="116"/>
    </row>
    <row r="520" spans="2:12">
      <c r="B520" s="115"/>
      <c r="C520" s="116"/>
      <c r="D520" s="116"/>
      <c r="E520" s="116"/>
      <c r="F520" s="116"/>
      <c r="G520" s="116"/>
      <c r="H520" s="116"/>
      <c r="I520" s="116"/>
      <c r="J520" s="116"/>
      <c r="K520" s="116"/>
      <c r="L520" s="116"/>
    </row>
    <row r="521" spans="2:12">
      <c r="B521" s="115"/>
      <c r="C521" s="116"/>
      <c r="D521" s="116"/>
      <c r="E521" s="116"/>
      <c r="F521" s="116"/>
      <c r="G521" s="116"/>
      <c r="H521" s="116"/>
      <c r="I521" s="116"/>
      <c r="J521" s="116"/>
      <c r="K521" s="116"/>
      <c r="L521" s="116"/>
    </row>
    <row r="522" spans="2:12">
      <c r="B522" s="115"/>
      <c r="C522" s="116"/>
      <c r="D522" s="116"/>
      <c r="E522" s="116"/>
      <c r="F522" s="116"/>
      <c r="G522" s="116"/>
      <c r="H522" s="116"/>
      <c r="I522" s="116"/>
      <c r="J522" s="116"/>
      <c r="K522" s="116"/>
      <c r="L522" s="116"/>
    </row>
    <row r="523" spans="2:12">
      <c r="B523" s="115"/>
      <c r="C523" s="116"/>
      <c r="D523" s="116"/>
      <c r="E523" s="116"/>
      <c r="F523" s="116"/>
      <c r="G523" s="116"/>
      <c r="H523" s="116"/>
      <c r="I523" s="116"/>
      <c r="J523" s="116"/>
      <c r="K523" s="116"/>
      <c r="L523" s="116"/>
    </row>
    <row r="524" spans="2:12">
      <c r="B524" s="115"/>
      <c r="C524" s="116"/>
      <c r="D524" s="116"/>
      <c r="E524" s="116"/>
      <c r="F524" s="116"/>
      <c r="G524" s="116"/>
      <c r="H524" s="116"/>
      <c r="I524" s="116"/>
      <c r="J524" s="116"/>
      <c r="K524" s="116"/>
      <c r="L524" s="116"/>
    </row>
    <row r="525" spans="2:12">
      <c r="B525" s="115"/>
      <c r="C525" s="116"/>
      <c r="D525" s="116"/>
      <c r="E525" s="116"/>
      <c r="F525" s="116"/>
      <c r="G525" s="116"/>
      <c r="H525" s="116"/>
      <c r="I525" s="116"/>
      <c r="J525" s="116"/>
      <c r="K525" s="116"/>
      <c r="L525" s="116"/>
    </row>
    <row r="526" spans="2:12">
      <c r="B526" s="115"/>
      <c r="C526" s="116"/>
      <c r="D526" s="116"/>
      <c r="E526" s="116"/>
      <c r="F526" s="116"/>
      <c r="G526" s="116"/>
      <c r="H526" s="116"/>
      <c r="I526" s="116"/>
      <c r="J526" s="116"/>
      <c r="K526" s="116"/>
      <c r="L526" s="116"/>
    </row>
    <row r="527" spans="2:12">
      <c r="B527" s="115"/>
      <c r="C527" s="116"/>
      <c r="D527" s="116"/>
      <c r="E527" s="116"/>
      <c r="F527" s="116"/>
      <c r="G527" s="116"/>
      <c r="H527" s="116"/>
      <c r="I527" s="116"/>
      <c r="J527" s="116"/>
      <c r="K527" s="116"/>
      <c r="L527" s="116"/>
    </row>
    <row r="528" spans="2:12">
      <c r="B528" s="115"/>
      <c r="C528" s="116"/>
      <c r="D528" s="116"/>
      <c r="E528" s="116"/>
      <c r="F528" s="116"/>
      <c r="G528" s="116"/>
      <c r="H528" s="116"/>
      <c r="I528" s="116"/>
      <c r="J528" s="116"/>
      <c r="K528" s="116"/>
      <c r="L528" s="116"/>
    </row>
    <row r="529" spans="2:12">
      <c r="B529" s="115"/>
      <c r="C529" s="116"/>
      <c r="D529" s="116"/>
      <c r="E529" s="116"/>
      <c r="F529" s="116"/>
      <c r="G529" s="116"/>
      <c r="H529" s="116"/>
      <c r="I529" s="116"/>
      <c r="J529" s="116"/>
      <c r="K529" s="116"/>
      <c r="L529" s="116"/>
    </row>
    <row r="530" spans="2:12">
      <c r="B530" s="115"/>
      <c r="C530" s="116"/>
      <c r="D530" s="116"/>
      <c r="E530" s="116"/>
      <c r="F530" s="116"/>
      <c r="G530" s="116"/>
      <c r="H530" s="116"/>
      <c r="I530" s="116"/>
      <c r="J530" s="116"/>
      <c r="K530" s="116"/>
      <c r="L530" s="116"/>
    </row>
    <row r="531" spans="2:12">
      <c r="B531" s="115"/>
      <c r="C531" s="116"/>
      <c r="D531" s="116"/>
      <c r="E531" s="116"/>
      <c r="F531" s="116"/>
      <c r="G531" s="116"/>
      <c r="H531" s="116"/>
      <c r="I531" s="116"/>
      <c r="J531" s="116"/>
      <c r="K531" s="116"/>
      <c r="L531" s="116"/>
    </row>
    <row r="532" spans="2:12">
      <c r="B532" s="115"/>
      <c r="C532" s="116"/>
      <c r="D532" s="116"/>
      <c r="E532" s="116"/>
      <c r="F532" s="116"/>
      <c r="G532" s="116"/>
      <c r="H532" s="116"/>
      <c r="I532" s="116"/>
      <c r="J532" s="116"/>
      <c r="K532" s="116"/>
      <c r="L532" s="116"/>
    </row>
    <row r="533" spans="2:12">
      <c r="B533" s="115"/>
      <c r="C533" s="116"/>
      <c r="D533" s="116"/>
      <c r="E533" s="116"/>
      <c r="F533" s="116"/>
      <c r="G533" s="116"/>
      <c r="H533" s="116"/>
      <c r="I533" s="116"/>
      <c r="J533" s="116"/>
      <c r="K533" s="116"/>
      <c r="L533" s="116"/>
    </row>
    <row r="534" spans="2:12">
      <c r="B534" s="115"/>
      <c r="C534" s="116"/>
      <c r="D534" s="116"/>
      <c r="E534" s="116"/>
      <c r="F534" s="116"/>
      <c r="G534" s="116"/>
      <c r="H534" s="116"/>
      <c r="I534" s="116"/>
      <c r="J534" s="116"/>
      <c r="K534" s="116"/>
      <c r="L534" s="116"/>
    </row>
    <row r="535" spans="2:12">
      <c r="B535" s="115"/>
      <c r="C535" s="116"/>
      <c r="D535" s="116"/>
      <c r="E535" s="116"/>
      <c r="F535" s="116"/>
      <c r="G535" s="116"/>
      <c r="H535" s="116"/>
      <c r="I535" s="116"/>
      <c r="J535" s="116"/>
      <c r="K535" s="116"/>
      <c r="L535" s="116"/>
    </row>
    <row r="536" spans="2:12">
      <c r="B536" s="115"/>
      <c r="C536" s="116"/>
      <c r="D536" s="116"/>
      <c r="E536" s="116"/>
      <c r="F536" s="116"/>
      <c r="G536" s="116"/>
      <c r="H536" s="116"/>
      <c r="I536" s="116"/>
      <c r="J536" s="116"/>
      <c r="K536" s="116"/>
      <c r="L536" s="116"/>
    </row>
    <row r="537" spans="2:12">
      <c r="B537" s="115"/>
      <c r="C537" s="116"/>
      <c r="D537" s="116"/>
      <c r="E537" s="116"/>
      <c r="F537" s="116"/>
      <c r="G537" s="116"/>
      <c r="H537" s="116"/>
      <c r="I537" s="116"/>
      <c r="J537" s="116"/>
      <c r="K537" s="116"/>
      <c r="L537" s="116"/>
    </row>
    <row r="538" spans="2:12">
      <c r="B538" s="115"/>
      <c r="C538" s="116"/>
      <c r="D538" s="116"/>
      <c r="E538" s="116"/>
      <c r="F538" s="116"/>
      <c r="G538" s="116"/>
      <c r="H538" s="116"/>
      <c r="I538" s="116"/>
      <c r="J538" s="116"/>
      <c r="K538" s="116"/>
      <c r="L538" s="116"/>
    </row>
    <row r="539" spans="2:12">
      <c r="B539" s="115"/>
      <c r="C539" s="116"/>
      <c r="D539" s="116"/>
      <c r="E539" s="116"/>
      <c r="F539" s="116"/>
      <c r="G539" s="116"/>
      <c r="H539" s="116"/>
      <c r="I539" s="116"/>
      <c r="J539" s="116"/>
      <c r="K539" s="116"/>
      <c r="L539" s="116"/>
    </row>
    <row r="540" spans="2:12">
      <c r="B540" s="115"/>
      <c r="C540" s="116"/>
      <c r="D540" s="116"/>
      <c r="E540" s="116"/>
      <c r="F540" s="116"/>
      <c r="G540" s="116"/>
      <c r="H540" s="116"/>
      <c r="I540" s="116"/>
      <c r="J540" s="116"/>
      <c r="K540" s="116"/>
      <c r="L540" s="116"/>
    </row>
    <row r="541" spans="2:12">
      <c r="B541" s="115"/>
      <c r="C541" s="116"/>
      <c r="D541" s="116"/>
      <c r="E541" s="116"/>
      <c r="F541" s="116"/>
      <c r="G541" s="116"/>
      <c r="H541" s="116"/>
      <c r="I541" s="116"/>
      <c r="J541" s="116"/>
      <c r="K541" s="116"/>
      <c r="L541" s="116"/>
    </row>
    <row r="542" spans="2:12">
      <c r="B542" s="115"/>
      <c r="C542" s="116"/>
      <c r="D542" s="116"/>
      <c r="E542" s="116"/>
      <c r="F542" s="116"/>
      <c r="G542" s="116"/>
      <c r="H542" s="116"/>
      <c r="I542" s="116"/>
      <c r="J542" s="116"/>
      <c r="K542" s="116"/>
      <c r="L542" s="116"/>
    </row>
    <row r="543" spans="2:12">
      <c r="B543" s="115"/>
      <c r="C543" s="116"/>
      <c r="D543" s="116"/>
      <c r="E543" s="116"/>
      <c r="F543" s="116"/>
      <c r="G543" s="116"/>
      <c r="H543" s="116"/>
      <c r="I543" s="116"/>
      <c r="J543" s="116"/>
      <c r="K543" s="116"/>
      <c r="L543" s="116"/>
    </row>
    <row r="544" spans="2:12">
      <c r="B544" s="115"/>
      <c r="C544" s="116"/>
      <c r="D544" s="116"/>
      <c r="E544" s="116"/>
      <c r="F544" s="116"/>
      <c r="G544" s="116"/>
      <c r="H544" s="116"/>
      <c r="I544" s="116"/>
      <c r="J544" s="116"/>
      <c r="K544" s="116"/>
      <c r="L544" s="116"/>
    </row>
    <row r="545" spans="2:12">
      <c r="B545" s="115"/>
      <c r="C545" s="116"/>
      <c r="D545" s="116"/>
      <c r="E545" s="116"/>
      <c r="F545" s="116"/>
      <c r="G545" s="116"/>
      <c r="H545" s="116"/>
      <c r="I545" s="116"/>
      <c r="J545" s="116"/>
      <c r="K545" s="116"/>
      <c r="L545" s="116"/>
    </row>
    <row r="546" spans="2:12">
      <c r="B546" s="115"/>
      <c r="C546" s="116"/>
      <c r="D546" s="116"/>
      <c r="E546" s="116"/>
      <c r="F546" s="116"/>
      <c r="G546" s="116"/>
      <c r="H546" s="116"/>
      <c r="I546" s="116"/>
      <c r="J546" s="116"/>
      <c r="K546" s="116"/>
      <c r="L546" s="116"/>
    </row>
    <row r="547" spans="2:12">
      <c r="B547" s="115"/>
      <c r="C547" s="116"/>
      <c r="D547" s="116"/>
      <c r="E547" s="116"/>
      <c r="F547" s="116"/>
      <c r="G547" s="116"/>
      <c r="H547" s="116"/>
      <c r="I547" s="116"/>
      <c r="J547" s="116"/>
      <c r="K547" s="116"/>
      <c r="L547" s="116"/>
    </row>
    <row r="548" spans="2:12">
      <c r="B548" s="115"/>
      <c r="C548" s="116"/>
      <c r="D548" s="116"/>
      <c r="E548" s="116"/>
      <c r="F548" s="116"/>
      <c r="G548" s="116"/>
      <c r="H548" s="116"/>
      <c r="I548" s="116"/>
      <c r="J548" s="116"/>
      <c r="K548" s="116"/>
      <c r="L548" s="116"/>
    </row>
    <row r="549" spans="2:12">
      <c r="B549" s="115"/>
      <c r="C549" s="116"/>
      <c r="D549" s="116"/>
      <c r="E549" s="116"/>
      <c r="F549" s="116"/>
      <c r="G549" s="116"/>
      <c r="H549" s="116"/>
      <c r="I549" s="116"/>
      <c r="J549" s="116"/>
      <c r="K549" s="116"/>
      <c r="L549" s="116"/>
    </row>
    <row r="550" spans="2:12">
      <c r="B550" s="115"/>
      <c r="C550" s="116"/>
      <c r="D550" s="116"/>
      <c r="E550" s="116"/>
      <c r="F550" s="116"/>
      <c r="G550" s="116"/>
      <c r="H550" s="116"/>
      <c r="I550" s="116"/>
      <c r="J550" s="116"/>
      <c r="K550" s="116"/>
      <c r="L550" s="116"/>
    </row>
    <row r="551" spans="2:12">
      <c r="B551" s="115"/>
      <c r="C551" s="116"/>
      <c r="D551" s="116"/>
      <c r="E551" s="116"/>
      <c r="F551" s="116"/>
      <c r="G551" s="116"/>
      <c r="H551" s="116"/>
      <c r="I551" s="116"/>
      <c r="J551" s="116"/>
      <c r="K551" s="116"/>
      <c r="L551" s="116"/>
    </row>
    <row r="552" spans="2:12">
      <c r="B552" s="115"/>
      <c r="C552" s="116"/>
      <c r="D552" s="116"/>
      <c r="E552" s="116"/>
      <c r="F552" s="116"/>
      <c r="G552" s="116"/>
      <c r="H552" s="116"/>
      <c r="I552" s="116"/>
      <c r="J552" s="116"/>
      <c r="K552" s="116"/>
      <c r="L552" s="116"/>
    </row>
    <row r="553" spans="2:12">
      <c r="B553" s="115"/>
      <c r="C553" s="116"/>
      <c r="D553" s="116"/>
      <c r="E553" s="116"/>
      <c r="F553" s="116"/>
      <c r="G553" s="116"/>
      <c r="H553" s="116"/>
      <c r="I553" s="116"/>
      <c r="J553" s="116"/>
      <c r="K553" s="116"/>
      <c r="L553" s="116"/>
    </row>
    <row r="554" spans="2:12">
      <c r="B554" s="115"/>
      <c r="C554" s="116"/>
      <c r="D554" s="116"/>
      <c r="E554" s="116"/>
      <c r="F554" s="116"/>
      <c r="G554" s="116"/>
      <c r="H554" s="116"/>
      <c r="I554" s="116"/>
      <c r="J554" s="116"/>
      <c r="K554" s="116"/>
      <c r="L554" s="116"/>
    </row>
    <row r="555" spans="2:12">
      <c r="B555" s="115"/>
      <c r="C555" s="116"/>
      <c r="D555" s="116"/>
      <c r="E555" s="116"/>
      <c r="F555" s="116"/>
      <c r="G555" s="116"/>
      <c r="H555" s="116"/>
      <c r="I555" s="116"/>
      <c r="J555" s="116"/>
      <c r="K555" s="116"/>
      <c r="L555" s="116"/>
    </row>
    <row r="556" spans="2:12">
      <c r="B556" s="115"/>
      <c r="C556" s="116"/>
      <c r="D556" s="116"/>
      <c r="E556" s="116"/>
      <c r="F556" s="116"/>
      <c r="G556" s="116"/>
      <c r="H556" s="116"/>
      <c r="I556" s="116"/>
      <c r="J556" s="116"/>
      <c r="K556" s="116"/>
      <c r="L556" s="116"/>
    </row>
    <row r="557" spans="2:12">
      <c r="B557" s="115"/>
      <c r="C557" s="116"/>
      <c r="D557" s="116"/>
      <c r="E557" s="116"/>
      <c r="F557" s="116"/>
      <c r="G557" s="116"/>
      <c r="H557" s="116"/>
      <c r="I557" s="116"/>
      <c r="J557" s="116"/>
      <c r="K557" s="116"/>
      <c r="L557" s="116"/>
    </row>
    <row r="558" spans="2:12">
      <c r="B558" s="115"/>
      <c r="C558" s="116"/>
      <c r="D558" s="116"/>
      <c r="E558" s="116"/>
      <c r="F558" s="116"/>
      <c r="G558" s="116"/>
      <c r="H558" s="116"/>
      <c r="I558" s="116"/>
      <c r="J558" s="116"/>
      <c r="K558" s="116"/>
      <c r="L558" s="116"/>
    </row>
    <row r="559" spans="2:12">
      <c r="B559" s="115"/>
      <c r="C559" s="116"/>
      <c r="D559" s="116"/>
      <c r="E559" s="116"/>
      <c r="F559" s="116"/>
      <c r="G559" s="116"/>
      <c r="H559" s="116"/>
      <c r="I559" s="116"/>
      <c r="J559" s="116"/>
      <c r="K559" s="116"/>
      <c r="L559" s="116"/>
    </row>
    <row r="560" spans="2:12">
      <c r="B560" s="115"/>
      <c r="C560" s="116"/>
      <c r="D560" s="116"/>
      <c r="E560" s="116"/>
      <c r="F560" s="116"/>
      <c r="G560" s="116"/>
      <c r="H560" s="116"/>
      <c r="I560" s="116"/>
      <c r="J560" s="116"/>
      <c r="K560" s="116"/>
      <c r="L560" s="116"/>
    </row>
    <row r="561" spans="2:12">
      <c r="B561" s="115"/>
      <c r="C561" s="116"/>
      <c r="D561" s="116"/>
      <c r="E561" s="116"/>
      <c r="F561" s="116"/>
      <c r="G561" s="116"/>
      <c r="H561" s="116"/>
      <c r="I561" s="116"/>
      <c r="J561" s="116"/>
      <c r="K561" s="116"/>
      <c r="L561" s="116"/>
    </row>
    <row r="562" spans="2:12">
      <c r="B562" s="115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</row>
    <row r="563" spans="2:12">
      <c r="B563" s="115"/>
      <c r="C563" s="116"/>
      <c r="D563" s="116"/>
      <c r="E563" s="116"/>
      <c r="F563" s="116"/>
      <c r="G563" s="116"/>
      <c r="H563" s="116"/>
      <c r="I563" s="116"/>
      <c r="J563" s="116"/>
      <c r="K563" s="116"/>
      <c r="L563" s="116"/>
    </row>
    <row r="564" spans="2:12">
      <c r="B564" s="115"/>
      <c r="C564" s="116"/>
      <c r="D564" s="116"/>
      <c r="E564" s="116"/>
      <c r="F564" s="116"/>
      <c r="G564" s="116"/>
      <c r="H564" s="116"/>
      <c r="I564" s="116"/>
      <c r="J564" s="116"/>
      <c r="K564" s="116"/>
      <c r="L564" s="116"/>
    </row>
    <row r="565" spans="2:12">
      <c r="B565" s="115"/>
      <c r="C565" s="116"/>
      <c r="D565" s="116"/>
      <c r="E565" s="116"/>
      <c r="F565" s="116"/>
      <c r="G565" s="116"/>
      <c r="H565" s="116"/>
      <c r="I565" s="116"/>
      <c r="J565" s="116"/>
      <c r="K565" s="116"/>
      <c r="L565" s="116"/>
    </row>
    <row r="566" spans="2:12">
      <c r="B566" s="115"/>
      <c r="C566" s="116"/>
      <c r="D566" s="116"/>
      <c r="E566" s="116"/>
      <c r="F566" s="116"/>
      <c r="G566" s="116"/>
      <c r="H566" s="116"/>
      <c r="I566" s="116"/>
      <c r="J566" s="116"/>
      <c r="K566" s="116"/>
      <c r="L566" s="116"/>
    </row>
    <row r="567" spans="2:12">
      <c r="B567" s="115"/>
      <c r="C567" s="116"/>
      <c r="D567" s="116"/>
      <c r="E567" s="116"/>
      <c r="F567" s="116"/>
      <c r="G567" s="116"/>
      <c r="H567" s="116"/>
      <c r="I567" s="116"/>
      <c r="J567" s="116"/>
      <c r="K567" s="116"/>
      <c r="L567" s="116"/>
    </row>
    <row r="568" spans="2:12">
      <c r="B568" s="115"/>
      <c r="C568" s="116"/>
      <c r="D568" s="116"/>
      <c r="E568" s="116"/>
      <c r="F568" s="116"/>
      <c r="G568" s="116"/>
      <c r="H568" s="116"/>
      <c r="I568" s="116"/>
      <c r="J568" s="116"/>
      <c r="K568" s="116"/>
      <c r="L568" s="116"/>
    </row>
    <row r="569" spans="2:12">
      <c r="B569" s="115"/>
      <c r="C569" s="116"/>
      <c r="D569" s="116"/>
      <c r="E569" s="116"/>
      <c r="F569" s="116"/>
      <c r="G569" s="116"/>
      <c r="H569" s="116"/>
      <c r="I569" s="116"/>
      <c r="J569" s="116"/>
      <c r="K569" s="116"/>
      <c r="L569" s="116"/>
    </row>
    <row r="570" spans="2:12">
      <c r="B570" s="115"/>
      <c r="C570" s="116"/>
      <c r="D570" s="116"/>
      <c r="E570" s="116"/>
      <c r="F570" s="116"/>
      <c r="G570" s="116"/>
      <c r="H570" s="116"/>
      <c r="I570" s="116"/>
      <c r="J570" s="116"/>
      <c r="K570" s="116"/>
      <c r="L570" s="116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28515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6384" width="9.140625" style="1"/>
  </cols>
  <sheetData>
    <row r="1" spans="2:12">
      <c r="B1" s="46" t="s">
        <v>135</v>
      </c>
      <c r="C1" s="67" t="s" vm="1">
        <v>207</v>
      </c>
    </row>
    <row r="2" spans="2:12">
      <c r="B2" s="46" t="s">
        <v>134</v>
      </c>
      <c r="C2" s="67" t="s">
        <v>208</v>
      </c>
    </row>
    <row r="3" spans="2:12">
      <c r="B3" s="46" t="s">
        <v>136</v>
      </c>
      <c r="C3" s="67" t="s">
        <v>209</v>
      </c>
    </row>
    <row r="4" spans="2:12">
      <c r="B4" s="46" t="s">
        <v>137</v>
      </c>
      <c r="C4" s="67">
        <v>2144</v>
      </c>
    </row>
    <row r="6" spans="2:12" ht="26.25" customHeight="1">
      <c r="B6" s="143" t="s">
        <v>160</v>
      </c>
      <c r="C6" s="144"/>
      <c r="D6" s="144"/>
      <c r="E6" s="144"/>
      <c r="F6" s="144"/>
      <c r="G6" s="144"/>
      <c r="H6" s="144"/>
      <c r="I6" s="144"/>
      <c r="J6" s="144"/>
      <c r="K6" s="144"/>
      <c r="L6" s="145"/>
    </row>
    <row r="7" spans="2:12" ht="26.25" customHeight="1">
      <c r="B7" s="143" t="s">
        <v>93</v>
      </c>
      <c r="C7" s="144"/>
      <c r="D7" s="144"/>
      <c r="E7" s="144"/>
      <c r="F7" s="144"/>
      <c r="G7" s="144"/>
      <c r="H7" s="144"/>
      <c r="I7" s="144"/>
      <c r="J7" s="144"/>
      <c r="K7" s="144"/>
      <c r="L7" s="145"/>
    </row>
    <row r="8" spans="2:12" s="3" customFormat="1" ht="78.75">
      <c r="B8" s="21" t="s">
        <v>109</v>
      </c>
      <c r="C8" s="29" t="s">
        <v>43</v>
      </c>
      <c r="D8" s="29" t="s">
        <v>61</v>
      </c>
      <c r="E8" s="29" t="s">
        <v>96</v>
      </c>
      <c r="F8" s="29" t="s">
        <v>97</v>
      </c>
      <c r="G8" s="29" t="s">
        <v>185</v>
      </c>
      <c r="H8" s="29" t="s">
        <v>184</v>
      </c>
      <c r="I8" s="29" t="s">
        <v>104</v>
      </c>
      <c r="J8" s="29" t="s">
        <v>54</v>
      </c>
      <c r="K8" s="29" t="s">
        <v>138</v>
      </c>
      <c r="L8" s="30" t="s">
        <v>140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192</v>
      </c>
      <c r="H9" s="15"/>
      <c r="I9" s="15" t="s">
        <v>188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20" t="s">
        <v>1719</v>
      </c>
      <c r="C11" s="88"/>
      <c r="D11" s="88"/>
      <c r="E11" s="88"/>
      <c r="F11" s="88"/>
      <c r="G11" s="88"/>
      <c r="H11" s="88"/>
      <c r="I11" s="121">
        <v>0</v>
      </c>
      <c r="J11" s="88"/>
      <c r="K11" s="122">
        <v>0</v>
      </c>
      <c r="L11" s="122">
        <v>0</v>
      </c>
    </row>
    <row r="12" spans="2:12" ht="19.5" customHeight="1">
      <c r="B12" s="123" t="s">
        <v>200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12">
      <c r="B13" s="123" t="s">
        <v>105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12">
      <c r="B14" s="123" t="s">
        <v>183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12">
      <c r="B15" s="123" t="s">
        <v>191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12" s="6" customFormat="1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 s="6" customFormat="1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 s="6" customFormat="1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15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</row>
    <row r="112" spans="2:12">
      <c r="B112" s="115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</row>
    <row r="113" spans="2:12">
      <c r="B113" s="115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</row>
    <row r="114" spans="2:12">
      <c r="B114" s="115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</row>
    <row r="115" spans="2:12">
      <c r="B115" s="115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</row>
    <row r="116" spans="2:12">
      <c r="B116" s="115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</row>
    <row r="117" spans="2:12">
      <c r="B117" s="115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</row>
    <row r="118" spans="2:12">
      <c r="B118" s="115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</row>
    <row r="119" spans="2:12">
      <c r="B119" s="115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</row>
    <row r="120" spans="2:12">
      <c r="B120" s="115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</row>
    <row r="121" spans="2:12">
      <c r="B121" s="115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</row>
    <row r="122" spans="2:12">
      <c r="B122" s="115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</row>
    <row r="123" spans="2:12">
      <c r="B123" s="115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</row>
    <row r="124" spans="2:12">
      <c r="B124" s="115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</row>
    <row r="125" spans="2:12">
      <c r="B125" s="115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</row>
    <row r="126" spans="2:12">
      <c r="B126" s="115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</row>
    <row r="127" spans="2:12">
      <c r="B127" s="115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</row>
    <row r="128" spans="2:12">
      <c r="B128" s="115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</row>
    <row r="129" spans="2:12">
      <c r="B129" s="115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</row>
    <row r="130" spans="2:12">
      <c r="B130" s="115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</row>
    <row r="131" spans="2:12">
      <c r="B131" s="115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</row>
    <row r="132" spans="2:12">
      <c r="B132" s="115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</row>
    <row r="133" spans="2:12">
      <c r="B133" s="115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</row>
    <row r="134" spans="2:12">
      <c r="B134" s="115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</row>
    <row r="135" spans="2:12">
      <c r="B135" s="115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</row>
    <row r="136" spans="2:12">
      <c r="B136" s="115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</row>
    <row r="137" spans="2:12">
      <c r="B137" s="115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</row>
    <row r="138" spans="2:12">
      <c r="B138" s="115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</row>
    <row r="139" spans="2:12">
      <c r="B139" s="115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</row>
    <row r="140" spans="2:12">
      <c r="B140" s="115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</row>
    <row r="141" spans="2:12">
      <c r="B141" s="115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</row>
    <row r="142" spans="2:12">
      <c r="B142" s="115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</row>
    <row r="143" spans="2:12">
      <c r="B143" s="115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</row>
    <row r="144" spans="2:12">
      <c r="B144" s="115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</row>
    <row r="145" spans="2:12">
      <c r="B145" s="115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</row>
    <row r="146" spans="2:12">
      <c r="B146" s="115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</row>
    <row r="147" spans="2:12">
      <c r="B147" s="115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</row>
    <row r="148" spans="2:12">
      <c r="B148" s="115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</row>
    <row r="149" spans="2:12">
      <c r="B149" s="115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</row>
    <row r="150" spans="2:12">
      <c r="B150" s="115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</row>
    <row r="151" spans="2:12">
      <c r="B151" s="115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</row>
    <row r="152" spans="2:12">
      <c r="B152" s="115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</row>
    <row r="153" spans="2:12">
      <c r="B153" s="115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</row>
    <row r="154" spans="2:12">
      <c r="B154" s="115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</row>
    <row r="155" spans="2:12">
      <c r="B155" s="115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</row>
    <row r="156" spans="2:12">
      <c r="B156" s="115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</row>
    <row r="157" spans="2:12">
      <c r="B157" s="115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</row>
    <row r="158" spans="2:12">
      <c r="B158" s="115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</row>
    <row r="159" spans="2:12">
      <c r="B159" s="115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</row>
    <row r="160" spans="2:12">
      <c r="B160" s="115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</row>
    <row r="161" spans="2:12">
      <c r="B161" s="115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</row>
    <row r="162" spans="2:12">
      <c r="B162" s="115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</row>
    <row r="163" spans="2:12">
      <c r="B163" s="115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</row>
    <row r="164" spans="2:12">
      <c r="B164" s="115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</row>
    <row r="165" spans="2:12">
      <c r="B165" s="115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</row>
    <row r="166" spans="2:12">
      <c r="B166" s="115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</row>
    <row r="167" spans="2:12">
      <c r="B167" s="115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</row>
    <row r="168" spans="2:12">
      <c r="B168" s="115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</row>
    <row r="169" spans="2:12">
      <c r="B169" s="115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</row>
    <row r="170" spans="2:12">
      <c r="B170" s="115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</row>
    <row r="171" spans="2:12">
      <c r="B171" s="115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</row>
    <row r="172" spans="2:12">
      <c r="B172" s="115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</row>
    <row r="173" spans="2:12">
      <c r="B173" s="115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</row>
    <row r="174" spans="2:12">
      <c r="B174" s="115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</row>
    <row r="175" spans="2:12">
      <c r="B175" s="115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</row>
    <row r="176" spans="2:12">
      <c r="B176" s="115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</row>
    <row r="177" spans="2:12">
      <c r="B177" s="115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</row>
    <row r="178" spans="2:12">
      <c r="B178" s="115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</row>
    <row r="179" spans="2:12">
      <c r="B179" s="115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</row>
    <row r="180" spans="2:12">
      <c r="B180" s="115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</row>
    <row r="181" spans="2:12">
      <c r="B181" s="115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</row>
    <row r="182" spans="2:12">
      <c r="B182" s="115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</row>
    <row r="183" spans="2:12">
      <c r="B183" s="115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</row>
    <row r="184" spans="2:12">
      <c r="B184" s="115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</row>
    <row r="185" spans="2:12">
      <c r="B185" s="115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</row>
    <row r="186" spans="2:12">
      <c r="B186" s="115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</row>
    <row r="187" spans="2:12">
      <c r="B187" s="115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</row>
    <row r="188" spans="2:12">
      <c r="B188" s="115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</row>
    <row r="189" spans="2:12">
      <c r="B189" s="115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</row>
    <row r="190" spans="2:12">
      <c r="B190" s="115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</row>
    <row r="191" spans="2:12">
      <c r="B191" s="115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</row>
    <row r="192" spans="2:12">
      <c r="B192" s="115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</row>
    <row r="193" spans="2:12">
      <c r="B193" s="115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</row>
    <row r="194" spans="2:12">
      <c r="B194" s="115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</row>
    <row r="195" spans="2:12">
      <c r="B195" s="115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</row>
    <row r="196" spans="2:12">
      <c r="B196" s="115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</row>
    <row r="197" spans="2:12">
      <c r="B197" s="115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</row>
    <row r="198" spans="2:12">
      <c r="B198" s="115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</row>
    <row r="199" spans="2:12">
      <c r="B199" s="115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</row>
    <row r="200" spans="2:12">
      <c r="B200" s="115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</row>
    <row r="201" spans="2:12">
      <c r="B201" s="115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</row>
    <row r="202" spans="2:12">
      <c r="B202" s="115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</row>
    <row r="203" spans="2:12">
      <c r="B203" s="115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</row>
    <row r="204" spans="2:12">
      <c r="B204" s="115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</row>
    <row r="205" spans="2:12">
      <c r="B205" s="115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</row>
    <row r="206" spans="2:12">
      <c r="B206" s="115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</row>
    <row r="207" spans="2:12">
      <c r="B207" s="115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</row>
    <row r="208" spans="2:12">
      <c r="B208" s="115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</row>
    <row r="209" spans="2:12">
      <c r="B209" s="115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</row>
    <row r="210" spans="2:12">
      <c r="B210" s="115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</row>
    <row r="211" spans="2:12">
      <c r="B211" s="115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</row>
    <row r="212" spans="2:12">
      <c r="B212" s="115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</row>
    <row r="213" spans="2:12">
      <c r="B213" s="115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</row>
    <row r="214" spans="2:12">
      <c r="B214" s="115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</row>
    <row r="215" spans="2:12">
      <c r="B215" s="115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</row>
    <row r="216" spans="2:12">
      <c r="B216" s="115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</row>
    <row r="217" spans="2:12">
      <c r="B217" s="115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</row>
    <row r="218" spans="2:12">
      <c r="B218" s="115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</row>
    <row r="219" spans="2:12">
      <c r="B219" s="115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</row>
    <row r="220" spans="2:12">
      <c r="B220" s="115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</row>
    <row r="221" spans="2:12">
      <c r="B221" s="115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</row>
    <row r="222" spans="2:12">
      <c r="B222" s="115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</row>
    <row r="223" spans="2:12">
      <c r="B223" s="115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</row>
    <row r="224" spans="2:12">
      <c r="B224" s="115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</row>
    <row r="225" spans="2:12">
      <c r="B225" s="115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</row>
    <row r="226" spans="2:12">
      <c r="B226" s="115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</row>
    <row r="227" spans="2:12">
      <c r="B227" s="115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</row>
    <row r="228" spans="2:12">
      <c r="B228" s="115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</row>
    <row r="229" spans="2:12">
      <c r="B229" s="115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</row>
    <row r="230" spans="2:12">
      <c r="B230" s="115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</row>
    <row r="231" spans="2:12">
      <c r="B231" s="115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</row>
    <row r="232" spans="2:12">
      <c r="B232" s="115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</row>
    <row r="233" spans="2:12">
      <c r="B233" s="115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</row>
    <row r="234" spans="2:12">
      <c r="B234" s="115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</row>
    <row r="235" spans="2:12">
      <c r="B235" s="115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</row>
    <row r="236" spans="2:12">
      <c r="B236" s="115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</row>
    <row r="237" spans="2:12">
      <c r="B237" s="115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</row>
    <row r="238" spans="2:12">
      <c r="B238" s="115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</row>
    <row r="239" spans="2:12">
      <c r="B239" s="115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</row>
    <row r="240" spans="2:12">
      <c r="B240" s="115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</row>
    <row r="241" spans="2:12">
      <c r="B241" s="115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</row>
    <row r="242" spans="2:12">
      <c r="B242" s="115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</row>
    <row r="243" spans="2:12">
      <c r="B243" s="115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</row>
    <row r="244" spans="2:12">
      <c r="B244" s="115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</row>
    <row r="245" spans="2:12">
      <c r="B245" s="115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</row>
    <row r="246" spans="2:12">
      <c r="B246" s="115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</row>
    <row r="247" spans="2:12">
      <c r="B247" s="115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</row>
    <row r="248" spans="2:12">
      <c r="B248" s="115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</row>
    <row r="249" spans="2:12">
      <c r="B249" s="115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</row>
    <row r="250" spans="2:12">
      <c r="B250" s="115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</row>
    <row r="251" spans="2:12">
      <c r="B251" s="115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</row>
    <row r="252" spans="2:12">
      <c r="B252" s="115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</row>
    <row r="253" spans="2:12">
      <c r="B253" s="115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</row>
    <row r="254" spans="2:12">
      <c r="B254" s="115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</row>
    <row r="255" spans="2:12">
      <c r="B255" s="115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</row>
    <row r="256" spans="2:12">
      <c r="B256" s="115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</row>
    <row r="257" spans="2:12">
      <c r="B257" s="115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</row>
    <row r="258" spans="2:12">
      <c r="B258" s="115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</row>
    <row r="259" spans="2:12">
      <c r="B259" s="115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</row>
    <row r="260" spans="2:12">
      <c r="B260" s="115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</row>
    <row r="261" spans="2:12">
      <c r="B261" s="115"/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</row>
    <row r="262" spans="2:12">
      <c r="B262" s="115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</row>
    <row r="263" spans="2:12">
      <c r="B263" s="115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</row>
    <row r="264" spans="2:12">
      <c r="B264" s="115"/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</row>
    <row r="265" spans="2:12">
      <c r="B265" s="115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</row>
    <row r="266" spans="2:12">
      <c r="B266" s="115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</row>
    <row r="267" spans="2:12">
      <c r="B267" s="115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</row>
    <row r="268" spans="2:12">
      <c r="B268" s="115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</row>
    <row r="269" spans="2:12">
      <c r="B269" s="115"/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</row>
    <row r="270" spans="2:12">
      <c r="B270" s="115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</row>
    <row r="271" spans="2:12">
      <c r="B271" s="115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</row>
    <row r="272" spans="2:12">
      <c r="B272" s="115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</row>
    <row r="273" spans="2:12">
      <c r="B273" s="115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</row>
    <row r="274" spans="2:12">
      <c r="B274" s="115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</row>
    <row r="275" spans="2:12">
      <c r="B275" s="115"/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</row>
    <row r="276" spans="2:12">
      <c r="B276" s="115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</row>
    <row r="277" spans="2:12">
      <c r="B277" s="115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</row>
    <row r="278" spans="2:12">
      <c r="B278" s="115"/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</row>
    <row r="279" spans="2:12">
      <c r="B279" s="115"/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</row>
    <row r="280" spans="2:12">
      <c r="B280" s="115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</row>
    <row r="281" spans="2:12">
      <c r="B281" s="115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</row>
    <row r="282" spans="2:12">
      <c r="B282" s="115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</row>
    <row r="283" spans="2:12">
      <c r="B283" s="115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</row>
    <row r="284" spans="2:12">
      <c r="B284" s="115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</row>
    <row r="285" spans="2:12">
      <c r="B285" s="115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</row>
    <row r="286" spans="2:12">
      <c r="B286" s="115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</row>
    <row r="287" spans="2:12">
      <c r="B287" s="115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</row>
    <row r="288" spans="2:12">
      <c r="B288" s="115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</row>
    <row r="289" spans="2:12">
      <c r="B289" s="115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</row>
    <row r="290" spans="2:12">
      <c r="B290" s="115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</row>
    <row r="291" spans="2:12">
      <c r="B291" s="115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</row>
    <row r="292" spans="2:12">
      <c r="B292" s="115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</row>
    <row r="293" spans="2:12">
      <c r="B293" s="115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</row>
    <row r="294" spans="2:12">
      <c r="B294" s="115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</row>
    <row r="295" spans="2:12">
      <c r="B295" s="115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</row>
    <row r="296" spans="2:12">
      <c r="B296" s="115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</row>
    <row r="297" spans="2:12">
      <c r="B297" s="115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</row>
    <row r="298" spans="2:12">
      <c r="B298" s="115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</row>
    <row r="299" spans="2:12">
      <c r="B299" s="115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</row>
    <row r="300" spans="2:12">
      <c r="B300" s="115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</row>
    <row r="301" spans="2:12">
      <c r="B301" s="115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</row>
    <row r="302" spans="2:12">
      <c r="B302" s="115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</row>
    <row r="303" spans="2:12">
      <c r="B303" s="115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</row>
    <row r="304" spans="2:12">
      <c r="B304" s="115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</row>
    <row r="305" spans="2:12">
      <c r="B305" s="115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</row>
    <row r="306" spans="2:12">
      <c r="B306" s="115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</row>
    <row r="307" spans="2:12">
      <c r="B307" s="115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</row>
    <row r="308" spans="2:12">
      <c r="B308" s="115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</row>
    <row r="309" spans="2:12">
      <c r="B309" s="115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</row>
    <row r="310" spans="2:12">
      <c r="B310" s="115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</row>
    <row r="311" spans="2:12">
      <c r="B311" s="115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</row>
    <row r="312" spans="2:12">
      <c r="B312" s="115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</row>
    <row r="313" spans="2:12">
      <c r="B313" s="115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</row>
    <row r="314" spans="2:12">
      <c r="B314" s="115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</row>
    <row r="315" spans="2:12">
      <c r="B315" s="115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</row>
    <row r="316" spans="2:12">
      <c r="B316" s="115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</row>
    <row r="317" spans="2:12">
      <c r="B317" s="115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</row>
    <row r="318" spans="2:12">
      <c r="B318" s="115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</row>
    <row r="319" spans="2:12">
      <c r="B319" s="115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</row>
    <row r="320" spans="2:12">
      <c r="B320" s="115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</row>
    <row r="321" spans="2:12">
      <c r="B321" s="115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</row>
    <row r="322" spans="2:12">
      <c r="B322" s="115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</row>
    <row r="323" spans="2:12">
      <c r="B323" s="115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</row>
    <row r="324" spans="2:12">
      <c r="B324" s="115"/>
      <c r="C324" s="116"/>
      <c r="D324" s="116"/>
      <c r="E324" s="116"/>
      <c r="F324" s="116"/>
      <c r="G324" s="116"/>
      <c r="H324" s="116"/>
      <c r="I324" s="116"/>
      <c r="J324" s="116"/>
      <c r="K324" s="116"/>
      <c r="L324" s="116"/>
    </row>
    <row r="325" spans="2:12">
      <c r="B325" s="115"/>
      <c r="C325" s="116"/>
      <c r="D325" s="116"/>
      <c r="E325" s="116"/>
      <c r="F325" s="116"/>
      <c r="G325" s="116"/>
      <c r="H325" s="116"/>
      <c r="I325" s="116"/>
      <c r="J325" s="116"/>
      <c r="K325" s="116"/>
      <c r="L325" s="116"/>
    </row>
    <row r="326" spans="2:12">
      <c r="B326" s="115"/>
      <c r="C326" s="116"/>
      <c r="D326" s="116"/>
      <c r="E326" s="116"/>
      <c r="F326" s="116"/>
      <c r="G326" s="116"/>
      <c r="H326" s="116"/>
      <c r="I326" s="116"/>
      <c r="J326" s="116"/>
      <c r="K326" s="116"/>
      <c r="L326" s="116"/>
    </row>
    <row r="327" spans="2:12">
      <c r="B327" s="115"/>
      <c r="C327" s="116"/>
      <c r="D327" s="116"/>
      <c r="E327" s="116"/>
      <c r="F327" s="116"/>
      <c r="G327" s="116"/>
      <c r="H327" s="116"/>
      <c r="I327" s="116"/>
      <c r="J327" s="116"/>
      <c r="K327" s="116"/>
      <c r="L327" s="116"/>
    </row>
    <row r="328" spans="2:12">
      <c r="B328" s="115"/>
      <c r="C328" s="116"/>
      <c r="D328" s="116"/>
      <c r="E328" s="116"/>
      <c r="F328" s="116"/>
      <c r="G328" s="116"/>
      <c r="H328" s="116"/>
      <c r="I328" s="116"/>
      <c r="J328" s="116"/>
      <c r="K328" s="116"/>
      <c r="L328" s="116"/>
    </row>
    <row r="329" spans="2:12">
      <c r="B329" s="115"/>
      <c r="C329" s="116"/>
      <c r="D329" s="116"/>
      <c r="E329" s="116"/>
      <c r="F329" s="116"/>
      <c r="G329" s="116"/>
      <c r="H329" s="116"/>
      <c r="I329" s="116"/>
      <c r="J329" s="116"/>
      <c r="K329" s="116"/>
      <c r="L329" s="116"/>
    </row>
    <row r="330" spans="2:12">
      <c r="B330" s="115"/>
      <c r="C330" s="116"/>
      <c r="D330" s="116"/>
      <c r="E330" s="116"/>
      <c r="F330" s="116"/>
      <c r="G330" s="116"/>
      <c r="H330" s="116"/>
      <c r="I330" s="116"/>
      <c r="J330" s="116"/>
      <c r="K330" s="116"/>
      <c r="L330" s="116"/>
    </row>
    <row r="331" spans="2:12">
      <c r="B331" s="115"/>
      <c r="C331" s="116"/>
      <c r="D331" s="116"/>
      <c r="E331" s="116"/>
      <c r="F331" s="116"/>
      <c r="G331" s="116"/>
      <c r="H331" s="116"/>
      <c r="I331" s="116"/>
      <c r="J331" s="116"/>
      <c r="K331" s="116"/>
      <c r="L331" s="116"/>
    </row>
    <row r="332" spans="2:12">
      <c r="B332" s="115"/>
      <c r="C332" s="116"/>
      <c r="D332" s="116"/>
      <c r="E332" s="116"/>
      <c r="F332" s="116"/>
      <c r="G332" s="116"/>
      <c r="H332" s="116"/>
      <c r="I332" s="116"/>
      <c r="J332" s="116"/>
      <c r="K332" s="116"/>
      <c r="L332" s="116"/>
    </row>
    <row r="333" spans="2:12">
      <c r="B333" s="115"/>
      <c r="C333" s="116"/>
      <c r="D333" s="116"/>
      <c r="E333" s="116"/>
      <c r="F333" s="116"/>
      <c r="G333" s="116"/>
      <c r="H333" s="116"/>
      <c r="I333" s="116"/>
      <c r="J333" s="116"/>
      <c r="K333" s="116"/>
      <c r="L333" s="116"/>
    </row>
    <row r="334" spans="2:12">
      <c r="B334" s="115"/>
      <c r="C334" s="116"/>
      <c r="D334" s="116"/>
      <c r="E334" s="116"/>
      <c r="F334" s="116"/>
      <c r="G334" s="116"/>
      <c r="H334" s="116"/>
      <c r="I334" s="116"/>
      <c r="J334" s="116"/>
      <c r="K334" s="116"/>
      <c r="L334" s="116"/>
    </row>
    <row r="335" spans="2:12">
      <c r="B335" s="115"/>
      <c r="C335" s="116"/>
      <c r="D335" s="116"/>
      <c r="E335" s="116"/>
      <c r="F335" s="116"/>
      <c r="G335" s="116"/>
      <c r="H335" s="116"/>
      <c r="I335" s="116"/>
      <c r="J335" s="116"/>
      <c r="K335" s="116"/>
      <c r="L335" s="116"/>
    </row>
    <row r="336" spans="2:12">
      <c r="B336" s="115"/>
      <c r="C336" s="116"/>
      <c r="D336" s="116"/>
      <c r="E336" s="116"/>
      <c r="F336" s="116"/>
      <c r="G336" s="116"/>
      <c r="H336" s="116"/>
      <c r="I336" s="116"/>
      <c r="J336" s="116"/>
      <c r="K336" s="116"/>
      <c r="L336" s="116"/>
    </row>
    <row r="337" spans="2:12">
      <c r="B337" s="115"/>
      <c r="C337" s="116"/>
      <c r="D337" s="116"/>
      <c r="E337" s="116"/>
      <c r="F337" s="116"/>
      <c r="G337" s="116"/>
      <c r="H337" s="116"/>
      <c r="I337" s="116"/>
      <c r="J337" s="116"/>
      <c r="K337" s="116"/>
      <c r="L337" s="116"/>
    </row>
    <row r="338" spans="2:12">
      <c r="B338" s="115"/>
      <c r="C338" s="116"/>
      <c r="D338" s="116"/>
      <c r="E338" s="116"/>
      <c r="F338" s="116"/>
      <c r="G338" s="116"/>
      <c r="H338" s="116"/>
      <c r="I338" s="116"/>
      <c r="J338" s="116"/>
      <c r="K338" s="116"/>
      <c r="L338" s="116"/>
    </row>
    <row r="339" spans="2:12">
      <c r="B339" s="115"/>
      <c r="C339" s="116"/>
      <c r="D339" s="116"/>
      <c r="E339" s="116"/>
      <c r="F339" s="116"/>
      <c r="G339" s="116"/>
      <c r="H339" s="116"/>
      <c r="I339" s="116"/>
      <c r="J339" s="116"/>
      <c r="K339" s="116"/>
      <c r="L339" s="116"/>
    </row>
    <row r="340" spans="2:12">
      <c r="B340" s="115"/>
      <c r="C340" s="116"/>
      <c r="D340" s="116"/>
      <c r="E340" s="116"/>
      <c r="F340" s="116"/>
      <c r="G340" s="116"/>
      <c r="H340" s="116"/>
      <c r="I340" s="116"/>
      <c r="J340" s="116"/>
      <c r="K340" s="116"/>
      <c r="L340" s="116"/>
    </row>
    <row r="341" spans="2:12">
      <c r="B341" s="115"/>
      <c r="C341" s="116"/>
      <c r="D341" s="116"/>
      <c r="E341" s="116"/>
      <c r="F341" s="116"/>
      <c r="G341" s="116"/>
      <c r="H341" s="116"/>
      <c r="I341" s="116"/>
      <c r="J341" s="116"/>
      <c r="K341" s="116"/>
      <c r="L341" s="116"/>
    </row>
    <row r="342" spans="2:12">
      <c r="B342" s="115"/>
      <c r="C342" s="116"/>
      <c r="D342" s="116"/>
      <c r="E342" s="116"/>
      <c r="F342" s="116"/>
      <c r="G342" s="116"/>
      <c r="H342" s="116"/>
      <c r="I342" s="116"/>
      <c r="J342" s="116"/>
      <c r="K342" s="116"/>
      <c r="L342" s="116"/>
    </row>
    <row r="343" spans="2:12">
      <c r="B343" s="115"/>
      <c r="C343" s="116"/>
      <c r="D343" s="116"/>
      <c r="E343" s="116"/>
      <c r="F343" s="116"/>
      <c r="G343" s="116"/>
      <c r="H343" s="116"/>
      <c r="I343" s="116"/>
      <c r="J343" s="116"/>
      <c r="K343" s="116"/>
      <c r="L343" s="116"/>
    </row>
    <row r="344" spans="2:12">
      <c r="B344" s="115"/>
      <c r="C344" s="116"/>
      <c r="D344" s="116"/>
      <c r="E344" s="116"/>
      <c r="F344" s="116"/>
      <c r="G344" s="116"/>
      <c r="H344" s="116"/>
      <c r="I344" s="116"/>
      <c r="J344" s="116"/>
      <c r="K344" s="116"/>
      <c r="L344" s="116"/>
    </row>
    <row r="345" spans="2:12">
      <c r="B345" s="115"/>
      <c r="C345" s="116"/>
      <c r="D345" s="116"/>
      <c r="E345" s="116"/>
      <c r="F345" s="116"/>
      <c r="G345" s="116"/>
      <c r="H345" s="116"/>
      <c r="I345" s="116"/>
      <c r="J345" s="116"/>
      <c r="K345" s="116"/>
      <c r="L345" s="116"/>
    </row>
    <row r="346" spans="2:12">
      <c r="B346" s="115"/>
      <c r="C346" s="116"/>
      <c r="D346" s="116"/>
      <c r="E346" s="116"/>
      <c r="F346" s="116"/>
      <c r="G346" s="116"/>
      <c r="H346" s="116"/>
      <c r="I346" s="116"/>
      <c r="J346" s="116"/>
      <c r="K346" s="116"/>
      <c r="L346" s="116"/>
    </row>
    <row r="347" spans="2:12">
      <c r="B347" s="115"/>
      <c r="C347" s="116"/>
      <c r="D347" s="116"/>
      <c r="E347" s="116"/>
      <c r="F347" s="116"/>
      <c r="G347" s="116"/>
      <c r="H347" s="116"/>
      <c r="I347" s="116"/>
      <c r="J347" s="116"/>
      <c r="K347" s="116"/>
      <c r="L347" s="116"/>
    </row>
    <row r="348" spans="2:12">
      <c r="B348" s="115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</row>
    <row r="349" spans="2:12">
      <c r="B349" s="115"/>
      <c r="C349" s="116"/>
      <c r="D349" s="116"/>
      <c r="E349" s="116"/>
      <c r="F349" s="116"/>
      <c r="G349" s="116"/>
      <c r="H349" s="116"/>
      <c r="I349" s="116"/>
      <c r="J349" s="116"/>
      <c r="K349" s="116"/>
      <c r="L349" s="116"/>
    </row>
    <row r="350" spans="2:12">
      <c r="B350" s="115"/>
      <c r="C350" s="116"/>
      <c r="D350" s="116"/>
      <c r="E350" s="116"/>
      <c r="F350" s="116"/>
      <c r="G350" s="116"/>
      <c r="H350" s="116"/>
      <c r="I350" s="116"/>
      <c r="J350" s="116"/>
      <c r="K350" s="116"/>
      <c r="L350" s="116"/>
    </row>
    <row r="351" spans="2:12">
      <c r="B351" s="115"/>
      <c r="C351" s="116"/>
      <c r="D351" s="116"/>
      <c r="E351" s="116"/>
      <c r="F351" s="116"/>
      <c r="G351" s="116"/>
      <c r="H351" s="116"/>
      <c r="I351" s="116"/>
      <c r="J351" s="116"/>
      <c r="K351" s="116"/>
      <c r="L351" s="116"/>
    </row>
    <row r="352" spans="2:12">
      <c r="B352" s="115"/>
      <c r="C352" s="116"/>
      <c r="D352" s="116"/>
      <c r="E352" s="116"/>
      <c r="F352" s="116"/>
      <c r="G352" s="116"/>
      <c r="H352" s="116"/>
      <c r="I352" s="116"/>
      <c r="J352" s="116"/>
      <c r="K352" s="116"/>
      <c r="L352" s="116"/>
    </row>
    <row r="353" spans="2:12">
      <c r="B353" s="115"/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</row>
    <row r="354" spans="2:12">
      <c r="B354" s="115"/>
      <c r="C354" s="116"/>
      <c r="D354" s="116"/>
      <c r="E354" s="116"/>
      <c r="F354" s="116"/>
      <c r="G354" s="116"/>
      <c r="H354" s="116"/>
      <c r="I354" s="116"/>
      <c r="J354" s="116"/>
      <c r="K354" s="116"/>
      <c r="L354" s="116"/>
    </row>
    <row r="355" spans="2:12">
      <c r="B355" s="115"/>
      <c r="C355" s="116"/>
      <c r="D355" s="116"/>
      <c r="E355" s="116"/>
      <c r="F355" s="116"/>
      <c r="G355" s="116"/>
      <c r="H355" s="116"/>
      <c r="I355" s="116"/>
      <c r="J355" s="116"/>
      <c r="K355" s="116"/>
      <c r="L355" s="116"/>
    </row>
    <row r="356" spans="2:12">
      <c r="B356" s="115"/>
      <c r="C356" s="116"/>
      <c r="D356" s="116"/>
      <c r="E356" s="116"/>
      <c r="F356" s="116"/>
      <c r="G356" s="116"/>
      <c r="H356" s="116"/>
      <c r="I356" s="116"/>
      <c r="J356" s="116"/>
      <c r="K356" s="116"/>
      <c r="L356" s="116"/>
    </row>
    <row r="357" spans="2:12">
      <c r="B357" s="115"/>
      <c r="C357" s="116"/>
      <c r="D357" s="116"/>
      <c r="E357" s="116"/>
      <c r="F357" s="116"/>
      <c r="G357" s="116"/>
      <c r="H357" s="116"/>
      <c r="I357" s="116"/>
      <c r="J357" s="116"/>
      <c r="K357" s="116"/>
      <c r="L357" s="116"/>
    </row>
    <row r="358" spans="2:12">
      <c r="B358" s="115"/>
      <c r="C358" s="116"/>
      <c r="D358" s="116"/>
      <c r="E358" s="116"/>
      <c r="F358" s="116"/>
      <c r="G358" s="116"/>
      <c r="H358" s="116"/>
      <c r="I358" s="116"/>
      <c r="J358" s="116"/>
      <c r="K358" s="116"/>
      <c r="L358" s="116"/>
    </row>
    <row r="359" spans="2:12">
      <c r="B359" s="115"/>
      <c r="C359" s="116"/>
      <c r="D359" s="116"/>
      <c r="E359" s="116"/>
      <c r="F359" s="116"/>
      <c r="G359" s="116"/>
      <c r="H359" s="116"/>
      <c r="I359" s="116"/>
      <c r="J359" s="116"/>
      <c r="K359" s="116"/>
      <c r="L359" s="116"/>
    </row>
    <row r="360" spans="2:12">
      <c r="B360" s="115"/>
      <c r="C360" s="116"/>
      <c r="D360" s="116"/>
      <c r="E360" s="116"/>
      <c r="F360" s="116"/>
      <c r="G360" s="116"/>
      <c r="H360" s="116"/>
      <c r="I360" s="116"/>
      <c r="J360" s="116"/>
      <c r="K360" s="116"/>
      <c r="L360" s="116"/>
    </row>
    <row r="361" spans="2:12">
      <c r="B361" s="115"/>
      <c r="C361" s="116"/>
      <c r="D361" s="116"/>
      <c r="E361" s="116"/>
      <c r="F361" s="116"/>
      <c r="G361" s="116"/>
      <c r="H361" s="116"/>
      <c r="I361" s="116"/>
      <c r="J361" s="116"/>
      <c r="K361" s="116"/>
      <c r="L361" s="116"/>
    </row>
    <row r="362" spans="2:12">
      <c r="B362" s="115"/>
      <c r="C362" s="116"/>
      <c r="D362" s="116"/>
      <c r="E362" s="116"/>
      <c r="F362" s="116"/>
      <c r="G362" s="116"/>
      <c r="H362" s="116"/>
      <c r="I362" s="116"/>
      <c r="J362" s="116"/>
      <c r="K362" s="116"/>
      <c r="L362" s="116"/>
    </row>
    <row r="363" spans="2:12">
      <c r="B363" s="115"/>
      <c r="C363" s="116"/>
      <c r="D363" s="116"/>
      <c r="E363" s="116"/>
      <c r="F363" s="116"/>
      <c r="G363" s="116"/>
      <c r="H363" s="116"/>
      <c r="I363" s="116"/>
      <c r="J363" s="116"/>
      <c r="K363" s="116"/>
      <c r="L363" s="116"/>
    </row>
    <row r="364" spans="2:12">
      <c r="B364" s="115"/>
      <c r="C364" s="116"/>
      <c r="D364" s="116"/>
      <c r="E364" s="116"/>
      <c r="F364" s="116"/>
      <c r="G364" s="116"/>
      <c r="H364" s="116"/>
      <c r="I364" s="116"/>
      <c r="J364" s="116"/>
      <c r="K364" s="116"/>
      <c r="L364" s="116"/>
    </row>
    <row r="365" spans="2:12">
      <c r="B365" s="115"/>
      <c r="C365" s="116"/>
      <c r="D365" s="116"/>
      <c r="E365" s="116"/>
      <c r="F365" s="116"/>
      <c r="G365" s="116"/>
      <c r="H365" s="116"/>
      <c r="I365" s="116"/>
      <c r="J365" s="116"/>
      <c r="K365" s="116"/>
      <c r="L365" s="116"/>
    </row>
    <row r="366" spans="2:12">
      <c r="B366" s="115"/>
      <c r="C366" s="116"/>
      <c r="D366" s="116"/>
      <c r="E366" s="116"/>
      <c r="F366" s="116"/>
      <c r="G366" s="116"/>
      <c r="H366" s="116"/>
      <c r="I366" s="116"/>
      <c r="J366" s="116"/>
      <c r="K366" s="116"/>
      <c r="L366" s="116"/>
    </row>
    <row r="367" spans="2:12">
      <c r="B367" s="115"/>
      <c r="C367" s="116"/>
      <c r="D367" s="116"/>
      <c r="E367" s="116"/>
      <c r="F367" s="116"/>
      <c r="G367" s="116"/>
      <c r="H367" s="116"/>
      <c r="I367" s="116"/>
      <c r="J367" s="116"/>
      <c r="K367" s="116"/>
      <c r="L367" s="116"/>
    </row>
    <row r="368" spans="2:12">
      <c r="B368" s="115"/>
      <c r="C368" s="116"/>
      <c r="D368" s="116"/>
      <c r="E368" s="116"/>
      <c r="F368" s="116"/>
      <c r="G368" s="116"/>
      <c r="H368" s="116"/>
      <c r="I368" s="116"/>
      <c r="J368" s="116"/>
      <c r="K368" s="116"/>
      <c r="L368" s="116"/>
    </row>
    <row r="369" spans="2:12">
      <c r="B369" s="115"/>
      <c r="C369" s="116"/>
      <c r="D369" s="116"/>
      <c r="E369" s="116"/>
      <c r="F369" s="116"/>
      <c r="G369" s="116"/>
      <c r="H369" s="116"/>
      <c r="I369" s="116"/>
      <c r="J369" s="116"/>
      <c r="K369" s="116"/>
      <c r="L369" s="116"/>
    </row>
    <row r="370" spans="2:12">
      <c r="B370" s="115"/>
      <c r="C370" s="116"/>
      <c r="D370" s="116"/>
      <c r="E370" s="116"/>
      <c r="F370" s="116"/>
      <c r="G370" s="116"/>
      <c r="H370" s="116"/>
      <c r="I370" s="116"/>
      <c r="J370" s="116"/>
      <c r="K370" s="116"/>
      <c r="L370" s="116"/>
    </row>
    <row r="371" spans="2:12">
      <c r="B371" s="115"/>
      <c r="C371" s="116"/>
      <c r="D371" s="116"/>
      <c r="E371" s="116"/>
      <c r="F371" s="116"/>
      <c r="G371" s="116"/>
      <c r="H371" s="116"/>
      <c r="I371" s="116"/>
      <c r="J371" s="116"/>
      <c r="K371" s="116"/>
      <c r="L371" s="116"/>
    </row>
    <row r="372" spans="2:12">
      <c r="B372" s="115"/>
      <c r="C372" s="116"/>
      <c r="D372" s="116"/>
      <c r="E372" s="116"/>
      <c r="F372" s="116"/>
      <c r="G372" s="116"/>
      <c r="H372" s="116"/>
      <c r="I372" s="116"/>
      <c r="J372" s="116"/>
      <c r="K372" s="116"/>
      <c r="L372" s="116"/>
    </row>
    <row r="373" spans="2:12">
      <c r="B373" s="115"/>
      <c r="C373" s="116"/>
      <c r="D373" s="116"/>
      <c r="E373" s="116"/>
      <c r="F373" s="116"/>
      <c r="G373" s="116"/>
      <c r="H373" s="116"/>
      <c r="I373" s="116"/>
      <c r="J373" s="116"/>
      <c r="K373" s="116"/>
      <c r="L373" s="116"/>
    </row>
    <row r="374" spans="2:12">
      <c r="B374" s="115"/>
      <c r="C374" s="116"/>
      <c r="D374" s="116"/>
      <c r="E374" s="116"/>
      <c r="F374" s="116"/>
      <c r="G374" s="116"/>
      <c r="H374" s="116"/>
      <c r="I374" s="116"/>
      <c r="J374" s="116"/>
      <c r="K374" s="116"/>
      <c r="L374" s="116"/>
    </row>
    <row r="375" spans="2:12">
      <c r="B375" s="115"/>
      <c r="C375" s="116"/>
      <c r="D375" s="116"/>
      <c r="E375" s="116"/>
      <c r="F375" s="116"/>
      <c r="G375" s="116"/>
      <c r="H375" s="116"/>
      <c r="I375" s="116"/>
      <c r="J375" s="116"/>
      <c r="K375" s="116"/>
      <c r="L375" s="116"/>
    </row>
    <row r="376" spans="2:12">
      <c r="B376" s="115"/>
      <c r="C376" s="116"/>
      <c r="D376" s="116"/>
      <c r="E376" s="116"/>
      <c r="F376" s="116"/>
      <c r="G376" s="116"/>
      <c r="H376" s="116"/>
      <c r="I376" s="116"/>
      <c r="J376" s="116"/>
      <c r="K376" s="116"/>
      <c r="L376" s="116"/>
    </row>
    <row r="377" spans="2:12">
      <c r="B377" s="115"/>
      <c r="C377" s="116"/>
      <c r="D377" s="116"/>
      <c r="E377" s="116"/>
      <c r="F377" s="116"/>
      <c r="G377" s="116"/>
      <c r="H377" s="116"/>
      <c r="I377" s="116"/>
      <c r="J377" s="116"/>
      <c r="K377" s="116"/>
      <c r="L377" s="116"/>
    </row>
    <row r="378" spans="2:12">
      <c r="B378" s="115"/>
      <c r="C378" s="116"/>
      <c r="D378" s="116"/>
      <c r="E378" s="116"/>
      <c r="F378" s="116"/>
      <c r="G378" s="116"/>
      <c r="H378" s="116"/>
      <c r="I378" s="116"/>
      <c r="J378" s="116"/>
      <c r="K378" s="116"/>
      <c r="L378" s="116"/>
    </row>
    <row r="379" spans="2:12">
      <c r="B379" s="115"/>
      <c r="C379" s="116"/>
      <c r="D379" s="116"/>
      <c r="E379" s="116"/>
      <c r="F379" s="116"/>
      <c r="G379" s="116"/>
      <c r="H379" s="116"/>
      <c r="I379" s="116"/>
      <c r="J379" s="116"/>
      <c r="K379" s="116"/>
      <c r="L379" s="116"/>
    </row>
    <row r="380" spans="2:12">
      <c r="B380" s="115"/>
      <c r="C380" s="116"/>
      <c r="D380" s="116"/>
      <c r="E380" s="116"/>
      <c r="F380" s="116"/>
      <c r="G380" s="116"/>
      <c r="H380" s="116"/>
      <c r="I380" s="116"/>
      <c r="J380" s="116"/>
      <c r="K380" s="116"/>
      <c r="L380" s="116"/>
    </row>
    <row r="381" spans="2:12">
      <c r="B381" s="115"/>
      <c r="C381" s="116"/>
      <c r="D381" s="116"/>
      <c r="E381" s="116"/>
      <c r="F381" s="116"/>
      <c r="G381" s="116"/>
      <c r="H381" s="116"/>
      <c r="I381" s="116"/>
      <c r="J381" s="116"/>
      <c r="K381" s="116"/>
      <c r="L381" s="116"/>
    </row>
    <row r="382" spans="2:12">
      <c r="B382" s="115"/>
      <c r="C382" s="116"/>
      <c r="D382" s="116"/>
      <c r="E382" s="116"/>
      <c r="F382" s="116"/>
      <c r="G382" s="116"/>
      <c r="H382" s="116"/>
      <c r="I382" s="116"/>
      <c r="J382" s="116"/>
      <c r="K382" s="116"/>
      <c r="L382" s="116"/>
    </row>
    <row r="383" spans="2:12">
      <c r="B383" s="115"/>
      <c r="C383" s="116"/>
      <c r="D383" s="116"/>
      <c r="E383" s="116"/>
      <c r="F383" s="116"/>
      <c r="G383" s="116"/>
      <c r="H383" s="116"/>
      <c r="I383" s="116"/>
      <c r="J383" s="116"/>
      <c r="K383" s="116"/>
      <c r="L383" s="116"/>
    </row>
    <row r="384" spans="2:12">
      <c r="B384" s="115"/>
      <c r="C384" s="116"/>
      <c r="D384" s="116"/>
      <c r="E384" s="116"/>
      <c r="F384" s="116"/>
      <c r="G384" s="116"/>
      <c r="H384" s="116"/>
      <c r="I384" s="116"/>
      <c r="J384" s="116"/>
      <c r="K384" s="116"/>
      <c r="L384" s="116"/>
    </row>
    <row r="385" spans="2:12">
      <c r="B385" s="115"/>
      <c r="C385" s="116"/>
      <c r="D385" s="116"/>
      <c r="E385" s="116"/>
      <c r="F385" s="116"/>
      <c r="G385" s="116"/>
      <c r="H385" s="116"/>
      <c r="I385" s="116"/>
      <c r="J385" s="116"/>
      <c r="K385" s="116"/>
      <c r="L385" s="116"/>
    </row>
    <row r="386" spans="2:12">
      <c r="B386" s="115"/>
      <c r="C386" s="116"/>
      <c r="D386" s="116"/>
      <c r="E386" s="116"/>
      <c r="F386" s="116"/>
      <c r="G386" s="116"/>
      <c r="H386" s="116"/>
      <c r="I386" s="116"/>
      <c r="J386" s="116"/>
      <c r="K386" s="116"/>
      <c r="L386" s="116"/>
    </row>
    <row r="387" spans="2:12">
      <c r="B387" s="115"/>
      <c r="C387" s="116"/>
      <c r="D387" s="116"/>
      <c r="E387" s="116"/>
      <c r="F387" s="116"/>
      <c r="G387" s="116"/>
      <c r="H387" s="116"/>
      <c r="I387" s="116"/>
      <c r="J387" s="116"/>
      <c r="K387" s="116"/>
      <c r="L387" s="116"/>
    </row>
    <row r="388" spans="2:12">
      <c r="B388" s="115"/>
      <c r="C388" s="116"/>
      <c r="D388" s="116"/>
      <c r="E388" s="116"/>
      <c r="F388" s="116"/>
      <c r="G388" s="116"/>
      <c r="H388" s="116"/>
      <c r="I388" s="116"/>
      <c r="J388" s="116"/>
      <c r="K388" s="116"/>
      <c r="L388" s="116"/>
    </row>
    <row r="389" spans="2:12">
      <c r="B389" s="115"/>
      <c r="C389" s="116"/>
      <c r="D389" s="116"/>
      <c r="E389" s="116"/>
      <c r="F389" s="116"/>
      <c r="G389" s="116"/>
      <c r="H389" s="116"/>
      <c r="I389" s="116"/>
      <c r="J389" s="116"/>
      <c r="K389" s="116"/>
      <c r="L389" s="116"/>
    </row>
    <row r="390" spans="2:12">
      <c r="B390" s="115"/>
      <c r="C390" s="116"/>
      <c r="D390" s="116"/>
      <c r="E390" s="116"/>
      <c r="F390" s="116"/>
      <c r="G390" s="116"/>
      <c r="H390" s="116"/>
      <c r="I390" s="116"/>
      <c r="J390" s="116"/>
      <c r="K390" s="116"/>
      <c r="L390" s="116"/>
    </row>
    <row r="391" spans="2:12">
      <c r="B391" s="115"/>
      <c r="C391" s="116"/>
      <c r="D391" s="116"/>
      <c r="E391" s="116"/>
      <c r="F391" s="116"/>
      <c r="G391" s="116"/>
      <c r="H391" s="116"/>
      <c r="I391" s="116"/>
      <c r="J391" s="116"/>
      <c r="K391" s="116"/>
      <c r="L391" s="116"/>
    </row>
    <row r="392" spans="2:12">
      <c r="B392" s="115"/>
      <c r="C392" s="116"/>
      <c r="D392" s="116"/>
      <c r="E392" s="116"/>
      <c r="F392" s="116"/>
      <c r="G392" s="116"/>
      <c r="H392" s="116"/>
      <c r="I392" s="116"/>
      <c r="J392" s="116"/>
      <c r="K392" s="116"/>
      <c r="L392" s="116"/>
    </row>
    <row r="393" spans="2:12">
      <c r="B393" s="115"/>
      <c r="C393" s="116"/>
      <c r="D393" s="116"/>
      <c r="E393" s="116"/>
      <c r="F393" s="116"/>
      <c r="G393" s="116"/>
      <c r="H393" s="116"/>
      <c r="I393" s="116"/>
      <c r="J393" s="116"/>
      <c r="K393" s="116"/>
      <c r="L393" s="116"/>
    </row>
    <row r="394" spans="2:12">
      <c r="B394" s="115"/>
      <c r="C394" s="116"/>
      <c r="D394" s="116"/>
      <c r="E394" s="116"/>
      <c r="F394" s="116"/>
      <c r="G394" s="116"/>
      <c r="H394" s="116"/>
      <c r="I394" s="116"/>
      <c r="J394" s="116"/>
      <c r="K394" s="116"/>
      <c r="L394" s="116"/>
    </row>
    <row r="395" spans="2:12">
      <c r="B395" s="115"/>
      <c r="C395" s="116"/>
      <c r="D395" s="116"/>
      <c r="E395" s="116"/>
      <c r="F395" s="116"/>
      <c r="G395" s="116"/>
      <c r="H395" s="116"/>
      <c r="I395" s="116"/>
      <c r="J395" s="116"/>
      <c r="K395" s="116"/>
      <c r="L395" s="116"/>
    </row>
    <row r="396" spans="2:12">
      <c r="B396" s="115"/>
      <c r="C396" s="116"/>
      <c r="D396" s="116"/>
      <c r="E396" s="116"/>
      <c r="F396" s="116"/>
      <c r="G396" s="116"/>
      <c r="H396" s="116"/>
      <c r="I396" s="116"/>
      <c r="J396" s="116"/>
      <c r="K396" s="116"/>
      <c r="L396" s="116"/>
    </row>
    <row r="397" spans="2:12">
      <c r="B397" s="115"/>
      <c r="C397" s="116"/>
      <c r="D397" s="116"/>
      <c r="E397" s="116"/>
      <c r="F397" s="116"/>
      <c r="G397" s="116"/>
      <c r="H397" s="116"/>
      <c r="I397" s="116"/>
      <c r="J397" s="116"/>
      <c r="K397" s="116"/>
      <c r="L397" s="116"/>
    </row>
    <row r="398" spans="2:12">
      <c r="B398" s="115"/>
      <c r="C398" s="116"/>
      <c r="D398" s="116"/>
      <c r="E398" s="116"/>
      <c r="F398" s="116"/>
      <c r="G398" s="116"/>
      <c r="H398" s="116"/>
      <c r="I398" s="116"/>
      <c r="J398" s="116"/>
      <c r="K398" s="116"/>
      <c r="L398" s="116"/>
    </row>
    <row r="399" spans="2:12">
      <c r="B399" s="115"/>
      <c r="C399" s="116"/>
      <c r="D399" s="116"/>
      <c r="E399" s="116"/>
      <c r="F399" s="116"/>
      <c r="G399" s="116"/>
      <c r="H399" s="116"/>
      <c r="I399" s="116"/>
      <c r="J399" s="116"/>
      <c r="K399" s="116"/>
      <c r="L399" s="116"/>
    </row>
    <row r="400" spans="2:12">
      <c r="B400" s="115"/>
      <c r="C400" s="116"/>
      <c r="D400" s="116"/>
      <c r="E400" s="116"/>
      <c r="F400" s="116"/>
      <c r="G400" s="116"/>
      <c r="H400" s="116"/>
      <c r="I400" s="116"/>
      <c r="J400" s="116"/>
      <c r="K400" s="116"/>
      <c r="L400" s="116"/>
    </row>
    <row r="401" spans="2:12">
      <c r="B401" s="115"/>
      <c r="C401" s="116"/>
      <c r="D401" s="116"/>
      <c r="E401" s="116"/>
      <c r="F401" s="116"/>
      <c r="G401" s="116"/>
      <c r="H401" s="116"/>
      <c r="I401" s="116"/>
      <c r="J401" s="116"/>
      <c r="K401" s="116"/>
      <c r="L401" s="116"/>
    </row>
    <row r="402" spans="2:12">
      <c r="B402" s="115"/>
      <c r="C402" s="116"/>
      <c r="D402" s="116"/>
      <c r="E402" s="116"/>
      <c r="F402" s="116"/>
      <c r="G402" s="116"/>
      <c r="H402" s="116"/>
      <c r="I402" s="116"/>
      <c r="J402" s="116"/>
      <c r="K402" s="116"/>
      <c r="L402" s="116"/>
    </row>
    <row r="403" spans="2:12">
      <c r="B403" s="115"/>
      <c r="C403" s="116"/>
      <c r="D403" s="116"/>
      <c r="E403" s="116"/>
      <c r="F403" s="116"/>
      <c r="G403" s="116"/>
      <c r="H403" s="116"/>
      <c r="I403" s="116"/>
      <c r="J403" s="116"/>
      <c r="K403" s="116"/>
      <c r="L403" s="116"/>
    </row>
    <row r="404" spans="2:12">
      <c r="B404" s="115"/>
      <c r="C404" s="116"/>
      <c r="D404" s="116"/>
      <c r="E404" s="116"/>
      <c r="F404" s="116"/>
      <c r="G404" s="116"/>
      <c r="H404" s="116"/>
      <c r="I404" s="116"/>
      <c r="J404" s="116"/>
      <c r="K404" s="116"/>
      <c r="L404" s="116"/>
    </row>
    <row r="405" spans="2:12">
      <c r="B405" s="115"/>
      <c r="C405" s="116"/>
      <c r="D405" s="116"/>
      <c r="E405" s="116"/>
      <c r="F405" s="116"/>
      <c r="G405" s="116"/>
      <c r="H405" s="116"/>
      <c r="I405" s="116"/>
      <c r="J405" s="116"/>
      <c r="K405" s="116"/>
      <c r="L405" s="116"/>
    </row>
    <row r="406" spans="2:12">
      <c r="B406" s="115"/>
      <c r="C406" s="116"/>
      <c r="D406" s="116"/>
      <c r="E406" s="116"/>
      <c r="F406" s="116"/>
      <c r="G406" s="116"/>
      <c r="H406" s="116"/>
      <c r="I406" s="116"/>
      <c r="J406" s="116"/>
      <c r="K406" s="116"/>
      <c r="L406" s="116"/>
    </row>
    <row r="407" spans="2:12">
      <c r="B407" s="115"/>
      <c r="C407" s="116"/>
      <c r="D407" s="116"/>
      <c r="E407" s="116"/>
      <c r="F407" s="116"/>
      <c r="G407" s="116"/>
      <c r="H407" s="116"/>
      <c r="I407" s="116"/>
      <c r="J407" s="116"/>
      <c r="K407" s="116"/>
      <c r="L407" s="116"/>
    </row>
    <row r="408" spans="2:12">
      <c r="B408" s="115"/>
      <c r="C408" s="116"/>
      <c r="D408" s="116"/>
      <c r="E408" s="116"/>
      <c r="F408" s="116"/>
      <c r="G408" s="116"/>
      <c r="H408" s="116"/>
      <c r="I408" s="116"/>
      <c r="J408" s="116"/>
      <c r="K408" s="116"/>
      <c r="L408" s="116"/>
    </row>
    <row r="409" spans="2:12">
      <c r="B409" s="115"/>
      <c r="C409" s="116"/>
      <c r="D409" s="116"/>
      <c r="E409" s="116"/>
      <c r="F409" s="116"/>
      <c r="G409" s="116"/>
      <c r="H409" s="116"/>
      <c r="I409" s="116"/>
      <c r="J409" s="116"/>
      <c r="K409" s="116"/>
      <c r="L409" s="116"/>
    </row>
    <row r="410" spans="2:12">
      <c r="B410" s="115"/>
      <c r="C410" s="116"/>
      <c r="D410" s="116"/>
      <c r="E410" s="116"/>
      <c r="F410" s="116"/>
      <c r="G410" s="116"/>
      <c r="H410" s="116"/>
      <c r="I410" s="116"/>
      <c r="J410" s="116"/>
      <c r="K410" s="116"/>
      <c r="L410" s="116"/>
    </row>
    <row r="411" spans="2:12">
      <c r="B411" s="115"/>
      <c r="C411" s="116"/>
      <c r="D411" s="116"/>
      <c r="E411" s="116"/>
      <c r="F411" s="116"/>
      <c r="G411" s="116"/>
      <c r="H411" s="116"/>
      <c r="I411" s="116"/>
      <c r="J411" s="116"/>
      <c r="K411" s="116"/>
      <c r="L411" s="116"/>
    </row>
    <row r="412" spans="2:12">
      <c r="B412" s="115"/>
      <c r="C412" s="116"/>
      <c r="D412" s="116"/>
      <c r="E412" s="116"/>
      <c r="F412" s="116"/>
      <c r="G412" s="116"/>
      <c r="H412" s="116"/>
      <c r="I412" s="116"/>
      <c r="J412" s="116"/>
      <c r="K412" s="116"/>
      <c r="L412" s="116"/>
    </row>
    <row r="413" spans="2:12">
      <c r="B413" s="115"/>
      <c r="C413" s="116"/>
      <c r="D413" s="116"/>
      <c r="E413" s="116"/>
      <c r="F413" s="116"/>
      <c r="G413" s="116"/>
      <c r="H413" s="116"/>
      <c r="I413" s="116"/>
      <c r="J413" s="116"/>
      <c r="K413" s="116"/>
      <c r="L413" s="116"/>
    </row>
    <row r="414" spans="2:12">
      <c r="B414" s="115"/>
      <c r="C414" s="116"/>
      <c r="D414" s="116"/>
      <c r="E414" s="116"/>
      <c r="F414" s="116"/>
      <c r="G414" s="116"/>
      <c r="H414" s="116"/>
      <c r="I414" s="116"/>
      <c r="J414" s="116"/>
      <c r="K414" s="116"/>
      <c r="L414" s="116"/>
    </row>
    <row r="415" spans="2:12">
      <c r="B415" s="115"/>
      <c r="C415" s="116"/>
      <c r="D415" s="116"/>
      <c r="E415" s="116"/>
      <c r="F415" s="116"/>
      <c r="G415" s="116"/>
      <c r="H415" s="116"/>
      <c r="I415" s="116"/>
      <c r="J415" s="116"/>
      <c r="K415" s="116"/>
      <c r="L415" s="116"/>
    </row>
    <row r="416" spans="2:12">
      <c r="B416" s="115"/>
      <c r="C416" s="116"/>
      <c r="D416" s="116"/>
      <c r="E416" s="116"/>
      <c r="F416" s="116"/>
      <c r="G416" s="116"/>
      <c r="H416" s="116"/>
      <c r="I416" s="116"/>
      <c r="J416" s="116"/>
      <c r="K416" s="116"/>
      <c r="L416" s="116"/>
    </row>
    <row r="417" spans="2:12">
      <c r="B417" s="115"/>
      <c r="C417" s="116"/>
      <c r="D417" s="116"/>
      <c r="E417" s="116"/>
      <c r="F417" s="116"/>
      <c r="G417" s="116"/>
      <c r="H417" s="116"/>
      <c r="I417" s="116"/>
      <c r="J417" s="116"/>
      <c r="K417" s="116"/>
      <c r="L417" s="116"/>
    </row>
    <row r="418" spans="2:12">
      <c r="B418" s="115"/>
      <c r="C418" s="116"/>
      <c r="D418" s="116"/>
      <c r="E418" s="116"/>
      <c r="F418" s="116"/>
      <c r="G418" s="116"/>
      <c r="H418" s="116"/>
      <c r="I418" s="116"/>
      <c r="J418" s="116"/>
      <c r="K418" s="116"/>
      <c r="L418" s="116"/>
    </row>
    <row r="419" spans="2:12">
      <c r="B419" s="115"/>
      <c r="C419" s="116"/>
      <c r="D419" s="116"/>
      <c r="E419" s="116"/>
      <c r="F419" s="116"/>
      <c r="G419" s="116"/>
      <c r="H419" s="116"/>
      <c r="I419" s="116"/>
      <c r="J419" s="116"/>
      <c r="K419" s="116"/>
      <c r="L419" s="116"/>
    </row>
    <row r="420" spans="2:12">
      <c r="B420" s="115"/>
      <c r="C420" s="116"/>
      <c r="D420" s="116"/>
      <c r="E420" s="116"/>
      <c r="F420" s="116"/>
      <c r="G420" s="116"/>
      <c r="H420" s="116"/>
      <c r="I420" s="116"/>
      <c r="J420" s="116"/>
      <c r="K420" s="116"/>
      <c r="L420" s="116"/>
    </row>
    <row r="421" spans="2:12">
      <c r="B421" s="115"/>
      <c r="C421" s="116"/>
      <c r="D421" s="116"/>
      <c r="E421" s="116"/>
      <c r="F421" s="116"/>
      <c r="G421" s="116"/>
      <c r="H421" s="116"/>
      <c r="I421" s="116"/>
      <c r="J421" s="116"/>
      <c r="K421" s="116"/>
      <c r="L421" s="116"/>
    </row>
    <row r="422" spans="2:12">
      <c r="B422" s="115"/>
      <c r="C422" s="116"/>
      <c r="D422" s="116"/>
      <c r="E422" s="116"/>
      <c r="F422" s="116"/>
      <c r="G422" s="116"/>
      <c r="H422" s="116"/>
      <c r="I422" s="116"/>
      <c r="J422" s="116"/>
      <c r="K422" s="116"/>
      <c r="L422" s="116"/>
    </row>
    <row r="423" spans="2:12">
      <c r="B423" s="115"/>
      <c r="C423" s="116"/>
      <c r="D423" s="116"/>
      <c r="E423" s="116"/>
      <c r="F423" s="116"/>
      <c r="G423" s="116"/>
      <c r="H423" s="116"/>
      <c r="I423" s="116"/>
      <c r="J423" s="116"/>
      <c r="K423" s="116"/>
      <c r="L423" s="116"/>
    </row>
    <row r="424" spans="2:12">
      <c r="B424" s="115"/>
      <c r="C424" s="116"/>
      <c r="D424" s="116"/>
      <c r="E424" s="116"/>
      <c r="F424" s="116"/>
      <c r="G424" s="116"/>
      <c r="H424" s="116"/>
      <c r="I424" s="116"/>
      <c r="J424" s="116"/>
      <c r="K424" s="116"/>
      <c r="L424" s="116"/>
    </row>
    <row r="425" spans="2:12">
      <c r="B425" s="115"/>
      <c r="C425" s="116"/>
      <c r="D425" s="116"/>
      <c r="E425" s="116"/>
      <c r="F425" s="116"/>
      <c r="G425" s="116"/>
      <c r="H425" s="116"/>
      <c r="I425" s="116"/>
      <c r="J425" s="116"/>
      <c r="K425" s="116"/>
      <c r="L425" s="116"/>
    </row>
    <row r="426" spans="2:12">
      <c r="B426" s="115"/>
      <c r="C426" s="116"/>
      <c r="D426" s="116"/>
      <c r="E426" s="116"/>
      <c r="F426" s="116"/>
      <c r="G426" s="116"/>
      <c r="H426" s="116"/>
      <c r="I426" s="116"/>
      <c r="J426" s="116"/>
      <c r="K426" s="116"/>
      <c r="L426" s="116"/>
    </row>
    <row r="427" spans="2:12">
      <c r="B427" s="115"/>
      <c r="C427" s="116"/>
      <c r="D427" s="116"/>
      <c r="E427" s="116"/>
      <c r="F427" s="116"/>
      <c r="G427" s="116"/>
      <c r="H427" s="116"/>
      <c r="I427" s="116"/>
      <c r="J427" s="116"/>
      <c r="K427" s="116"/>
      <c r="L427" s="116"/>
    </row>
    <row r="428" spans="2:12">
      <c r="B428" s="115"/>
      <c r="C428" s="116"/>
      <c r="D428" s="116"/>
      <c r="E428" s="116"/>
      <c r="F428" s="116"/>
      <c r="G428" s="116"/>
      <c r="H428" s="116"/>
      <c r="I428" s="116"/>
      <c r="J428" s="116"/>
      <c r="K428" s="116"/>
      <c r="L428" s="116"/>
    </row>
    <row r="429" spans="2:12">
      <c r="B429" s="115"/>
      <c r="C429" s="116"/>
      <c r="D429" s="116"/>
      <c r="E429" s="116"/>
      <c r="F429" s="116"/>
      <c r="G429" s="116"/>
      <c r="H429" s="116"/>
      <c r="I429" s="116"/>
      <c r="J429" s="116"/>
      <c r="K429" s="116"/>
      <c r="L429" s="116"/>
    </row>
    <row r="430" spans="2:12">
      <c r="B430" s="115"/>
      <c r="C430" s="116"/>
      <c r="D430" s="116"/>
      <c r="E430" s="116"/>
      <c r="F430" s="116"/>
      <c r="G430" s="116"/>
      <c r="H430" s="116"/>
      <c r="I430" s="116"/>
      <c r="J430" s="116"/>
      <c r="K430" s="116"/>
      <c r="L430" s="116"/>
    </row>
    <row r="431" spans="2:12">
      <c r="B431" s="115"/>
      <c r="C431" s="116"/>
      <c r="D431" s="116"/>
      <c r="E431" s="116"/>
      <c r="F431" s="116"/>
      <c r="G431" s="116"/>
      <c r="H431" s="116"/>
      <c r="I431" s="116"/>
      <c r="J431" s="116"/>
      <c r="K431" s="116"/>
      <c r="L431" s="116"/>
    </row>
    <row r="432" spans="2:12">
      <c r="B432" s="115"/>
      <c r="C432" s="116"/>
      <c r="D432" s="116"/>
      <c r="E432" s="116"/>
      <c r="F432" s="116"/>
      <c r="G432" s="116"/>
      <c r="H432" s="116"/>
      <c r="I432" s="116"/>
      <c r="J432" s="116"/>
      <c r="K432" s="116"/>
      <c r="L432" s="116"/>
    </row>
    <row r="433" spans="2:12">
      <c r="B433" s="115"/>
      <c r="C433" s="116"/>
      <c r="D433" s="116"/>
      <c r="E433" s="116"/>
      <c r="F433" s="116"/>
      <c r="G433" s="116"/>
      <c r="H433" s="116"/>
      <c r="I433" s="116"/>
      <c r="J433" s="116"/>
      <c r="K433" s="116"/>
      <c r="L433" s="116"/>
    </row>
    <row r="434" spans="2:12">
      <c r="B434" s="115"/>
      <c r="C434" s="116"/>
      <c r="D434" s="116"/>
      <c r="E434" s="116"/>
      <c r="F434" s="116"/>
      <c r="G434" s="116"/>
      <c r="H434" s="116"/>
      <c r="I434" s="116"/>
      <c r="J434" s="116"/>
      <c r="K434" s="116"/>
      <c r="L434" s="116"/>
    </row>
    <row r="435" spans="2:12">
      <c r="B435" s="115"/>
      <c r="C435" s="116"/>
      <c r="D435" s="116"/>
      <c r="E435" s="116"/>
      <c r="F435" s="116"/>
      <c r="G435" s="116"/>
      <c r="H435" s="116"/>
      <c r="I435" s="116"/>
      <c r="J435" s="116"/>
      <c r="K435" s="116"/>
      <c r="L435" s="116"/>
    </row>
    <row r="436" spans="2:12">
      <c r="B436" s="115"/>
      <c r="C436" s="116"/>
      <c r="D436" s="116"/>
      <c r="E436" s="116"/>
      <c r="F436" s="116"/>
      <c r="G436" s="116"/>
      <c r="H436" s="116"/>
      <c r="I436" s="116"/>
      <c r="J436" s="116"/>
      <c r="K436" s="116"/>
      <c r="L436" s="116"/>
    </row>
    <row r="437" spans="2:12">
      <c r="B437" s="115"/>
      <c r="C437" s="116"/>
      <c r="D437" s="116"/>
      <c r="E437" s="116"/>
      <c r="F437" s="116"/>
      <c r="G437" s="116"/>
      <c r="H437" s="116"/>
      <c r="I437" s="116"/>
      <c r="J437" s="116"/>
      <c r="K437" s="116"/>
      <c r="L437" s="116"/>
    </row>
    <row r="438" spans="2:12">
      <c r="B438" s="115"/>
      <c r="C438" s="116"/>
      <c r="D438" s="116"/>
      <c r="E438" s="116"/>
      <c r="F438" s="116"/>
      <c r="G438" s="116"/>
      <c r="H438" s="116"/>
      <c r="I438" s="116"/>
      <c r="J438" s="116"/>
      <c r="K438" s="116"/>
      <c r="L438" s="116"/>
    </row>
    <row r="439" spans="2:12">
      <c r="B439" s="115"/>
      <c r="C439" s="116"/>
      <c r="D439" s="116"/>
      <c r="E439" s="116"/>
      <c r="F439" s="116"/>
      <c r="G439" s="116"/>
      <c r="H439" s="116"/>
      <c r="I439" s="116"/>
      <c r="J439" s="116"/>
      <c r="K439" s="116"/>
      <c r="L439" s="116"/>
    </row>
    <row r="440" spans="2:12">
      <c r="B440" s="115"/>
      <c r="C440" s="116"/>
      <c r="D440" s="116"/>
      <c r="E440" s="116"/>
      <c r="F440" s="116"/>
      <c r="G440" s="116"/>
      <c r="H440" s="116"/>
      <c r="I440" s="116"/>
      <c r="J440" s="116"/>
      <c r="K440" s="116"/>
      <c r="L440" s="116"/>
    </row>
    <row r="441" spans="2:12">
      <c r="B441" s="115"/>
      <c r="C441" s="116"/>
      <c r="D441" s="116"/>
      <c r="E441" s="116"/>
      <c r="F441" s="116"/>
      <c r="G441" s="116"/>
      <c r="H441" s="116"/>
      <c r="I441" s="116"/>
      <c r="J441" s="116"/>
      <c r="K441" s="116"/>
      <c r="L441" s="116"/>
    </row>
    <row r="442" spans="2:12">
      <c r="B442" s="115"/>
      <c r="C442" s="116"/>
      <c r="D442" s="116"/>
      <c r="E442" s="116"/>
      <c r="F442" s="116"/>
      <c r="G442" s="116"/>
      <c r="H442" s="116"/>
      <c r="I442" s="116"/>
      <c r="J442" s="116"/>
      <c r="K442" s="116"/>
      <c r="L442" s="116"/>
    </row>
    <row r="443" spans="2:12">
      <c r="B443" s="115"/>
      <c r="C443" s="116"/>
      <c r="D443" s="116"/>
      <c r="E443" s="116"/>
      <c r="F443" s="116"/>
      <c r="G443" s="116"/>
      <c r="H443" s="116"/>
      <c r="I443" s="116"/>
      <c r="J443" s="116"/>
      <c r="K443" s="116"/>
      <c r="L443" s="116"/>
    </row>
    <row r="444" spans="2:12">
      <c r="B444" s="115"/>
      <c r="C444" s="116"/>
      <c r="D444" s="116"/>
      <c r="E444" s="116"/>
      <c r="F444" s="116"/>
      <c r="G444" s="116"/>
      <c r="H444" s="116"/>
      <c r="I444" s="116"/>
      <c r="J444" s="116"/>
      <c r="K444" s="116"/>
      <c r="L444" s="116"/>
    </row>
    <row r="445" spans="2:12">
      <c r="B445" s="115"/>
      <c r="C445" s="116"/>
      <c r="D445" s="116"/>
      <c r="E445" s="116"/>
      <c r="F445" s="116"/>
      <c r="G445" s="116"/>
      <c r="H445" s="116"/>
      <c r="I445" s="116"/>
      <c r="J445" s="116"/>
      <c r="K445" s="116"/>
      <c r="L445" s="116"/>
    </row>
    <row r="446" spans="2:12">
      <c r="B446" s="115"/>
      <c r="C446" s="116"/>
      <c r="D446" s="116"/>
      <c r="E446" s="116"/>
      <c r="F446" s="116"/>
      <c r="G446" s="116"/>
      <c r="H446" s="116"/>
      <c r="I446" s="116"/>
      <c r="J446" s="116"/>
      <c r="K446" s="116"/>
      <c r="L446" s="116"/>
    </row>
    <row r="447" spans="2:12">
      <c r="B447" s="115"/>
      <c r="C447" s="116"/>
      <c r="D447" s="116"/>
      <c r="E447" s="116"/>
      <c r="F447" s="116"/>
      <c r="G447" s="116"/>
      <c r="H447" s="116"/>
      <c r="I447" s="116"/>
      <c r="J447" s="116"/>
      <c r="K447" s="116"/>
      <c r="L447" s="116"/>
    </row>
    <row r="448" spans="2:12">
      <c r="B448" s="115"/>
      <c r="C448" s="116"/>
      <c r="D448" s="116"/>
      <c r="E448" s="116"/>
      <c r="F448" s="116"/>
      <c r="G448" s="116"/>
      <c r="H448" s="116"/>
      <c r="I448" s="116"/>
      <c r="J448" s="116"/>
      <c r="K448" s="116"/>
      <c r="L448" s="116"/>
    </row>
    <row r="449" spans="2:12">
      <c r="B449" s="115"/>
      <c r="C449" s="116"/>
      <c r="D449" s="116"/>
      <c r="E449" s="116"/>
      <c r="F449" s="116"/>
      <c r="G449" s="116"/>
      <c r="H449" s="116"/>
      <c r="I449" s="116"/>
      <c r="J449" s="116"/>
      <c r="K449" s="116"/>
      <c r="L449" s="116"/>
    </row>
    <row r="450" spans="2:12">
      <c r="B450" s="115"/>
      <c r="C450" s="116"/>
      <c r="D450" s="116"/>
      <c r="E450" s="116"/>
      <c r="F450" s="116"/>
      <c r="G450" s="116"/>
      <c r="H450" s="116"/>
      <c r="I450" s="116"/>
      <c r="J450" s="116"/>
      <c r="K450" s="116"/>
      <c r="L450" s="116"/>
    </row>
    <row r="451" spans="2:12">
      <c r="B451" s="115"/>
      <c r="C451" s="116"/>
      <c r="D451" s="116"/>
      <c r="E451" s="116"/>
      <c r="F451" s="116"/>
      <c r="G451" s="116"/>
      <c r="H451" s="116"/>
      <c r="I451" s="116"/>
      <c r="J451" s="116"/>
      <c r="K451" s="116"/>
      <c r="L451" s="116"/>
    </row>
    <row r="452" spans="2:12">
      <c r="B452" s="115"/>
      <c r="C452" s="116"/>
      <c r="D452" s="116"/>
      <c r="E452" s="116"/>
      <c r="F452" s="116"/>
      <c r="G452" s="116"/>
      <c r="H452" s="116"/>
      <c r="I452" s="116"/>
      <c r="J452" s="116"/>
      <c r="K452" s="116"/>
      <c r="L452" s="116"/>
    </row>
    <row r="453" spans="2:12">
      <c r="B453" s="115"/>
      <c r="C453" s="116"/>
      <c r="D453" s="116"/>
      <c r="E453" s="116"/>
      <c r="F453" s="116"/>
      <c r="G453" s="116"/>
      <c r="H453" s="116"/>
      <c r="I453" s="116"/>
      <c r="J453" s="116"/>
      <c r="K453" s="116"/>
      <c r="L453" s="116"/>
    </row>
    <row r="454" spans="2:12">
      <c r="B454" s="115"/>
      <c r="C454" s="116"/>
      <c r="D454" s="116"/>
      <c r="E454" s="116"/>
      <c r="F454" s="116"/>
      <c r="G454" s="116"/>
      <c r="H454" s="116"/>
      <c r="I454" s="116"/>
      <c r="J454" s="116"/>
      <c r="K454" s="116"/>
      <c r="L454" s="116"/>
    </row>
    <row r="455" spans="2:12">
      <c r="B455" s="115"/>
      <c r="C455" s="116"/>
      <c r="D455" s="116"/>
      <c r="E455" s="116"/>
      <c r="F455" s="116"/>
      <c r="G455" s="116"/>
      <c r="H455" s="116"/>
      <c r="I455" s="116"/>
      <c r="J455" s="116"/>
      <c r="K455" s="116"/>
      <c r="L455" s="116"/>
    </row>
    <row r="456" spans="2:12">
      <c r="B456" s="115"/>
      <c r="C456" s="116"/>
      <c r="D456" s="116"/>
      <c r="E456" s="116"/>
      <c r="F456" s="116"/>
      <c r="G456" s="116"/>
      <c r="H456" s="116"/>
      <c r="I456" s="116"/>
      <c r="J456" s="116"/>
      <c r="K456" s="116"/>
      <c r="L456" s="116"/>
    </row>
    <row r="457" spans="2:12">
      <c r="B457" s="115"/>
      <c r="C457" s="116"/>
      <c r="D457" s="116"/>
      <c r="E457" s="116"/>
      <c r="F457" s="116"/>
      <c r="G457" s="116"/>
      <c r="H457" s="116"/>
      <c r="I457" s="116"/>
      <c r="J457" s="116"/>
      <c r="K457" s="116"/>
      <c r="L457" s="116"/>
    </row>
    <row r="458" spans="2:12">
      <c r="B458" s="115"/>
      <c r="C458" s="116"/>
      <c r="D458" s="116"/>
      <c r="E458" s="116"/>
      <c r="F458" s="116"/>
      <c r="G458" s="116"/>
      <c r="H458" s="116"/>
      <c r="I458" s="116"/>
      <c r="J458" s="116"/>
      <c r="K458" s="116"/>
      <c r="L458" s="116"/>
    </row>
    <row r="459" spans="2:12">
      <c r="B459" s="115"/>
      <c r="C459" s="116"/>
      <c r="D459" s="116"/>
      <c r="E459" s="116"/>
      <c r="F459" s="116"/>
      <c r="G459" s="116"/>
      <c r="H459" s="116"/>
      <c r="I459" s="116"/>
      <c r="J459" s="116"/>
      <c r="K459" s="116"/>
      <c r="L459" s="116"/>
    </row>
    <row r="460" spans="2:12">
      <c r="B460" s="115"/>
      <c r="C460" s="116"/>
      <c r="D460" s="116"/>
      <c r="E460" s="116"/>
      <c r="F460" s="116"/>
      <c r="G460" s="116"/>
      <c r="H460" s="116"/>
      <c r="I460" s="116"/>
      <c r="J460" s="116"/>
      <c r="K460" s="116"/>
      <c r="L460" s="116"/>
    </row>
    <row r="461" spans="2:12">
      <c r="B461" s="115"/>
      <c r="C461" s="116"/>
      <c r="D461" s="116"/>
      <c r="E461" s="116"/>
      <c r="F461" s="116"/>
      <c r="G461" s="116"/>
      <c r="H461" s="116"/>
      <c r="I461" s="116"/>
      <c r="J461" s="116"/>
      <c r="K461" s="116"/>
      <c r="L461" s="116"/>
    </row>
    <row r="462" spans="2:12">
      <c r="B462" s="115"/>
      <c r="C462" s="116"/>
      <c r="D462" s="116"/>
      <c r="E462" s="116"/>
      <c r="F462" s="116"/>
      <c r="G462" s="116"/>
      <c r="H462" s="116"/>
      <c r="I462" s="116"/>
      <c r="J462" s="116"/>
      <c r="K462" s="116"/>
      <c r="L462" s="116"/>
    </row>
    <row r="463" spans="2:12">
      <c r="B463" s="115"/>
      <c r="C463" s="116"/>
      <c r="D463" s="116"/>
      <c r="E463" s="116"/>
      <c r="F463" s="116"/>
      <c r="G463" s="116"/>
      <c r="H463" s="116"/>
      <c r="I463" s="116"/>
      <c r="J463" s="116"/>
      <c r="K463" s="116"/>
      <c r="L463" s="116"/>
    </row>
    <row r="464" spans="2:12">
      <c r="B464" s="115"/>
      <c r="C464" s="116"/>
      <c r="D464" s="116"/>
      <c r="E464" s="116"/>
      <c r="F464" s="116"/>
      <c r="G464" s="116"/>
      <c r="H464" s="116"/>
      <c r="I464" s="116"/>
      <c r="J464" s="116"/>
      <c r="K464" s="116"/>
      <c r="L464" s="116"/>
    </row>
    <row r="465" spans="2:12">
      <c r="B465" s="115"/>
      <c r="C465" s="116"/>
      <c r="D465" s="116"/>
      <c r="E465" s="116"/>
      <c r="F465" s="116"/>
      <c r="G465" s="116"/>
      <c r="H465" s="116"/>
      <c r="I465" s="116"/>
      <c r="J465" s="116"/>
      <c r="K465" s="116"/>
      <c r="L465" s="116"/>
    </row>
    <row r="466" spans="2:12">
      <c r="B466" s="115"/>
      <c r="C466" s="116"/>
      <c r="D466" s="116"/>
      <c r="E466" s="116"/>
      <c r="F466" s="116"/>
      <c r="G466" s="116"/>
      <c r="H466" s="116"/>
      <c r="I466" s="116"/>
      <c r="J466" s="116"/>
      <c r="K466" s="116"/>
      <c r="L466" s="116"/>
    </row>
    <row r="467" spans="2:12">
      <c r="B467" s="115"/>
      <c r="C467" s="116"/>
      <c r="D467" s="116"/>
      <c r="E467" s="116"/>
      <c r="F467" s="116"/>
      <c r="G467" s="116"/>
      <c r="H467" s="116"/>
      <c r="I467" s="116"/>
      <c r="J467" s="116"/>
      <c r="K467" s="116"/>
      <c r="L467" s="116"/>
    </row>
    <row r="468" spans="2:12">
      <c r="B468" s="115"/>
      <c r="C468" s="116"/>
      <c r="D468" s="116"/>
      <c r="E468" s="116"/>
      <c r="F468" s="116"/>
      <c r="G468" s="116"/>
      <c r="H468" s="116"/>
      <c r="I468" s="116"/>
      <c r="J468" s="116"/>
      <c r="K468" s="116"/>
      <c r="L468" s="116"/>
    </row>
    <row r="469" spans="2:12">
      <c r="B469" s="115"/>
      <c r="C469" s="116"/>
      <c r="D469" s="116"/>
      <c r="E469" s="116"/>
      <c r="F469" s="116"/>
      <c r="G469" s="116"/>
      <c r="H469" s="116"/>
      <c r="I469" s="116"/>
      <c r="J469" s="116"/>
      <c r="K469" s="116"/>
      <c r="L469" s="116"/>
    </row>
    <row r="470" spans="2:12">
      <c r="B470" s="115"/>
      <c r="C470" s="116"/>
      <c r="D470" s="116"/>
      <c r="E470" s="116"/>
      <c r="F470" s="116"/>
      <c r="G470" s="116"/>
      <c r="H470" s="116"/>
      <c r="I470" s="116"/>
      <c r="J470" s="116"/>
      <c r="K470" s="116"/>
      <c r="L470" s="116"/>
    </row>
    <row r="471" spans="2:12">
      <c r="B471" s="115"/>
      <c r="C471" s="116"/>
      <c r="D471" s="116"/>
      <c r="E471" s="116"/>
      <c r="F471" s="116"/>
      <c r="G471" s="116"/>
      <c r="H471" s="116"/>
      <c r="I471" s="116"/>
      <c r="J471" s="116"/>
      <c r="K471" s="116"/>
      <c r="L471" s="116"/>
    </row>
    <row r="472" spans="2:12">
      <c r="B472" s="115"/>
      <c r="C472" s="116"/>
      <c r="D472" s="116"/>
      <c r="E472" s="116"/>
      <c r="F472" s="116"/>
      <c r="G472" s="116"/>
      <c r="H472" s="116"/>
      <c r="I472" s="116"/>
      <c r="J472" s="116"/>
      <c r="K472" s="116"/>
      <c r="L472" s="116"/>
    </row>
    <row r="473" spans="2:12">
      <c r="B473" s="115"/>
      <c r="C473" s="116"/>
      <c r="D473" s="116"/>
      <c r="E473" s="116"/>
      <c r="F473" s="116"/>
      <c r="G473" s="116"/>
      <c r="H473" s="116"/>
      <c r="I473" s="116"/>
      <c r="J473" s="116"/>
      <c r="K473" s="116"/>
      <c r="L473" s="116"/>
    </row>
    <row r="474" spans="2:12">
      <c r="B474" s="115"/>
      <c r="C474" s="115"/>
      <c r="D474" s="115"/>
      <c r="E474" s="116"/>
      <c r="F474" s="116"/>
      <c r="G474" s="116"/>
      <c r="H474" s="116"/>
      <c r="I474" s="116"/>
      <c r="J474" s="116"/>
      <c r="K474" s="116"/>
      <c r="L474" s="116"/>
    </row>
    <row r="475" spans="2:12">
      <c r="B475" s="115"/>
      <c r="C475" s="115"/>
      <c r="D475" s="115"/>
      <c r="E475" s="116"/>
      <c r="F475" s="116"/>
      <c r="G475" s="116"/>
      <c r="H475" s="116"/>
      <c r="I475" s="116"/>
      <c r="J475" s="116"/>
      <c r="K475" s="116"/>
      <c r="L475" s="116"/>
    </row>
    <row r="476" spans="2:12">
      <c r="B476" s="115"/>
      <c r="C476" s="115"/>
      <c r="D476" s="115"/>
      <c r="E476" s="116"/>
      <c r="F476" s="116"/>
      <c r="G476" s="116"/>
      <c r="H476" s="116"/>
      <c r="I476" s="116"/>
      <c r="J476" s="116"/>
      <c r="K476" s="116"/>
      <c r="L476" s="116"/>
    </row>
    <row r="477" spans="2:12">
      <c r="B477" s="115"/>
      <c r="C477" s="115"/>
      <c r="D477" s="115"/>
      <c r="E477" s="116"/>
      <c r="F477" s="116"/>
      <c r="G477" s="116"/>
      <c r="H477" s="116"/>
      <c r="I477" s="116"/>
      <c r="J477" s="116"/>
      <c r="K477" s="116"/>
      <c r="L477" s="116"/>
    </row>
    <row r="478" spans="2:12">
      <c r="B478" s="115"/>
      <c r="C478" s="115"/>
      <c r="D478" s="115"/>
      <c r="E478" s="116"/>
      <c r="F478" s="116"/>
      <c r="G478" s="116"/>
      <c r="H478" s="116"/>
      <c r="I478" s="116"/>
      <c r="J478" s="116"/>
      <c r="K478" s="116"/>
      <c r="L478" s="116"/>
    </row>
    <row r="479" spans="2:12">
      <c r="B479" s="115"/>
      <c r="C479" s="115"/>
      <c r="D479" s="115"/>
      <c r="E479" s="116"/>
      <c r="F479" s="116"/>
      <c r="G479" s="116"/>
      <c r="H479" s="116"/>
      <c r="I479" s="116"/>
      <c r="J479" s="116"/>
      <c r="K479" s="116"/>
      <c r="L479" s="116"/>
    </row>
    <row r="480" spans="2:12">
      <c r="B480" s="115"/>
      <c r="C480" s="115"/>
      <c r="D480" s="115"/>
      <c r="E480" s="116"/>
      <c r="F480" s="116"/>
      <c r="G480" s="116"/>
      <c r="H480" s="116"/>
      <c r="I480" s="116"/>
      <c r="J480" s="116"/>
      <c r="K480" s="116"/>
      <c r="L480" s="116"/>
    </row>
    <row r="481" spans="2:12">
      <c r="B481" s="115"/>
      <c r="C481" s="115"/>
      <c r="D481" s="115"/>
      <c r="E481" s="116"/>
      <c r="F481" s="116"/>
      <c r="G481" s="116"/>
      <c r="H481" s="116"/>
      <c r="I481" s="116"/>
      <c r="J481" s="116"/>
      <c r="K481" s="116"/>
      <c r="L481" s="116"/>
    </row>
    <row r="482" spans="2:12">
      <c r="B482" s="115"/>
      <c r="C482" s="115"/>
      <c r="D482" s="115"/>
      <c r="E482" s="116"/>
      <c r="F482" s="116"/>
      <c r="G482" s="116"/>
      <c r="H482" s="116"/>
      <c r="I482" s="116"/>
      <c r="J482" s="116"/>
      <c r="K482" s="116"/>
      <c r="L482" s="116"/>
    </row>
    <row r="483" spans="2:12">
      <c r="B483" s="115"/>
      <c r="C483" s="115"/>
      <c r="D483" s="115"/>
      <c r="E483" s="116"/>
      <c r="F483" s="116"/>
      <c r="G483" s="116"/>
      <c r="H483" s="116"/>
      <c r="I483" s="116"/>
      <c r="J483" s="116"/>
      <c r="K483" s="116"/>
      <c r="L483" s="116"/>
    </row>
    <row r="484" spans="2:12">
      <c r="B484" s="115"/>
      <c r="C484" s="115"/>
      <c r="D484" s="115"/>
      <c r="E484" s="116"/>
      <c r="F484" s="116"/>
      <c r="G484" s="116"/>
      <c r="H484" s="116"/>
      <c r="I484" s="116"/>
      <c r="J484" s="116"/>
      <c r="K484" s="116"/>
      <c r="L484" s="116"/>
    </row>
    <row r="485" spans="2:12">
      <c r="B485" s="115"/>
      <c r="C485" s="115"/>
      <c r="D485" s="115"/>
      <c r="E485" s="116"/>
      <c r="F485" s="116"/>
      <c r="G485" s="116"/>
      <c r="H485" s="116"/>
      <c r="I485" s="116"/>
      <c r="J485" s="116"/>
      <c r="K485" s="116"/>
      <c r="L485" s="116"/>
    </row>
    <row r="486" spans="2:12">
      <c r="B486" s="115"/>
      <c r="C486" s="115"/>
      <c r="D486" s="115"/>
      <c r="E486" s="116"/>
      <c r="F486" s="116"/>
      <c r="G486" s="116"/>
      <c r="H486" s="116"/>
      <c r="I486" s="116"/>
      <c r="J486" s="116"/>
      <c r="K486" s="116"/>
      <c r="L486" s="116"/>
    </row>
    <row r="487" spans="2:12">
      <c r="B487" s="115"/>
      <c r="C487" s="115"/>
      <c r="D487" s="115"/>
      <c r="E487" s="116"/>
      <c r="F487" s="116"/>
      <c r="G487" s="116"/>
      <c r="H487" s="116"/>
      <c r="I487" s="116"/>
      <c r="J487" s="116"/>
      <c r="K487" s="116"/>
      <c r="L487" s="116"/>
    </row>
    <row r="488" spans="2:12">
      <c r="B488" s="115"/>
      <c r="C488" s="115"/>
      <c r="D488" s="115"/>
      <c r="E488" s="116"/>
      <c r="F488" s="116"/>
      <c r="G488" s="116"/>
      <c r="H488" s="116"/>
      <c r="I488" s="116"/>
      <c r="J488" s="116"/>
      <c r="K488" s="116"/>
      <c r="L488" s="116"/>
    </row>
    <row r="489" spans="2:12">
      <c r="B489" s="115"/>
      <c r="C489" s="115"/>
      <c r="D489" s="115"/>
      <c r="E489" s="116"/>
      <c r="F489" s="116"/>
      <c r="G489" s="116"/>
      <c r="H489" s="116"/>
      <c r="I489" s="116"/>
      <c r="J489" s="116"/>
      <c r="K489" s="116"/>
      <c r="L489" s="116"/>
    </row>
    <row r="490" spans="2:12">
      <c r="B490" s="115"/>
      <c r="C490" s="115"/>
      <c r="D490" s="115"/>
      <c r="E490" s="116"/>
      <c r="F490" s="116"/>
      <c r="G490" s="116"/>
      <c r="H490" s="116"/>
      <c r="I490" s="116"/>
      <c r="J490" s="116"/>
      <c r="K490" s="116"/>
      <c r="L490" s="116"/>
    </row>
    <row r="491" spans="2:12">
      <c r="B491" s="115"/>
      <c r="C491" s="115"/>
      <c r="D491" s="115"/>
      <c r="E491" s="116"/>
      <c r="F491" s="116"/>
      <c r="G491" s="116"/>
      <c r="H491" s="116"/>
      <c r="I491" s="116"/>
      <c r="J491" s="116"/>
      <c r="K491" s="116"/>
      <c r="L491" s="116"/>
    </row>
    <row r="492" spans="2:12">
      <c r="B492" s="115"/>
      <c r="C492" s="115"/>
      <c r="D492" s="115"/>
      <c r="E492" s="116"/>
      <c r="F492" s="116"/>
      <c r="G492" s="116"/>
      <c r="H492" s="116"/>
      <c r="I492" s="116"/>
      <c r="J492" s="116"/>
      <c r="K492" s="116"/>
      <c r="L492" s="116"/>
    </row>
    <row r="493" spans="2:12">
      <c r="B493" s="115"/>
      <c r="C493" s="115"/>
      <c r="D493" s="115"/>
      <c r="E493" s="116"/>
      <c r="F493" s="116"/>
      <c r="G493" s="116"/>
      <c r="H493" s="116"/>
      <c r="I493" s="116"/>
      <c r="J493" s="116"/>
      <c r="K493" s="116"/>
      <c r="L493" s="116"/>
    </row>
    <row r="494" spans="2:12">
      <c r="B494" s="115"/>
      <c r="C494" s="115"/>
      <c r="D494" s="115"/>
      <c r="E494" s="116"/>
      <c r="F494" s="116"/>
      <c r="G494" s="116"/>
      <c r="H494" s="116"/>
      <c r="I494" s="116"/>
      <c r="J494" s="116"/>
      <c r="K494" s="116"/>
      <c r="L494" s="116"/>
    </row>
    <row r="495" spans="2:12">
      <c r="B495" s="115"/>
      <c r="C495" s="115"/>
      <c r="D495" s="115"/>
      <c r="E495" s="116"/>
      <c r="F495" s="116"/>
      <c r="G495" s="116"/>
      <c r="H495" s="116"/>
      <c r="I495" s="116"/>
      <c r="J495" s="116"/>
      <c r="K495" s="116"/>
      <c r="L495" s="116"/>
    </row>
    <row r="496" spans="2:12">
      <c r="B496" s="115"/>
      <c r="C496" s="115"/>
      <c r="D496" s="115"/>
      <c r="E496" s="116"/>
      <c r="F496" s="116"/>
      <c r="G496" s="116"/>
      <c r="H496" s="116"/>
      <c r="I496" s="116"/>
      <c r="J496" s="116"/>
      <c r="K496" s="116"/>
      <c r="L496" s="116"/>
    </row>
    <row r="497" spans="2:12">
      <c r="B497" s="115"/>
      <c r="C497" s="115"/>
      <c r="D497" s="115"/>
      <c r="E497" s="116"/>
      <c r="F497" s="116"/>
      <c r="G497" s="116"/>
      <c r="H497" s="116"/>
      <c r="I497" s="116"/>
      <c r="J497" s="116"/>
      <c r="K497" s="116"/>
      <c r="L497" s="116"/>
    </row>
    <row r="498" spans="2:12">
      <c r="B498" s="115"/>
      <c r="C498" s="115"/>
      <c r="D498" s="115"/>
      <c r="E498" s="116"/>
      <c r="F498" s="116"/>
      <c r="G498" s="116"/>
      <c r="H498" s="116"/>
      <c r="I498" s="116"/>
      <c r="J498" s="116"/>
      <c r="K498" s="116"/>
      <c r="L498" s="116"/>
    </row>
    <row r="499" spans="2:12">
      <c r="B499" s="115"/>
      <c r="C499" s="115"/>
      <c r="D499" s="115"/>
      <c r="E499" s="116"/>
      <c r="F499" s="116"/>
      <c r="G499" s="116"/>
      <c r="H499" s="116"/>
      <c r="I499" s="116"/>
      <c r="J499" s="116"/>
      <c r="K499" s="116"/>
      <c r="L499" s="116"/>
    </row>
    <row r="500" spans="2:12">
      <c r="B500" s="115"/>
      <c r="C500" s="115"/>
      <c r="D500" s="115"/>
      <c r="E500" s="116"/>
      <c r="F500" s="116"/>
      <c r="G500" s="116"/>
      <c r="H500" s="116"/>
      <c r="I500" s="116"/>
      <c r="J500" s="116"/>
      <c r="K500" s="116"/>
      <c r="L500" s="116"/>
    </row>
    <row r="501" spans="2:12">
      <c r="B501" s="115"/>
      <c r="C501" s="115"/>
      <c r="D501" s="115"/>
      <c r="E501" s="116"/>
      <c r="F501" s="116"/>
      <c r="G501" s="116"/>
      <c r="H501" s="116"/>
      <c r="I501" s="116"/>
      <c r="J501" s="116"/>
      <c r="K501" s="116"/>
      <c r="L501" s="116"/>
    </row>
    <row r="502" spans="2:12">
      <c r="B502" s="115"/>
      <c r="C502" s="115"/>
      <c r="D502" s="115"/>
      <c r="E502" s="116"/>
      <c r="F502" s="116"/>
      <c r="G502" s="116"/>
      <c r="H502" s="116"/>
      <c r="I502" s="116"/>
      <c r="J502" s="116"/>
      <c r="K502" s="116"/>
      <c r="L502" s="116"/>
    </row>
    <row r="503" spans="2:12">
      <c r="B503" s="115"/>
      <c r="C503" s="115"/>
      <c r="D503" s="115"/>
      <c r="E503" s="116"/>
      <c r="F503" s="116"/>
      <c r="G503" s="116"/>
      <c r="H503" s="116"/>
      <c r="I503" s="116"/>
      <c r="J503" s="116"/>
      <c r="K503" s="116"/>
      <c r="L503" s="116"/>
    </row>
    <row r="504" spans="2:12">
      <c r="B504" s="115"/>
      <c r="C504" s="115"/>
      <c r="D504" s="115"/>
      <c r="E504" s="116"/>
      <c r="F504" s="116"/>
      <c r="G504" s="116"/>
      <c r="H504" s="116"/>
      <c r="I504" s="116"/>
      <c r="J504" s="116"/>
      <c r="K504" s="116"/>
      <c r="L504" s="116"/>
    </row>
    <row r="505" spans="2:12">
      <c r="B505" s="115"/>
      <c r="C505" s="115"/>
      <c r="D505" s="115"/>
      <c r="E505" s="116"/>
      <c r="F505" s="116"/>
      <c r="G505" s="116"/>
      <c r="H505" s="116"/>
      <c r="I505" s="116"/>
      <c r="J505" s="116"/>
      <c r="K505" s="116"/>
      <c r="L505" s="116"/>
    </row>
    <row r="506" spans="2:12">
      <c r="B506" s="115"/>
      <c r="C506" s="115"/>
      <c r="D506" s="115"/>
      <c r="E506" s="116"/>
      <c r="F506" s="116"/>
      <c r="G506" s="116"/>
      <c r="H506" s="116"/>
      <c r="I506" s="116"/>
      <c r="J506" s="116"/>
      <c r="K506" s="116"/>
      <c r="L506" s="116"/>
    </row>
    <row r="507" spans="2:12">
      <c r="B507" s="115"/>
      <c r="C507" s="115"/>
      <c r="D507" s="115"/>
      <c r="E507" s="116"/>
      <c r="F507" s="116"/>
      <c r="G507" s="116"/>
      <c r="H507" s="116"/>
      <c r="I507" s="116"/>
      <c r="J507" s="116"/>
      <c r="K507" s="116"/>
      <c r="L507" s="116"/>
    </row>
    <row r="508" spans="2:12">
      <c r="B508" s="115"/>
      <c r="C508" s="115"/>
      <c r="D508" s="115"/>
      <c r="E508" s="116"/>
      <c r="F508" s="116"/>
      <c r="G508" s="116"/>
      <c r="H508" s="116"/>
      <c r="I508" s="116"/>
      <c r="J508" s="116"/>
      <c r="K508" s="116"/>
      <c r="L508" s="116"/>
    </row>
    <row r="509" spans="2:12">
      <c r="B509" s="115"/>
      <c r="C509" s="115"/>
      <c r="D509" s="115"/>
      <c r="E509" s="116"/>
      <c r="F509" s="116"/>
      <c r="G509" s="116"/>
      <c r="H509" s="116"/>
      <c r="I509" s="116"/>
      <c r="J509" s="116"/>
      <c r="K509" s="116"/>
      <c r="L509" s="116"/>
    </row>
    <row r="510" spans="2:12">
      <c r="B510" s="115"/>
      <c r="C510" s="115"/>
      <c r="D510" s="115"/>
      <c r="E510" s="116"/>
      <c r="F510" s="116"/>
      <c r="G510" s="116"/>
      <c r="H510" s="116"/>
      <c r="I510" s="116"/>
      <c r="J510" s="116"/>
      <c r="K510" s="116"/>
      <c r="L510" s="116"/>
    </row>
    <row r="511" spans="2:12">
      <c r="B511" s="115"/>
      <c r="C511" s="115"/>
      <c r="D511" s="115"/>
      <c r="E511" s="116"/>
      <c r="F511" s="116"/>
      <c r="G511" s="116"/>
      <c r="H511" s="116"/>
      <c r="I511" s="116"/>
      <c r="J511" s="116"/>
      <c r="K511" s="116"/>
      <c r="L511" s="116"/>
    </row>
    <row r="512" spans="2:12">
      <c r="B512" s="115"/>
      <c r="C512" s="115"/>
      <c r="D512" s="115"/>
      <c r="E512" s="116"/>
      <c r="F512" s="116"/>
      <c r="G512" s="116"/>
      <c r="H512" s="116"/>
      <c r="I512" s="116"/>
      <c r="J512" s="116"/>
      <c r="K512" s="116"/>
      <c r="L512" s="116"/>
    </row>
    <row r="513" spans="2:12">
      <c r="B513" s="115"/>
      <c r="C513" s="115"/>
      <c r="D513" s="115"/>
      <c r="E513" s="116"/>
      <c r="F513" s="116"/>
      <c r="G513" s="116"/>
      <c r="H513" s="116"/>
      <c r="I513" s="116"/>
      <c r="J513" s="116"/>
      <c r="K513" s="116"/>
      <c r="L513" s="116"/>
    </row>
    <row r="514" spans="2:12">
      <c r="B514" s="115"/>
      <c r="C514" s="115"/>
      <c r="D514" s="115"/>
      <c r="E514" s="116"/>
      <c r="F514" s="116"/>
      <c r="G514" s="116"/>
      <c r="H514" s="116"/>
      <c r="I514" s="116"/>
      <c r="J514" s="116"/>
      <c r="K514" s="116"/>
      <c r="L514" s="116"/>
    </row>
    <row r="515" spans="2:12">
      <c r="B515" s="115"/>
      <c r="C515" s="115"/>
      <c r="D515" s="115"/>
      <c r="E515" s="116"/>
      <c r="F515" s="116"/>
      <c r="G515" s="116"/>
      <c r="H515" s="116"/>
      <c r="I515" s="116"/>
      <c r="J515" s="116"/>
      <c r="K515" s="116"/>
      <c r="L515" s="116"/>
    </row>
    <row r="516" spans="2:12">
      <c r="B516" s="115"/>
      <c r="C516" s="115"/>
      <c r="D516" s="115"/>
      <c r="E516" s="116"/>
      <c r="F516" s="116"/>
      <c r="G516" s="116"/>
      <c r="H516" s="116"/>
      <c r="I516" s="116"/>
      <c r="J516" s="116"/>
      <c r="K516" s="116"/>
      <c r="L516" s="116"/>
    </row>
    <row r="517" spans="2:12">
      <c r="B517" s="115"/>
      <c r="C517" s="115"/>
      <c r="D517" s="115"/>
      <c r="E517" s="116"/>
      <c r="F517" s="116"/>
      <c r="G517" s="116"/>
      <c r="H517" s="116"/>
      <c r="I517" s="116"/>
      <c r="J517" s="116"/>
      <c r="K517" s="116"/>
      <c r="L517" s="116"/>
    </row>
    <row r="518" spans="2:12">
      <c r="B518" s="115"/>
      <c r="C518" s="115"/>
      <c r="D518" s="115"/>
      <c r="E518" s="116"/>
      <c r="F518" s="116"/>
      <c r="G518" s="116"/>
      <c r="H518" s="116"/>
      <c r="I518" s="116"/>
      <c r="J518" s="116"/>
      <c r="K518" s="116"/>
      <c r="L518" s="116"/>
    </row>
    <row r="519" spans="2:12">
      <c r="B519" s="115"/>
      <c r="C519" s="115"/>
      <c r="D519" s="115"/>
      <c r="E519" s="116"/>
      <c r="F519" s="116"/>
      <c r="G519" s="116"/>
      <c r="H519" s="116"/>
      <c r="I519" s="116"/>
      <c r="J519" s="116"/>
      <c r="K519" s="116"/>
      <c r="L519" s="116"/>
    </row>
    <row r="520" spans="2:12">
      <c r="B520" s="115"/>
      <c r="C520" s="115"/>
      <c r="D520" s="115"/>
      <c r="E520" s="116"/>
      <c r="F520" s="116"/>
      <c r="G520" s="116"/>
      <c r="H520" s="116"/>
      <c r="I520" s="116"/>
      <c r="J520" s="116"/>
      <c r="K520" s="116"/>
      <c r="L520" s="116"/>
    </row>
    <row r="521" spans="2:12">
      <c r="B521" s="115"/>
      <c r="C521" s="115"/>
      <c r="D521" s="115"/>
      <c r="E521" s="116"/>
      <c r="F521" s="116"/>
      <c r="G521" s="116"/>
      <c r="H521" s="116"/>
      <c r="I521" s="116"/>
      <c r="J521" s="116"/>
      <c r="K521" s="116"/>
      <c r="L521" s="116"/>
    </row>
    <row r="522" spans="2:12">
      <c r="B522" s="115"/>
      <c r="C522" s="115"/>
      <c r="D522" s="115"/>
      <c r="E522" s="116"/>
      <c r="F522" s="116"/>
      <c r="G522" s="116"/>
      <c r="H522" s="116"/>
      <c r="I522" s="116"/>
      <c r="J522" s="116"/>
      <c r="K522" s="116"/>
      <c r="L522" s="116"/>
    </row>
    <row r="523" spans="2:12">
      <c r="B523" s="115"/>
      <c r="C523" s="115"/>
      <c r="D523" s="115"/>
      <c r="E523" s="116"/>
      <c r="F523" s="116"/>
      <c r="G523" s="116"/>
      <c r="H523" s="116"/>
      <c r="I523" s="116"/>
      <c r="J523" s="116"/>
      <c r="K523" s="116"/>
      <c r="L523" s="116"/>
    </row>
    <row r="524" spans="2:12">
      <c r="B524" s="115"/>
      <c r="C524" s="115"/>
      <c r="D524" s="115"/>
      <c r="E524" s="116"/>
      <c r="F524" s="116"/>
      <c r="G524" s="116"/>
      <c r="H524" s="116"/>
      <c r="I524" s="116"/>
      <c r="J524" s="116"/>
      <c r="K524" s="116"/>
      <c r="L524" s="116"/>
    </row>
    <row r="525" spans="2:12">
      <c r="B525" s="115"/>
      <c r="C525" s="115"/>
      <c r="D525" s="115"/>
      <c r="E525" s="116"/>
      <c r="F525" s="116"/>
      <c r="G525" s="116"/>
      <c r="H525" s="116"/>
      <c r="I525" s="116"/>
      <c r="J525" s="116"/>
      <c r="K525" s="116"/>
      <c r="L525" s="116"/>
    </row>
    <row r="526" spans="2:12">
      <c r="B526" s="115"/>
      <c r="C526" s="115"/>
      <c r="D526" s="115"/>
      <c r="E526" s="116"/>
      <c r="F526" s="116"/>
      <c r="G526" s="116"/>
      <c r="H526" s="116"/>
      <c r="I526" s="116"/>
      <c r="J526" s="116"/>
      <c r="K526" s="116"/>
      <c r="L526" s="116"/>
    </row>
    <row r="527" spans="2:12">
      <c r="B527" s="115"/>
      <c r="C527" s="115"/>
      <c r="D527" s="115"/>
      <c r="E527" s="116"/>
      <c r="F527" s="116"/>
      <c r="G527" s="116"/>
      <c r="H527" s="116"/>
      <c r="I527" s="116"/>
      <c r="J527" s="116"/>
      <c r="K527" s="116"/>
      <c r="L527" s="116"/>
    </row>
    <row r="528" spans="2:12">
      <c r="B528" s="115"/>
      <c r="C528" s="115"/>
      <c r="D528" s="115"/>
      <c r="E528" s="116"/>
      <c r="F528" s="116"/>
      <c r="G528" s="116"/>
      <c r="H528" s="116"/>
      <c r="I528" s="116"/>
      <c r="J528" s="116"/>
      <c r="K528" s="116"/>
      <c r="L528" s="116"/>
    </row>
    <row r="529" spans="2:12">
      <c r="B529" s="115"/>
      <c r="C529" s="115"/>
      <c r="D529" s="115"/>
      <c r="E529" s="116"/>
      <c r="F529" s="116"/>
      <c r="G529" s="116"/>
      <c r="H529" s="116"/>
      <c r="I529" s="116"/>
      <c r="J529" s="116"/>
      <c r="K529" s="116"/>
      <c r="L529" s="116"/>
    </row>
    <row r="530" spans="2:12">
      <c r="B530" s="115"/>
      <c r="C530" s="115"/>
      <c r="D530" s="115"/>
      <c r="E530" s="116"/>
      <c r="F530" s="116"/>
      <c r="G530" s="116"/>
      <c r="H530" s="116"/>
      <c r="I530" s="116"/>
      <c r="J530" s="116"/>
      <c r="K530" s="116"/>
      <c r="L530" s="116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8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9.28515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9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135</v>
      </c>
      <c r="C1" s="67" t="s" vm="1">
        <v>207</v>
      </c>
    </row>
    <row r="2" spans="2:12">
      <c r="B2" s="46" t="s">
        <v>134</v>
      </c>
      <c r="C2" s="67" t="s">
        <v>208</v>
      </c>
    </row>
    <row r="3" spans="2:12">
      <c r="B3" s="46" t="s">
        <v>136</v>
      </c>
      <c r="C3" s="67" t="s">
        <v>209</v>
      </c>
    </row>
    <row r="4" spans="2:12">
      <c r="B4" s="46" t="s">
        <v>137</v>
      </c>
      <c r="C4" s="67">
        <v>2144</v>
      </c>
    </row>
    <row r="6" spans="2:12" ht="26.25" customHeight="1">
      <c r="B6" s="143" t="s">
        <v>158</v>
      </c>
      <c r="C6" s="144"/>
      <c r="D6" s="144"/>
      <c r="E6" s="144"/>
      <c r="F6" s="144"/>
      <c r="G6" s="144"/>
      <c r="H6" s="144"/>
      <c r="I6" s="144"/>
      <c r="J6" s="144"/>
      <c r="K6" s="144"/>
      <c r="L6" s="145"/>
    </row>
    <row r="7" spans="2:12" s="3" customFormat="1" ht="63">
      <c r="B7" s="66" t="s">
        <v>108</v>
      </c>
      <c r="C7" s="49" t="s">
        <v>43</v>
      </c>
      <c r="D7" s="49" t="s">
        <v>110</v>
      </c>
      <c r="E7" s="49" t="s">
        <v>14</v>
      </c>
      <c r="F7" s="49" t="s">
        <v>62</v>
      </c>
      <c r="G7" s="49" t="s">
        <v>96</v>
      </c>
      <c r="H7" s="49" t="s">
        <v>16</v>
      </c>
      <c r="I7" s="49" t="s">
        <v>18</v>
      </c>
      <c r="J7" s="49" t="s">
        <v>57</v>
      </c>
      <c r="K7" s="49" t="s">
        <v>138</v>
      </c>
      <c r="L7" s="51" t="s">
        <v>139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188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8" t="s">
        <v>42</v>
      </c>
      <c r="C10" s="69"/>
      <c r="D10" s="69"/>
      <c r="E10" s="69"/>
      <c r="F10" s="69"/>
      <c r="G10" s="69"/>
      <c r="H10" s="69"/>
      <c r="I10" s="69"/>
      <c r="J10" s="77">
        <f>J11</f>
        <v>9323.9045520060008</v>
      </c>
      <c r="K10" s="78">
        <f>IFERROR(J10/$J$10,0)</f>
        <v>1</v>
      </c>
      <c r="L10" s="78">
        <f>J10/'סכום נכסי הקרן'!$C$42</f>
        <v>3.5728584551335131E-2</v>
      </c>
    </row>
    <row r="11" spans="2:12">
      <c r="B11" s="70" t="s">
        <v>181</v>
      </c>
      <c r="C11" s="71"/>
      <c r="D11" s="71"/>
      <c r="E11" s="71"/>
      <c r="F11" s="71"/>
      <c r="G11" s="71"/>
      <c r="H11" s="71"/>
      <c r="I11" s="71"/>
      <c r="J11" s="80">
        <f>J12+J21</f>
        <v>9323.9045520060008</v>
      </c>
      <c r="K11" s="81">
        <f t="shared" ref="K11:K40" si="0">IFERROR(J11/$J$10,0)</f>
        <v>1</v>
      </c>
      <c r="L11" s="81">
        <f>J11/'סכום נכסי הקרן'!$C$42</f>
        <v>3.5728584551335131E-2</v>
      </c>
    </row>
    <row r="12" spans="2:12">
      <c r="B12" s="89" t="s">
        <v>40</v>
      </c>
      <c r="C12" s="71"/>
      <c r="D12" s="71"/>
      <c r="E12" s="71"/>
      <c r="F12" s="71"/>
      <c r="G12" s="71"/>
      <c r="H12" s="71"/>
      <c r="I12" s="71"/>
      <c r="J12" s="80">
        <f>SUM(J13:J19)</f>
        <v>5835.1141670140005</v>
      </c>
      <c r="K12" s="81">
        <f t="shared" si="0"/>
        <v>0.62582302665878309</v>
      </c>
      <c r="L12" s="81">
        <f>J12/'סכום נכסי הקרן'!$C$42</f>
        <v>2.2359770922150791E-2</v>
      </c>
    </row>
    <row r="13" spans="2:12">
      <c r="B13" s="76" t="s">
        <v>1502</v>
      </c>
      <c r="C13" s="73" t="s">
        <v>1503</v>
      </c>
      <c r="D13" s="73">
        <v>11</v>
      </c>
      <c r="E13" s="73" t="s">
        <v>295</v>
      </c>
      <c r="F13" s="73" t="s">
        <v>296</v>
      </c>
      <c r="G13" s="86" t="s">
        <v>122</v>
      </c>
      <c r="H13" s="87">
        <v>0</v>
      </c>
      <c r="I13" s="87">
        <v>0</v>
      </c>
      <c r="J13" s="83">
        <v>51.536611423000004</v>
      </c>
      <c r="K13" s="84">
        <f t="shared" si="0"/>
        <v>5.5273636849823941E-3</v>
      </c>
      <c r="L13" s="84">
        <f>J13/'סכום נכסי הקרן'!$C$42</f>
        <v>1.9748488076487279E-4</v>
      </c>
    </row>
    <row r="14" spans="2:12">
      <c r="B14" s="76" t="s">
        <v>1504</v>
      </c>
      <c r="C14" s="73" t="s">
        <v>1505</v>
      </c>
      <c r="D14" s="73">
        <v>12</v>
      </c>
      <c r="E14" s="73" t="s">
        <v>295</v>
      </c>
      <c r="F14" s="73" t="s">
        <v>296</v>
      </c>
      <c r="G14" s="86" t="s">
        <v>122</v>
      </c>
      <c r="H14" s="87">
        <v>0</v>
      </c>
      <c r="I14" s="87">
        <v>0</v>
      </c>
      <c r="J14" s="83">
        <v>338.11126232200002</v>
      </c>
      <c r="K14" s="84">
        <f t="shared" si="0"/>
        <v>3.6262840362223221E-2</v>
      </c>
      <c r="L14" s="84">
        <f>J14/'סכום נכסי הקרן'!$C$42</f>
        <v>1.2956199579532606E-3</v>
      </c>
    </row>
    <row r="15" spans="2:12">
      <c r="B15" s="76" t="s">
        <v>1506</v>
      </c>
      <c r="C15" s="73" t="s">
        <v>1507</v>
      </c>
      <c r="D15" s="73">
        <v>10</v>
      </c>
      <c r="E15" s="73" t="s">
        <v>295</v>
      </c>
      <c r="F15" s="73" t="s">
        <v>296</v>
      </c>
      <c r="G15" s="86" t="s">
        <v>122</v>
      </c>
      <c r="H15" s="87">
        <v>0</v>
      </c>
      <c r="I15" s="87">
        <v>0</v>
      </c>
      <c r="J15" s="83">
        <v>434.40310977200011</v>
      </c>
      <c r="K15" s="84">
        <f t="shared" si="0"/>
        <v>4.6590257048324243E-2</v>
      </c>
      <c r="L15" s="84">
        <f>J15/'סכום נכסי הקרן'!$C$42</f>
        <v>1.6646039382194903E-3</v>
      </c>
    </row>
    <row r="16" spans="2:12">
      <c r="B16" s="76" t="s">
        <v>1506</v>
      </c>
      <c r="C16" s="73" t="s">
        <v>1508</v>
      </c>
      <c r="D16" s="73">
        <v>10</v>
      </c>
      <c r="E16" s="73" t="s">
        <v>295</v>
      </c>
      <c r="F16" s="73" t="s">
        <v>296</v>
      </c>
      <c r="G16" s="86" t="s">
        <v>122</v>
      </c>
      <c r="H16" s="87">
        <v>0</v>
      </c>
      <c r="I16" s="87">
        <v>0</v>
      </c>
      <c r="J16" s="83">
        <v>3267.06817</v>
      </c>
      <c r="K16" s="84">
        <f t="shared" si="0"/>
        <v>0.35039699857256723</v>
      </c>
      <c r="L16" s="84">
        <f>J16/'סכום נכסי הקרן'!$C$42</f>
        <v>1.2519188790034025E-2</v>
      </c>
    </row>
    <row r="17" spans="2:12">
      <c r="B17" s="76" t="s">
        <v>1506</v>
      </c>
      <c r="C17" s="73" t="s">
        <v>1509</v>
      </c>
      <c r="D17" s="73">
        <v>10</v>
      </c>
      <c r="E17" s="73" t="s">
        <v>295</v>
      </c>
      <c r="F17" s="73" t="s">
        <v>296</v>
      </c>
      <c r="G17" s="86" t="s">
        <v>122</v>
      </c>
      <c r="H17" s="87">
        <v>0</v>
      </c>
      <c r="I17" s="87">
        <v>0</v>
      </c>
      <c r="J17" s="83">
        <v>1215.494628209</v>
      </c>
      <c r="K17" s="84">
        <f t="shared" si="0"/>
        <v>0.13036326374099264</v>
      </c>
      <c r="L17" s="84">
        <f>J17/'סכום נכסי הקרן'!$C$42</f>
        <v>4.6576948909580569E-3</v>
      </c>
    </row>
    <row r="18" spans="2:12">
      <c r="B18" s="76" t="s">
        <v>1510</v>
      </c>
      <c r="C18" s="73" t="s">
        <v>1511</v>
      </c>
      <c r="D18" s="73">
        <v>20</v>
      </c>
      <c r="E18" s="73" t="s">
        <v>295</v>
      </c>
      <c r="F18" s="73" t="s">
        <v>296</v>
      </c>
      <c r="G18" s="86" t="s">
        <v>122</v>
      </c>
      <c r="H18" s="87">
        <v>0</v>
      </c>
      <c r="I18" s="87">
        <v>0</v>
      </c>
      <c r="J18" s="83">
        <v>508.03283528800006</v>
      </c>
      <c r="K18" s="84">
        <f t="shared" si="0"/>
        <v>5.4487133845519557E-2</v>
      </c>
      <c r="L18" s="84">
        <f>J18/'סכום נכסי הקרן'!$C$42</f>
        <v>1.9467481685595596E-3</v>
      </c>
    </row>
    <row r="19" spans="2:12">
      <c r="B19" s="76" t="s">
        <v>1512</v>
      </c>
      <c r="C19" s="73" t="s">
        <v>1513</v>
      </c>
      <c r="D19" s="73">
        <v>26</v>
      </c>
      <c r="E19" s="73" t="s">
        <v>295</v>
      </c>
      <c r="F19" s="73" t="s">
        <v>296</v>
      </c>
      <c r="G19" s="86" t="s">
        <v>122</v>
      </c>
      <c r="H19" s="87">
        <v>0</v>
      </c>
      <c r="I19" s="87">
        <v>0</v>
      </c>
      <c r="J19" s="83">
        <v>20.467549999999999</v>
      </c>
      <c r="K19" s="84">
        <f t="shared" si="0"/>
        <v>2.1951694041737577E-3</v>
      </c>
      <c r="L19" s="84">
        <f>J19/'סכום נכסי הקרן'!$C$42</f>
        <v>7.8430295661526057E-5</v>
      </c>
    </row>
    <row r="20" spans="2:12">
      <c r="B20" s="72"/>
      <c r="C20" s="73"/>
      <c r="D20" s="73"/>
      <c r="E20" s="73"/>
      <c r="F20" s="73"/>
      <c r="G20" s="73"/>
      <c r="H20" s="73"/>
      <c r="I20" s="73"/>
      <c r="J20" s="73"/>
      <c r="K20" s="84"/>
      <c r="L20" s="73"/>
    </row>
    <row r="21" spans="2:12">
      <c r="B21" s="89" t="s">
        <v>41</v>
      </c>
      <c r="C21" s="71"/>
      <c r="D21" s="71"/>
      <c r="E21" s="71"/>
      <c r="F21" s="71"/>
      <c r="G21" s="71"/>
      <c r="H21" s="71"/>
      <c r="I21" s="71"/>
      <c r="J21" s="80">
        <f>SUM(J22:J40)</f>
        <v>3488.7903849919999</v>
      </c>
      <c r="K21" s="81">
        <f t="shared" si="0"/>
        <v>0.37417697334121686</v>
      </c>
      <c r="L21" s="81">
        <f>J21/'סכום נכסי הקרן'!$C$42</f>
        <v>1.3368813629184339E-2</v>
      </c>
    </row>
    <row r="22" spans="2:12">
      <c r="B22" s="76" t="s">
        <v>1502</v>
      </c>
      <c r="C22" s="73" t="s">
        <v>1514</v>
      </c>
      <c r="D22" s="73">
        <v>11</v>
      </c>
      <c r="E22" s="73" t="s">
        <v>295</v>
      </c>
      <c r="F22" s="73" t="s">
        <v>296</v>
      </c>
      <c r="G22" s="86" t="s">
        <v>124</v>
      </c>
      <c r="H22" s="87">
        <v>0</v>
      </c>
      <c r="I22" s="87">
        <v>0</v>
      </c>
      <c r="J22" s="83">
        <v>5.9803700000000005E-4</v>
      </c>
      <c r="K22" s="84">
        <f t="shared" si="0"/>
        <v>6.4140188980305982E-8</v>
      </c>
      <c r="L22" s="84">
        <f>J22/'סכום נכסי הקרן'!$C$42</f>
        <v>2.2916381651214762E-9</v>
      </c>
    </row>
    <row r="23" spans="2:12">
      <c r="B23" s="76" t="s">
        <v>1502</v>
      </c>
      <c r="C23" s="73" t="s">
        <v>1515</v>
      </c>
      <c r="D23" s="73">
        <v>11</v>
      </c>
      <c r="E23" s="73" t="s">
        <v>295</v>
      </c>
      <c r="F23" s="73" t="s">
        <v>296</v>
      </c>
      <c r="G23" s="86" t="s">
        <v>121</v>
      </c>
      <c r="H23" s="87">
        <v>0</v>
      </c>
      <c r="I23" s="87">
        <v>0</v>
      </c>
      <c r="J23" s="83">
        <v>43.349678896</v>
      </c>
      <c r="K23" s="84">
        <f t="shared" si="0"/>
        <v>4.6493053048975589E-3</v>
      </c>
      <c r="L23" s="84">
        <f>J23/'סכום נכסי הקרן'!$C$42</f>
        <v>1.6611309769100341E-4</v>
      </c>
    </row>
    <row r="24" spans="2:12">
      <c r="B24" s="76" t="s">
        <v>1504</v>
      </c>
      <c r="C24" s="73" t="s">
        <v>1516</v>
      </c>
      <c r="D24" s="73">
        <v>12</v>
      </c>
      <c r="E24" s="73" t="s">
        <v>295</v>
      </c>
      <c r="F24" s="73" t="s">
        <v>296</v>
      </c>
      <c r="G24" s="86" t="s">
        <v>123</v>
      </c>
      <c r="H24" s="87">
        <v>0</v>
      </c>
      <c r="I24" s="87">
        <v>0</v>
      </c>
      <c r="J24" s="83">
        <v>142.612448965</v>
      </c>
      <c r="K24" s="84">
        <f t="shared" si="0"/>
        <v>1.5295357022323604E-2</v>
      </c>
      <c r="L24" s="84">
        <f>J24/'סכום נכסי הקרן'!$C$42</f>
        <v>5.464814566149464E-4</v>
      </c>
    </row>
    <row r="25" spans="2:12">
      <c r="B25" s="76" t="s">
        <v>1504</v>
      </c>
      <c r="C25" s="73" t="s">
        <v>1517</v>
      </c>
      <c r="D25" s="73">
        <v>12</v>
      </c>
      <c r="E25" s="73" t="s">
        <v>295</v>
      </c>
      <c r="F25" s="73" t="s">
        <v>296</v>
      </c>
      <c r="G25" s="86" t="s">
        <v>121</v>
      </c>
      <c r="H25" s="87">
        <v>0</v>
      </c>
      <c r="I25" s="87">
        <v>0</v>
      </c>
      <c r="J25" s="83">
        <v>132.98231736099999</v>
      </c>
      <c r="K25" s="84">
        <f t="shared" si="0"/>
        <v>1.4262513801944633E-2</v>
      </c>
      <c r="L25" s="84">
        <f>J25/'סכום נכסי הקרן'!$C$42</f>
        <v>5.0957943028736316E-4</v>
      </c>
    </row>
    <row r="26" spans="2:12">
      <c r="B26" s="76" t="s">
        <v>1504</v>
      </c>
      <c r="C26" s="73" t="s">
        <v>1518</v>
      </c>
      <c r="D26" s="73">
        <v>12</v>
      </c>
      <c r="E26" s="73" t="s">
        <v>295</v>
      </c>
      <c r="F26" s="73" t="s">
        <v>296</v>
      </c>
      <c r="G26" s="86" t="s">
        <v>124</v>
      </c>
      <c r="H26" s="87">
        <v>0</v>
      </c>
      <c r="I26" s="87">
        <v>0</v>
      </c>
      <c r="J26" s="83">
        <v>0.495887038</v>
      </c>
      <c r="K26" s="84">
        <f t="shared" si="0"/>
        <v>5.3184482448751784E-5</v>
      </c>
      <c r="L26" s="84">
        <f>J26/'סכום נכסי הקרן'!$C$42</f>
        <v>1.9002062779892274E-6</v>
      </c>
    </row>
    <row r="27" spans="2:12">
      <c r="B27" s="76" t="s">
        <v>1506</v>
      </c>
      <c r="C27" s="73" t="s">
        <v>1519</v>
      </c>
      <c r="D27" s="73">
        <v>10</v>
      </c>
      <c r="E27" s="73" t="s">
        <v>295</v>
      </c>
      <c r="F27" s="73" t="s">
        <v>296</v>
      </c>
      <c r="G27" s="86" t="s">
        <v>123</v>
      </c>
      <c r="H27" s="87">
        <v>0</v>
      </c>
      <c r="I27" s="87">
        <v>0</v>
      </c>
      <c r="J27" s="83">
        <v>168.61445475299999</v>
      </c>
      <c r="K27" s="84">
        <f t="shared" si="0"/>
        <v>1.8084103479665423E-2</v>
      </c>
      <c r="L27" s="84">
        <f>J27/'סכום נכסי הקרן'!$C$42</f>
        <v>6.4611942020831987E-4</v>
      </c>
    </row>
    <row r="28" spans="2:12">
      <c r="B28" s="76" t="s">
        <v>1506</v>
      </c>
      <c r="C28" s="73" t="s">
        <v>1520</v>
      </c>
      <c r="D28" s="73">
        <v>10</v>
      </c>
      <c r="E28" s="73" t="s">
        <v>295</v>
      </c>
      <c r="F28" s="73" t="s">
        <v>296</v>
      </c>
      <c r="G28" s="86" t="s">
        <v>123</v>
      </c>
      <c r="H28" s="87">
        <v>0</v>
      </c>
      <c r="I28" s="87">
        <v>0</v>
      </c>
      <c r="J28" s="83">
        <v>9.5022400000000005</v>
      </c>
      <c r="K28" s="84">
        <f t="shared" si="0"/>
        <v>1.0191266917201154E-3</v>
      </c>
      <c r="L28" s="84">
        <f>J28/'סכום נכסי הקרן'!$C$42</f>
        <v>3.6411954173644597E-5</v>
      </c>
    </row>
    <row r="29" spans="2:12">
      <c r="B29" s="76" t="s">
        <v>1506</v>
      </c>
      <c r="C29" s="73" t="s">
        <v>1521</v>
      </c>
      <c r="D29" s="73">
        <v>10</v>
      </c>
      <c r="E29" s="73" t="s">
        <v>295</v>
      </c>
      <c r="F29" s="73" t="s">
        <v>296</v>
      </c>
      <c r="G29" s="86" t="s">
        <v>124</v>
      </c>
      <c r="H29" s="87">
        <v>0</v>
      </c>
      <c r="I29" s="87">
        <v>0</v>
      </c>
      <c r="J29" s="83">
        <v>103.792840093</v>
      </c>
      <c r="K29" s="84">
        <f t="shared" si="0"/>
        <v>1.11319071869595E-2</v>
      </c>
      <c r="L29" s="84">
        <f>J29/'סכום נכסי הקרן'!$C$42</f>
        <v>3.9772728714689769E-4</v>
      </c>
    </row>
    <row r="30" spans="2:12">
      <c r="B30" s="76" t="s">
        <v>1506</v>
      </c>
      <c r="C30" s="73" t="s">
        <v>1522</v>
      </c>
      <c r="D30" s="73">
        <v>10</v>
      </c>
      <c r="E30" s="73" t="s">
        <v>295</v>
      </c>
      <c r="F30" s="73" t="s">
        <v>296</v>
      </c>
      <c r="G30" s="86" t="s">
        <v>125</v>
      </c>
      <c r="H30" s="87">
        <v>0</v>
      </c>
      <c r="I30" s="87">
        <v>0</v>
      </c>
      <c r="J30" s="83">
        <v>12.17566008</v>
      </c>
      <c r="K30" s="84">
        <f t="shared" si="0"/>
        <v>1.3058542171992156E-3</v>
      </c>
      <c r="L30" s="84">
        <f>J30/'סכום נכסי הקרן'!$C$42</f>
        <v>4.6656322810919727E-5</v>
      </c>
    </row>
    <row r="31" spans="2:12">
      <c r="B31" s="76" t="s">
        <v>1506</v>
      </c>
      <c r="C31" s="73" t="s">
        <v>1523</v>
      </c>
      <c r="D31" s="73">
        <v>10</v>
      </c>
      <c r="E31" s="73" t="s">
        <v>295</v>
      </c>
      <c r="F31" s="73" t="s">
        <v>296</v>
      </c>
      <c r="G31" s="86" t="s">
        <v>124</v>
      </c>
      <c r="H31" s="87">
        <v>0</v>
      </c>
      <c r="I31" s="87">
        <v>0</v>
      </c>
      <c r="J31" s="83">
        <v>7.33474</v>
      </c>
      <c r="K31" s="84">
        <f t="shared" si="0"/>
        <v>7.8665970453568835E-4</v>
      </c>
      <c r="L31" s="84">
        <f>J31/'סכום נכסי הקרן'!$C$42</f>
        <v>2.8106237766631651E-5</v>
      </c>
    </row>
    <row r="32" spans="2:12">
      <c r="B32" s="76" t="s">
        <v>1506</v>
      </c>
      <c r="C32" s="73" t="s">
        <v>1524</v>
      </c>
      <c r="D32" s="73">
        <v>10</v>
      </c>
      <c r="E32" s="73" t="s">
        <v>295</v>
      </c>
      <c r="F32" s="73" t="s">
        <v>296</v>
      </c>
      <c r="G32" s="86" t="s">
        <v>129</v>
      </c>
      <c r="H32" s="87">
        <v>0</v>
      </c>
      <c r="I32" s="87">
        <v>0</v>
      </c>
      <c r="J32" s="83">
        <v>1.965307922</v>
      </c>
      <c r="K32" s="84">
        <f t="shared" si="0"/>
        <v>2.1078164314511046E-4</v>
      </c>
      <c r="L32" s="84">
        <f>J32/'סכום נכסי הקרן'!$C$42</f>
        <v>7.5309297589794292E-6</v>
      </c>
    </row>
    <row r="33" spans="2:12">
      <c r="B33" s="76" t="s">
        <v>1506</v>
      </c>
      <c r="C33" s="73" t="s">
        <v>1525</v>
      </c>
      <c r="D33" s="73">
        <v>10</v>
      </c>
      <c r="E33" s="73" t="s">
        <v>295</v>
      </c>
      <c r="F33" s="73" t="s">
        <v>296</v>
      </c>
      <c r="G33" s="86" t="s">
        <v>1499</v>
      </c>
      <c r="H33" s="87">
        <v>0</v>
      </c>
      <c r="I33" s="87">
        <v>0</v>
      </c>
      <c r="J33" s="83">
        <v>5.569571475</v>
      </c>
      <c r="K33" s="84">
        <f t="shared" si="0"/>
        <v>5.9734325291883525E-4</v>
      </c>
      <c r="L33" s="84">
        <f>J33/'סכום נכסי הקרן'!$C$42</f>
        <v>2.1342228918080174E-5</v>
      </c>
    </row>
    <row r="34" spans="2:12">
      <c r="B34" s="76" t="s">
        <v>1506</v>
      </c>
      <c r="C34" s="73" t="s">
        <v>1526</v>
      </c>
      <c r="D34" s="73">
        <v>10</v>
      </c>
      <c r="E34" s="73" t="s">
        <v>295</v>
      </c>
      <c r="F34" s="73" t="s">
        <v>296</v>
      </c>
      <c r="G34" s="86" t="s">
        <v>121</v>
      </c>
      <c r="H34" s="87">
        <v>0</v>
      </c>
      <c r="I34" s="87">
        <v>0</v>
      </c>
      <c r="J34" s="83">
        <v>2701.3011020209997</v>
      </c>
      <c r="K34" s="84">
        <f t="shared" si="0"/>
        <v>0.28971779869194664</v>
      </c>
      <c r="L34" s="84">
        <f>J34/'סכום נכסי הקרן'!$C$42</f>
        <v>1.0351206866591908E-2</v>
      </c>
    </row>
    <row r="35" spans="2:12">
      <c r="B35" s="76" t="s">
        <v>1506</v>
      </c>
      <c r="C35" s="73" t="s">
        <v>1527</v>
      </c>
      <c r="D35" s="73">
        <v>10</v>
      </c>
      <c r="E35" s="73" t="s">
        <v>295</v>
      </c>
      <c r="F35" s="73" t="s">
        <v>296</v>
      </c>
      <c r="G35" s="86" t="s">
        <v>121</v>
      </c>
      <c r="H35" s="87">
        <v>0</v>
      </c>
      <c r="I35" s="87">
        <v>0</v>
      </c>
      <c r="J35" s="83">
        <v>2.6207650000000002E-3</v>
      </c>
      <c r="K35" s="84">
        <f t="shared" si="0"/>
        <v>2.8108020469130104E-7</v>
      </c>
      <c r="L35" s="84">
        <f>J35/'סכום נכסי הקרן'!$C$42</f>
        <v>1.0042597859019734E-8</v>
      </c>
    </row>
    <row r="36" spans="2:12">
      <c r="B36" s="76" t="s">
        <v>1506</v>
      </c>
      <c r="C36" s="73" t="s">
        <v>1528</v>
      </c>
      <c r="D36" s="73">
        <v>10</v>
      </c>
      <c r="E36" s="73" t="s">
        <v>295</v>
      </c>
      <c r="F36" s="73" t="s">
        <v>296</v>
      </c>
      <c r="G36" s="86" t="s">
        <v>127</v>
      </c>
      <c r="H36" s="87">
        <v>0</v>
      </c>
      <c r="I36" s="87">
        <v>0</v>
      </c>
      <c r="J36" s="83">
        <v>5.3393476000000002E-2</v>
      </c>
      <c r="K36" s="84">
        <f t="shared" si="0"/>
        <v>5.726514648684666E-6</v>
      </c>
      <c r="L36" s="84">
        <f>J36/'סכום נכסי הקרן'!$C$42</f>
        <v>2.0460026280998927E-7</v>
      </c>
    </row>
    <row r="37" spans="2:12">
      <c r="B37" s="76" t="s">
        <v>1510</v>
      </c>
      <c r="C37" s="73" t="s">
        <v>1529</v>
      </c>
      <c r="D37" s="73">
        <v>20</v>
      </c>
      <c r="E37" s="73" t="s">
        <v>295</v>
      </c>
      <c r="F37" s="73" t="s">
        <v>296</v>
      </c>
      <c r="G37" s="86" t="s">
        <v>123</v>
      </c>
      <c r="H37" s="87">
        <v>0</v>
      </c>
      <c r="I37" s="87">
        <v>0</v>
      </c>
      <c r="J37" s="83">
        <v>2.7550415320000003</v>
      </c>
      <c r="K37" s="84">
        <f t="shared" si="0"/>
        <v>2.954815245730142E-4</v>
      </c>
      <c r="L37" s="84">
        <f>J37/'סכום נכסי הקרן'!$C$42</f>
        <v>1.0557136634064349E-5</v>
      </c>
    </row>
    <row r="38" spans="2:12">
      <c r="B38" s="76" t="s">
        <v>1510</v>
      </c>
      <c r="C38" s="73" t="s">
        <v>1530</v>
      </c>
      <c r="D38" s="73">
        <v>20</v>
      </c>
      <c r="E38" s="73" t="s">
        <v>295</v>
      </c>
      <c r="F38" s="73" t="s">
        <v>296</v>
      </c>
      <c r="G38" s="86" t="s">
        <v>124</v>
      </c>
      <c r="H38" s="87">
        <v>0</v>
      </c>
      <c r="I38" s="87">
        <v>0</v>
      </c>
      <c r="J38" s="83">
        <v>0.17299722399999998</v>
      </c>
      <c r="K38" s="84">
        <f t="shared" si="0"/>
        <v>1.8554160763344615E-5</v>
      </c>
      <c r="L38" s="84">
        <f>J38/'סכום נכסי הקרן'!$C$42</f>
        <v>6.6291390161222278E-7</v>
      </c>
    </row>
    <row r="39" spans="2:12">
      <c r="B39" s="76" t="s">
        <v>1510</v>
      </c>
      <c r="C39" s="73" t="s">
        <v>1531</v>
      </c>
      <c r="D39" s="73">
        <v>20</v>
      </c>
      <c r="E39" s="73" t="s">
        <v>295</v>
      </c>
      <c r="F39" s="73" t="s">
        <v>296</v>
      </c>
      <c r="G39" s="86" t="s">
        <v>121</v>
      </c>
      <c r="H39" s="87">
        <v>0</v>
      </c>
      <c r="I39" s="87">
        <v>0</v>
      </c>
      <c r="J39" s="83">
        <v>150.767675354</v>
      </c>
      <c r="K39" s="84">
        <f t="shared" si="0"/>
        <v>1.6170014880896966E-2</v>
      </c>
      <c r="L39" s="84">
        <f>J39/'סכום נכסי הקרן'!$C$42</f>
        <v>5.7773174386847458E-4</v>
      </c>
    </row>
    <row r="40" spans="2:12">
      <c r="B40" s="76" t="s">
        <v>1512</v>
      </c>
      <c r="C40" s="73" t="s">
        <v>1532</v>
      </c>
      <c r="D40" s="73">
        <v>26</v>
      </c>
      <c r="E40" s="73" t="s">
        <v>295</v>
      </c>
      <c r="F40" s="73" t="s">
        <v>296</v>
      </c>
      <c r="G40" s="86" t="s">
        <v>121</v>
      </c>
      <c r="H40" s="87">
        <v>0</v>
      </c>
      <c r="I40" s="87">
        <v>0</v>
      </c>
      <c r="J40" s="83">
        <v>5.3418100000000006</v>
      </c>
      <c r="K40" s="84">
        <f t="shared" si="0"/>
        <v>5.7291556023605277E-4</v>
      </c>
      <c r="L40" s="84">
        <f>J40/'סכום נכסי הקרן'!$C$42</f>
        <v>2.0469462034669347E-5</v>
      </c>
    </row>
    <row r="41" spans="2:12">
      <c r="B41" s="72"/>
      <c r="C41" s="73"/>
      <c r="D41" s="73"/>
      <c r="E41" s="73"/>
      <c r="F41" s="73"/>
      <c r="G41" s="73"/>
      <c r="H41" s="73"/>
      <c r="I41" s="73"/>
      <c r="J41" s="73"/>
      <c r="K41" s="84"/>
      <c r="L41" s="73"/>
    </row>
    <row r="42" spans="2:12">
      <c r="B42" s="115"/>
      <c r="C42" s="115"/>
      <c r="D42" s="116"/>
      <c r="E42" s="116"/>
      <c r="F42" s="116"/>
      <c r="G42" s="116"/>
      <c r="H42" s="116"/>
      <c r="I42" s="116"/>
      <c r="J42" s="116"/>
      <c r="K42" s="116"/>
      <c r="L42" s="116"/>
    </row>
    <row r="43" spans="2:12">
      <c r="B43" s="115"/>
      <c r="C43" s="115"/>
      <c r="D43" s="116"/>
      <c r="E43" s="116"/>
      <c r="F43" s="116"/>
      <c r="G43" s="116"/>
      <c r="H43" s="116"/>
      <c r="I43" s="116"/>
      <c r="J43" s="116"/>
      <c r="K43" s="116"/>
      <c r="L43" s="116"/>
    </row>
    <row r="44" spans="2:12">
      <c r="B44" s="117" t="s">
        <v>200</v>
      </c>
      <c r="C44" s="115"/>
      <c r="D44" s="116"/>
      <c r="E44" s="116"/>
      <c r="F44" s="116"/>
      <c r="G44" s="116"/>
      <c r="H44" s="116"/>
      <c r="I44" s="116"/>
      <c r="J44" s="116"/>
      <c r="K44" s="116"/>
      <c r="L44" s="116"/>
    </row>
    <row r="45" spans="2:12">
      <c r="B45" s="118"/>
      <c r="C45" s="115"/>
      <c r="D45" s="116"/>
      <c r="E45" s="116"/>
      <c r="F45" s="116"/>
      <c r="G45" s="116"/>
      <c r="H45" s="116"/>
      <c r="I45" s="116"/>
      <c r="J45" s="116"/>
      <c r="K45" s="116"/>
      <c r="L45" s="116"/>
    </row>
    <row r="46" spans="2:12">
      <c r="B46" s="115"/>
      <c r="C46" s="115"/>
      <c r="D46" s="116"/>
      <c r="E46" s="116"/>
      <c r="F46" s="116"/>
      <c r="G46" s="116"/>
      <c r="H46" s="116"/>
      <c r="I46" s="116"/>
      <c r="J46" s="116"/>
      <c r="K46" s="116"/>
      <c r="L46" s="116"/>
    </row>
    <row r="47" spans="2:12">
      <c r="B47" s="115"/>
      <c r="C47" s="115"/>
      <c r="D47" s="116"/>
      <c r="E47" s="116"/>
      <c r="F47" s="116"/>
      <c r="G47" s="116"/>
      <c r="H47" s="116"/>
      <c r="I47" s="116"/>
      <c r="J47" s="116"/>
      <c r="K47" s="116"/>
      <c r="L47" s="116"/>
    </row>
    <row r="48" spans="2:12">
      <c r="B48" s="115"/>
      <c r="C48" s="115"/>
      <c r="D48" s="116"/>
      <c r="E48" s="116"/>
      <c r="F48" s="116"/>
      <c r="G48" s="116"/>
      <c r="H48" s="116"/>
      <c r="I48" s="116"/>
      <c r="J48" s="116"/>
      <c r="K48" s="116"/>
      <c r="L48" s="116"/>
    </row>
    <row r="49" spans="2:12">
      <c r="B49" s="115"/>
      <c r="C49" s="115"/>
      <c r="D49" s="116"/>
      <c r="E49" s="116"/>
      <c r="F49" s="116"/>
      <c r="G49" s="116"/>
      <c r="H49" s="116"/>
      <c r="I49" s="116"/>
      <c r="J49" s="116"/>
      <c r="K49" s="116"/>
      <c r="L49" s="116"/>
    </row>
    <row r="50" spans="2:12">
      <c r="B50" s="115"/>
      <c r="C50" s="115"/>
      <c r="D50" s="116"/>
      <c r="E50" s="116"/>
      <c r="F50" s="116"/>
      <c r="G50" s="116"/>
      <c r="H50" s="116"/>
      <c r="I50" s="116"/>
      <c r="J50" s="116"/>
      <c r="K50" s="116"/>
      <c r="L50" s="116"/>
    </row>
    <row r="51" spans="2:12">
      <c r="B51" s="115"/>
      <c r="C51" s="115"/>
      <c r="D51" s="116"/>
      <c r="E51" s="116"/>
      <c r="F51" s="116"/>
      <c r="G51" s="116"/>
      <c r="H51" s="116"/>
      <c r="I51" s="116"/>
      <c r="J51" s="116"/>
      <c r="K51" s="116"/>
      <c r="L51" s="116"/>
    </row>
    <row r="52" spans="2:12">
      <c r="B52" s="115"/>
      <c r="C52" s="115"/>
      <c r="D52" s="116"/>
      <c r="E52" s="116"/>
      <c r="F52" s="116"/>
      <c r="G52" s="116"/>
      <c r="H52" s="116"/>
      <c r="I52" s="116"/>
      <c r="J52" s="116"/>
      <c r="K52" s="116"/>
      <c r="L52" s="116"/>
    </row>
    <row r="53" spans="2:12">
      <c r="B53" s="115"/>
      <c r="C53" s="115"/>
      <c r="D53" s="116"/>
      <c r="E53" s="116"/>
      <c r="F53" s="116"/>
      <c r="G53" s="116"/>
      <c r="H53" s="116"/>
      <c r="I53" s="116"/>
      <c r="J53" s="116"/>
      <c r="K53" s="116"/>
      <c r="L53" s="116"/>
    </row>
    <row r="54" spans="2:12">
      <c r="B54" s="115"/>
      <c r="C54" s="115"/>
      <c r="D54" s="116"/>
      <c r="E54" s="116"/>
      <c r="F54" s="116"/>
      <c r="G54" s="116"/>
      <c r="H54" s="116"/>
      <c r="I54" s="116"/>
      <c r="J54" s="116"/>
      <c r="K54" s="116"/>
      <c r="L54" s="116"/>
    </row>
    <row r="55" spans="2:12">
      <c r="B55" s="115"/>
      <c r="C55" s="115"/>
      <c r="D55" s="116"/>
      <c r="E55" s="116"/>
      <c r="F55" s="116"/>
      <c r="G55" s="116"/>
      <c r="H55" s="116"/>
      <c r="I55" s="116"/>
      <c r="J55" s="116"/>
      <c r="K55" s="116"/>
      <c r="L55" s="116"/>
    </row>
    <row r="56" spans="2:12">
      <c r="B56" s="115"/>
      <c r="C56" s="115"/>
      <c r="D56" s="116"/>
      <c r="E56" s="116"/>
      <c r="F56" s="116"/>
      <c r="G56" s="116"/>
      <c r="H56" s="116"/>
      <c r="I56" s="116"/>
      <c r="J56" s="116"/>
      <c r="K56" s="116"/>
      <c r="L56" s="116"/>
    </row>
    <row r="57" spans="2:12">
      <c r="B57" s="115"/>
      <c r="C57" s="115"/>
      <c r="D57" s="116"/>
      <c r="E57" s="116"/>
      <c r="F57" s="116"/>
      <c r="G57" s="116"/>
      <c r="H57" s="116"/>
      <c r="I57" s="116"/>
      <c r="J57" s="116"/>
      <c r="K57" s="116"/>
      <c r="L57" s="116"/>
    </row>
    <row r="58" spans="2:12">
      <c r="B58" s="115"/>
      <c r="C58" s="115"/>
      <c r="D58" s="116"/>
      <c r="E58" s="116"/>
      <c r="F58" s="116"/>
      <c r="G58" s="116"/>
      <c r="H58" s="116"/>
      <c r="I58" s="116"/>
      <c r="J58" s="116"/>
      <c r="K58" s="116"/>
      <c r="L58" s="116"/>
    </row>
    <row r="59" spans="2:12">
      <c r="B59" s="115"/>
      <c r="C59" s="115"/>
      <c r="D59" s="116"/>
      <c r="E59" s="116"/>
      <c r="F59" s="116"/>
      <c r="G59" s="116"/>
      <c r="H59" s="116"/>
      <c r="I59" s="116"/>
      <c r="J59" s="116"/>
      <c r="K59" s="116"/>
      <c r="L59" s="116"/>
    </row>
    <row r="60" spans="2:12">
      <c r="B60" s="115"/>
      <c r="C60" s="115"/>
      <c r="D60" s="116"/>
      <c r="E60" s="116"/>
      <c r="F60" s="116"/>
      <c r="G60" s="116"/>
      <c r="H60" s="116"/>
      <c r="I60" s="116"/>
      <c r="J60" s="116"/>
      <c r="K60" s="116"/>
      <c r="L60" s="116"/>
    </row>
    <row r="61" spans="2:12">
      <c r="B61" s="115"/>
      <c r="C61" s="115"/>
      <c r="D61" s="116"/>
      <c r="E61" s="116"/>
      <c r="F61" s="116"/>
      <c r="G61" s="116"/>
      <c r="H61" s="116"/>
      <c r="I61" s="116"/>
      <c r="J61" s="116"/>
      <c r="K61" s="116"/>
      <c r="L61" s="116"/>
    </row>
    <row r="62" spans="2:12">
      <c r="B62" s="115"/>
      <c r="C62" s="115"/>
      <c r="D62" s="116"/>
      <c r="E62" s="116"/>
      <c r="F62" s="116"/>
      <c r="G62" s="116"/>
      <c r="H62" s="116"/>
      <c r="I62" s="116"/>
      <c r="J62" s="116"/>
      <c r="K62" s="116"/>
      <c r="L62" s="116"/>
    </row>
    <row r="63" spans="2:12">
      <c r="B63" s="115"/>
      <c r="C63" s="115"/>
      <c r="D63" s="116"/>
      <c r="E63" s="116"/>
      <c r="F63" s="116"/>
      <c r="G63" s="116"/>
      <c r="H63" s="116"/>
      <c r="I63" s="116"/>
      <c r="J63" s="116"/>
      <c r="K63" s="116"/>
      <c r="L63" s="116"/>
    </row>
    <row r="64" spans="2:12">
      <c r="B64" s="115"/>
      <c r="C64" s="115"/>
      <c r="D64" s="116"/>
      <c r="E64" s="116"/>
      <c r="F64" s="116"/>
      <c r="G64" s="116"/>
      <c r="H64" s="116"/>
      <c r="I64" s="116"/>
      <c r="J64" s="116"/>
      <c r="K64" s="116"/>
      <c r="L64" s="116"/>
    </row>
    <row r="65" spans="2:12">
      <c r="B65" s="115"/>
      <c r="C65" s="115"/>
      <c r="D65" s="116"/>
      <c r="E65" s="116"/>
      <c r="F65" s="116"/>
      <c r="G65" s="116"/>
      <c r="H65" s="116"/>
      <c r="I65" s="116"/>
      <c r="J65" s="116"/>
      <c r="K65" s="116"/>
      <c r="L65" s="116"/>
    </row>
    <row r="66" spans="2:12">
      <c r="B66" s="115"/>
      <c r="C66" s="115"/>
      <c r="D66" s="116"/>
      <c r="E66" s="116"/>
      <c r="F66" s="116"/>
      <c r="G66" s="116"/>
      <c r="H66" s="116"/>
      <c r="I66" s="116"/>
      <c r="J66" s="116"/>
      <c r="K66" s="116"/>
      <c r="L66" s="116"/>
    </row>
    <row r="67" spans="2:12">
      <c r="B67" s="115"/>
      <c r="C67" s="115"/>
      <c r="D67" s="116"/>
      <c r="E67" s="116"/>
      <c r="F67" s="116"/>
      <c r="G67" s="116"/>
      <c r="H67" s="116"/>
      <c r="I67" s="116"/>
      <c r="J67" s="116"/>
      <c r="K67" s="116"/>
      <c r="L67" s="116"/>
    </row>
    <row r="68" spans="2:12">
      <c r="B68" s="115"/>
      <c r="C68" s="115"/>
      <c r="D68" s="116"/>
      <c r="E68" s="116"/>
      <c r="F68" s="116"/>
      <c r="G68" s="116"/>
      <c r="H68" s="116"/>
      <c r="I68" s="116"/>
      <c r="J68" s="116"/>
      <c r="K68" s="116"/>
      <c r="L68" s="116"/>
    </row>
    <row r="69" spans="2:12">
      <c r="B69" s="115"/>
      <c r="C69" s="115"/>
      <c r="D69" s="116"/>
      <c r="E69" s="116"/>
      <c r="F69" s="116"/>
      <c r="G69" s="116"/>
      <c r="H69" s="116"/>
      <c r="I69" s="116"/>
      <c r="J69" s="116"/>
      <c r="K69" s="116"/>
      <c r="L69" s="116"/>
    </row>
    <row r="70" spans="2:12">
      <c r="B70" s="115"/>
      <c r="C70" s="115"/>
      <c r="D70" s="116"/>
      <c r="E70" s="116"/>
      <c r="F70" s="116"/>
      <c r="G70" s="116"/>
      <c r="H70" s="116"/>
      <c r="I70" s="116"/>
      <c r="J70" s="116"/>
      <c r="K70" s="116"/>
      <c r="L70" s="116"/>
    </row>
    <row r="71" spans="2:12">
      <c r="B71" s="115"/>
      <c r="C71" s="115"/>
      <c r="D71" s="116"/>
      <c r="E71" s="116"/>
      <c r="F71" s="116"/>
      <c r="G71" s="116"/>
      <c r="H71" s="116"/>
      <c r="I71" s="116"/>
      <c r="J71" s="116"/>
      <c r="K71" s="116"/>
      <c r="L71" s="116"/>
    </row>
    <row r="72" spans="2:12">
      <c r="B72" s="115"/>
      <c r="C72" s="115"/>
      <c r="D72" s="116"/>
      <c r="E72" s="116"/>
      <c r="F72" s="116"/>
      <c r="G72" s="116"/>
      <c r="H72" s="116"/>
      <c r="I72" s="116"/>
      <c r="J72" s="116"/>
      <c r="K72" s="116"/>
      <c r="L72" s="116"/>
    </row>
    <row r="73" spans="2:12">
      <c r="B73" s="115"/>
      <c r="C73" s="115"/>
      <c r="D73" s="116"/>
      <c r="E73" s="116"/>
      <c r="F73" s="116"/>
      <c r="G73" s="116"/>
      <c r="H73" s="116"/>
      <c r="I73" s="116"/>
      <c r="J73" s="116"/>
      <c r="K73" s="116"/>
      <c r="L73" s="116"/>
    </row>
    <row r="74" spans="2:12">
      <c r="B74" s="115"/>
      <c r="C74" s="115"/>
      <c r="D74" s="116"/>
      <c r="E74" s="116"/>
      <c r="F74" s="116"/>
      <c r="G74" s="116"/>
      <c r="H74" s="116"/>
      <c r="I74" s="116"/>
      <c r="J74" s="116"/>
      <c r="K74" s="116"/>
      <c r="L74" s="116"/>
    </row>
    <row r="75" spans="2:12">
      <c r="B75" s="115"/>
      <c r="C75" s="115"/>
      <c r="D75" s="116"/>
      <c r="E75" s="116"/>
      <c r="F75" s="116"/>
      <c r="G75" s="116"/>
      <c r="H75" s="116"/>
      <c r="I75" s="116"/>
      <c r="J75" s="116"/>
      <c r="K75" s="116"/>
      <c r="L75" s="116"/>
    </row>
    <row r="76" spans="2:12">
      <c r="B76" s="115"/>
      <c r="C76" s="115"/>
      <c r="D76" s="116"/>
      <c r="E76" s="116"/>
      <c r="F76" s="116"/>
      <c r="G76" s="116"/>
      <c r="H76" s="116"/>
      <c r="I76" s="116"/>
      <c r="J76" s="116"/>
      <c r="K76" s="116"/>
      <c r="L76" s="116"/>
    </row>
    <row r="77" spans="2:12">
      <c r="B77" s="115"/>
      <c r="C77" s="115"/>
      <c r="D77" s="116"/>
      <c r="E77" s="116"/>
      <c r="F77" s="116"/>
      <c r="G77" s="116"/>
      <c r="H77" s="116"/>
      <c r="I77" s="116"/>
      <c r="J77" s="116"/>
      <c r="K77" s="116"/>
      <c r="L77" s="116"/>
    </row>
    <row r="78" spans="2:12">
      <c r="B78" s="115"/>
      <c r="C78" s="115"/>
      <c r="D78" s="116"/>
      <c r="E78" s="116"/>
      <c r="F78" s="116"/>
      <c r="G78" s="116"/>
      <c r="H78" s="116"/>
      <c r="I78" s="116"/>
      <c r="J78" s="116"/>
      <c r="K78" s="116"/>
      <c r="L78" s="116"/>
    </row>
    <row r="79" spans="2:12">
      <c r="B79" s="115"/>
      <c r="C79" s="115"/>
      <c r="D79" s="116"/>
      <c r="E79" s="116"/>
      <c r="F79" s="116"/>
      <c r="G79" s="116"/>
      <c r="H79" s="116"/>
      <c r="I79" s="116"/>
      <c r="J79" s="116"/>
      <c r="K79" s="116"/>
      <c r="L79" s="116"/>
    </row>
    <row r="80" spans="2:12">
      <c r="B80" s="115"/>
      <c r="C80" s="115"/>
      <c r="D80" s="116"/>
      <c r="E80" s="116"/>
      <c r="F80" s="116"/>
      <c r="G80" s="116"/>
      <c r="H80" s="116"/>
      <c r="I80" s="116"/>
      <c r="J80" s="116"/>
      <c r="K80" s="116"/>
      <c r="L80" s="116"/>
    </row>
    <row r="81" spans="2:12">
      <c r="B81" s="115"/>
      <c r="C81" s="115"/>
      <c r="D81" s="116"/>
      <c r="E81" s="116"/>
      <c r="F81" s="116"/>
      <c r="G81" s="116"/>
      <c r="H81" s="116"/>
      <c r="I81" s="116"/>
      <c r="J81" s="116"/>
      <c r="K81" s="116"/>
      <c r="L81" s="116"/>
    </row>
    <row r="82" spans="2:12">
      <c r="B82" s="115"/>
      <c r="C82" s="115"/>
      <c r="D82" s="116"/>
      <c r="E82" s="116"/>
      <c r="F82" s="116"/>
      <c r="G82" s="116"/>
      <c r="H82" s="116"/>
      <c r="I82" s="116"/>
      <c r="J82" s="116"/>
      <c r="K82" s="116"/>
      <c r="L82" s="116"/>
    </row>
    <row r="83" spans="2:12">
      <c r="B83" s="115"/>
      <c r="C83" s="115"/>
      <c r="D83" s="116"/>
      <c r="E83" s="116"/>
      <c r="F83" s="116"/>
      <c r="G83" s="116"/>
      <c r="H83" s="116"/>
      <c r="I83" s="116"/>
      <c r="J83" s="116"/>
      <c r="K83" s="116"/>
      <c r="L83" s="116"/>
    </row>
    <row r="84" spans="2:12">
      <c r="B84" s="115"/>
      <c r="C84" s="115"/>
      <c r="D84" s="116"/>
      <c r="E84" s="116"/>
      <c r="F84" s="116"/>
      <c r="G84" s="116"/>
      <c r="H84" s="116"/>
      <c r="I84" s="116"/>
      <c r="J84" s="116"/>
      <c r="K84" s="116"/>
      <c r="L84" s="116"/>
    </row>
    <row r="85" spans="2:12">
      <c r="B85" s="115"/>
      <c r="C85" s="115"/>
      <c r="D85" s="116"/>
      <c r="E85" s="116"/>
      <c r="F85" s="116"/>
      <c r="G85" s="116"/>
      <c r="H85" s="116"/>
      <c r="I85" s="116"/>
      <c r="J85" s="116"/>
      <c r="K85" s="116"/>
      <c r="L85" s="116"/>
    </row>
    <row r="86" spans="2:12">
      <c r="B86" s="115"/>
      <c r="C86" s="115"/>
      <c r="D86" s="116"/>
      <c r="E86" s="116"/>
      <c r="F86" s="116"/>
      <c r="G86" s="116"/>
      <c r="H86" s="116"/>
      <c r="I86" s="116"/>
      <c r="J86" s="116"/>
      <c r="K86" s="116"/>
      <c r="L86" s="116"/>
    </row>
    <row r="87" spans="2:12">
      <c r="B87" s="115"/>
      <c r="C87" s="115"/>
      <c r="D87" s="116"/>
      <c r="E87" s="116"/>
      <c r="F87" s="116"/>
      <c r="G87" s="116"/>
      <c r="H87" s="116"/>
      <c r="I87" s="116"/>
      <c r="J87" s="116"/>
      <c r="K87" s="116"/>
      <c r="L87" s="116"/>
    </row>
    <row r="88" spans="2:12">
      <c r="B88" s="115"/>
      <c r="C88" s="115"/>
      <c r="D88" s="116"/>
      <c r="E88" s="116"/>
      <c r="F88" s="116"/>
      <c r="G88" s="116"/>
      <c r="H88" s="116"/>
      <c r="I88" s="116"/>
      <c r="J88" s="116"/>
      <c r="K88" s="116"/>
      <c r="L88" s="116"/>
    </row>
    <row r="89" spans="2:12">
      <c r="B89" s="115"/>
      <c r="C89" s="115"/>
      <c r="D89" s="116"/>
      <c r="E89" s="116"/>
      <c r="F89" s="116"/>
      <c r="G89" s="116"/>
      <c r="H89" s="116"/>
      <c r="I89" s="116"/>
      <c r="J89" s="116"/>
      <c r="K89" s="116"/>
      <c r="L89" s="116"/>
    </row>
    <row r="90" spans="2:12">
      <c r="B90" s="115"/>
      <c r="C90" s="115"/>
      <c r="D90" s="116"/>
      <c r="E90" s="116"/>
      <c r="F90" s="116"/>
      <c r="G90" s="116"/>
      <c r="H90" s="116"/>
      <c r="I90" s="116"/>
      <c r="J90" s="116"/>
      <c r="K90" s="116"/>
      <c r="L90" s="116"/>
    </row>
    <row r="91" spans="2:12">
      <c r="B91" s="115"/>
      <c r="C91" s="115"/>
      <c r="D91" s="116"/>
      <c r="E91" s="116"/>
      <c r="F91" s="116"/>
      <c r="G91" s="116"/>
      <c r="H91" s="116"/>
      <c r="I91" s="116"/>
      <c r="J91" s="116"/>
      <c r="K91" s="116"/>
      <c r="L91" s="116"/>
    </row>
    <row r="92" spans="2:12">
      <c r="B92" s="115"/>
      <c r="C92" s="115"/>
      <c r="D92" s="116"/>
      <c r="E92" s="116"/>
      <c r="F92" s="116"/>
      <c r="G92" s="116"/>
      <c r="H92" s="116"/>
      <c r="I92" s="116"/>
      <c r="J92" s="116"/>
      <c r="K92" s="116"/>
      <c r="L92" s="116"/>
    </row>
    <row r="93" spans="2:12">
      <c r="B93" s="115"/>
      <c r="C93" s="115"/>
      <c r="D93" s="116"/>
      <c r="E93" s="116"/>
      <c r="F93" s="116"/>
      <c r="G93" s="116"/>
      <c r="H93" s="116"/>
      <c r="I93" s="116"/>
      <c r="J93" s="116"/>
      <c r="K93" s="116"/>
      <c r="L93" s="116"/>
    </row>
    <row r="94" spans="2:12">
      <c r="B94" s="115"/>
      <c r="C94" s="115"/>
      <c r="D94" s="116"/>
      <c r="E94" s="116"/>
      <c r="F94" s="116"/>
      <c r="G94" s="116"/>
      <c r="H94" s="116"/>
      <c r="I94" s="116"/>
      <c r="J94" s="116"/>
      <c r="K94" s="116"/>
      <c r="L94" s="116"/>
    </row>
    <row r="95" spans="2:12">
      <c r="B95" s="115"/>
      <c r="C95" s="115"/>
      <c r="D95" s="116"/>
      <c r="E95" s="116"/>
      <c r="F95" s="116"/>
      <c r="G95" s="116"/>
      <c r="H95" s="116"/>
      <c r="I95" s="116"/>
      <c r="J95" s="116"/>
      <c r="K95" s="116"/>
      <c r="L95" s="116"/>
    </row>
    <row r="96" spans="2:12">
      <c r="B96" s="115"/>
      <c r="C96" s="115"/>
      <c r="D96" s="116"/>
      <c r="E96" s="116"/>
      <c r="F96" s="116"/>
      <c r="G96" s="116"/>
      <c r="H96" s="116"/>
      <c r="I96" s="116"/>
      <c r="J96" s="116"/>
      <c r="K96" s="116"/>
      <c r="L96" s="116"/>
    </row>
    <row r="97" spans="2:12">
      <c r="B97" s="115"/>
      <c r="C97" s="115"/>
      <c r="D97" s="116"/>
      <c r="E97" s="116"/>
      <c r="F97" s="116"/>
      <c r="G97" s="116"/>
      <c r="H97" s="116"/>
      <c r="I97" s="116"/>
      <c r="J97" s="116"/>
      <c r="K97" s="116"/>
      <c r="L97" s="116"/>
    </row>
    <row r="98" spans="2:12">
      <c r="B98" s="115"/>
      <c r="C98" s="115"/>
      <c r="D98" s="116"/>
      <c r="E98" s="116"/>
      <c r="F98" s="116"/>
      <c r="G98" s="116"/>
      <c r="H98" s="116"/>
      <c r="I98" s="116"/>
      <c r="J98" s="116"/>
      <c r="K98" s="116"/>
      <c r="L98" s="116"/>
    </row>
    <row r="99" spans="2:12">
      <c r="B99" s="115"/>
      <c r="C99" s="115"/>
      <c r="D99" s="116"/>
      <c r="E99" s="116"/>
      <c r="F99" s="116"/>
      <c r="G99" s="116"/>
      <c r="H99" s="116"/>
      <c r="I99" s="116"/>
      <c r="J99" s="116"/>
      <c r="K99" s="116"/>
      <c r="L99" s="116"/>
    </row>
    <row r="100" spans="2:12">
      <c r="B100" s="115"/>
      <c r="C100" s="115"/>
      <c r="D100" s="116"/>
      <c r="E100" s="116"/>
      <c r="F100" s="116"/>
      <c r="G100" s="116"/>
      <c r="H100" s="116"/>
      <c r="I100" s="116"/>
      <c r="J100" s="116"/>
      <c r="K100" s="116"/>
      <c r="L100" s="116"/>
    </row>
    <row r="101" spans="2:12">
      <c r="B101" s="115"/>
      <c r="C101" s="115"/>
      <c r="D101" s="116"/>
      <c r="E101" s="116"/>
      <c r="F101" s="116"/>
      <c r="G101" s="116"/>
      <c r="H101" s="116"/>
      <c r="I101" s="116"/>
      <c r="J101" s="116"/>
      <c r="K101" s="116"/>
      <c r="L101" s="116"/>
    </row>
    <row r="102" spans="2:12">
      <c r="B102" s="115"/>
      <c r="C102" s="115"/>
      <c r="D102" s="116"/>
      <c r="E102" s="116"/>
      <c r="F102" s="116"/>
      <c r="G102" s="116"/>
      <c r="H102" s="116"/>
      <c r="I102" s="116"/>
      <c r="J102" s="116"/>
      <c r="K102" s="116"/>
      <c r="L102" s="116"/>
    </row>
    <row r="103" spans="2:12">
      <c r="B103" s="115"/>
      <c r="C103" s="115"/>
      <c r="D103" s="116"/>
      <c r="E103" s="116"/>
      <c r="F103" s="116"/>
      <c r="G103" s="116"/>
      <c r="H103" s="116"/>
      <c r="I103" s="116"/>
      <c r="J103" s="116"/>
      <c r="K103" s="116"/>
      <c r="L103" s="116"/>
    </row>
    <row r="104" spans="2:12">
      <c r="B104" s="115"/>
      <c r="C104" s="115"/>
      <c r="D104" s="116"/>
      <c r="E104" s="116"/>
      <c r="F104" s="116"/>
      <c r="G104" s="116"/>
      <c r="H104" s="116"/>
      <c r="I104" s="116"/>
      <c r="J104" s="116"/>
      <c r="K104" s="116"/>
      <c r="L104" s="116"/>
    </row>
    <row r="105" spans="2:12">
      <c r="B105" s="115"/>
      <c r="C105" s="115"/>
      <c r="D105" s="116"/>
      <c r="E105" s="116"/>
      <c r="F105" s="116"/>
      <c r="G105" s="116"/>
      <c r="H105" s="116"/>
      <c r="I105" s="116"/>
      <c r="J105" s="116"/>
      <c r="K105" s="116"/>
      <c r="L105" s="116"/>
    </row>
    <row r="106" spans="2:12">
      <c r="B106" s="115"/>
      <c r="C106" s="115"/>
      <c r="D106" s="116"/>
      <c r="E106" s="116"/>
      <c r="F106" s="116"/>
      <c r="G106" s="116"/>
      <c r="H106" s="116"/>
      <c r="I106" s="116"/>
      <c r="J106" s="116"/>
      <c r="K106" s="116"/>
      <c r="L106" s="116"/>
    </row>
    <row r="107" spans="2:12">
      <c r="B107" s="115"/>
      <c r="C107" s="115"/>
      <c r="D107" s="116"/>
      <c r="E107" s="116"/>
      <c r="F107" s="116"/>
      <c r="G107" s="116"/>
      <c r="H107" s="116"/>
      <c r="I107" s="116"/>
      <c r="J107" s="116"/>
      <c r="K107" s="116"/>
      <c r="L107" s="116"/>
    </row>
    <row r="108" spans="2:12">
      <c r="B108" s="115"/>
      <c r="C108" s="115"/>
      <c r="D108" s="116"/>
      <c r="E108" s="116"/>
      <c r="F108" s="116"/>
      <c r="G108" s="116"/>
      <c r="H108" s="116"/>
      <c r="I108" s="116"/>
      <c r="J108" s="116"/>
      <c r="K108" s="116"/>
      <c r="L108" s="116"/>
    </row>
    <row r="109" spans="2:12">
      <c r="B109" s="115"/>
      <c r="C109" s="115"/>
      <c r="D109" s="116"/>
      <c r="E109" s="116"/>
      <c r="F109" s="116"/>
      <c r="G109" s="116"/>
      <c r="H109" s="116"/>
      <c r="I109" s="116"/>
      <c r="J109" s="116"/>
      <c r="K109" s="116"/>
      <c r="L109" s="116"/>
    </row>
    <row r="110" spans="2:12">
      <c r="B110" s="115"/>
      <c r="C110" s="115"/>
      <c r="D110" s="116"/>
      <c r="E110" s="116"/>
      <c r="F110" s="116"/>
      <c r="G110" s="116"/>
      <c r="H110" s="116"/>
      <c r="I110" s="116"/>
      <c r="J110" s="116"/>
      <c r="K110" s="116"/>
      <c r="L110" s="116"/>
    </row>
    <row r="111" spans="2:12">
      <c r="B111" s="115"/>
      <c r="C111" s="115"/>
      <c r="D111" s="116"/>
      <c r="E111" s="116"/>
      <c r="F111" s="116"/>
      <c r="G111" s="116"/>
      <c r="H111" s="116"/>
      <c r="I111" s="116"/>
      <c r="J111" s="116"/>
      <c r="K111" s="116"/>
      <c r="L111" s="116"/>
    </row>
    <row r="112" spans="2:12">
      <c r="B112" s="115"/>
      <c r="C112" s="115"/>
      <c r="D112" s="116"/>
      <c r="E112" s="116"/>
      <c r="F112" s="116"/>
      <c r="G112" s="116"/>
      <c r="H112" s="116"/>
      <c r="I112" s="116"/>
      <c r="J112" s="116"/>
      <c r="K112" s="116"/>
      <c r="L112" s="116"/>
    </row>
    <row r="113" spans="2:12">
      <c r="B113" s="115"/>
      <c r="C113" s="115"/>
      <c r="D113" s="116"/>
      <c r="E113" s="116"/>
      <c r="F113" s="116"/>
      <c r="G113" s="116"/>
      <c r="H113" s="116"/>
      <c r="I113" s="116"/>
      <c r="J113" s="116"/>
      <c r="K113" s="116"/>
      <c r="L113" s="116"/>
    </row>
    <row r="114" spans="2:12">
      <c r="B114" s="115"/>
      <c r="C114" s="115"/>
      <c r="D114" s="116"/>
      <c r="E114" s="116"/>
      <c r="F114" s="116"/>
      <c r="G114" s="116"/>
      <c r="H114" s="116"/>
      <c r="I114" s="116"/>
      <c r="J114" s="116"/>
      <c r="K114" s="116"/>
      <c r="L114" s="116"/>
    </row>
    <row r="115" spans="2:12">
      <c r="B115" s="115"/>
      <c r="C115" s="115"/>
      <c r="D115" s="116"/>
      <c r="E115" s="116"/>
      <c r="F115" s="116"/>
      <c r="G115" s="116"/>
      <c r="H115" s="116"/>
      <c r="I115" s="116"/>
      <c r="J115" s="116"/>
      <c r="K115" s="116"/>
      <c r="L115" s="116"/>
    </row>
    <row r="116" spans="2:12">
      <c r="B116" s="115"/>
      <c r="C116" s="115"/>
      <c r="D116" s="116"/>
      <c r="E116" s="116"/>
      <c r="F116" s="116"/>
      <c r="G116" s="116"/>
      <c r="H116" s="116"/>
      <c r="I116" s="116"/>
      <c r="J116" s="116"/>
      <c r="K116" s="116"/>
      <c r="L116" s="116"/>
    </row>
    <row r="117" spans="2:12">
      <c r="B117" s="115"/>
      <c r="C117" s="115"/>
      <c r="D117" s="116"/>
      <c r="E117" s="116"/>
      <c r="F117" s="116"/>
      <c r="G117" s="116"/>
      <c r="H117" s="116"/>
      <c r="I117" s="116"/>
      <c r="J117" s="116"/>
      <c r="K117" s="116"/>
      <c r="L117" s="116"/>
    </row>
    <row r="118" spans="2:12">
      <c r="B118" s="115"/>
      <c r="C118" s="115"/>
      <c r="D118" s="116"/>
      <c r="E118" s="116"/>
      <c r="F118" s="116"/>
      <c r="G118" s="116"/>
      <c r="H118" s="116"/>
      <c r="I118" s="116"/>
      <c r="J118" s="116"/>
      <c r="K118" s="116"/>
      <c r="L118" s="116"/>
    </row>
    <row r="119" spans="2:12">
      <c r="B119" s="115"/>
      <c r="C119" s="115"/>
      <c r="D119" s="116"/>
      <c r="E119" s="116"/>
      <c r="F119" s="116"/>
      <c r="G119" s="116"/>
      <c r="H119" s="116"/>
      <c r="I119" s="116"/>
      <c r="J119" s="116"/>
      <c r="K119" s="116"/>
      <c r="L119" s="116"/>
    </row>
    <row r="120" spans="2:12">
      <c r="B120" s="115"/>
      <c r="C120" s="115"/>
      <c r="D120" s="116"/>
      <c r="E120" s="116"/>
      <c r="F120" s="116"/>
      <c r="G120" s="116"/>
      <c r="H120" s="116"/>
      <c r="I120" s="116"/>
      <c r="J120" s="116"/>
      <c r="K120" s="116"/>
      <c r="L120" s="116"/>
    </row>
    <row r="121" spans="2:12">
      <c r="B121" s="115"/>
      <c r="C121" s="115"/>
      <c r="D121" s="116"/>
      <c r="E121" s="116"/>
      <c r="F121" s="116"/>
      <c r="G121" s="116"/>
      <c r="H121" s="116"/>
      <c r="I121" s="116"/>
      <c r="J121" s="116"/>
      <c r="K121" s="116"/>
      <c r="L121" s="116"/>
    </row>
    <row r="122" spans="2:12">
      <c r="B122" s="115"/>
      <c r="C122" s="115"/>
      <c r="D122" s="116"/>
      <c r="E122" s="116"/>
      <c r="F122" s="116"/>
      <c r="G122" s="116"/>
      <c r="H122" s="116"/>
      <c r="I122" s="116"/>
      <c r="J122" s="116"/>
      <c r="K122" s="116"/>
      <c r="L122" s="116"/>
    </row>
    <row r="123" spans="2:12">
      <c r="B123" s="115"/>
      <c r="C123" s="115"/>
      <c r="D123" s="116"/>
      <c r="E123" s="116"/>
      <c r="F123" s="116"/>
      <c r="G123" s="116"/>
      <c r="H123" s="116"/>
      <c r="I123" s="116"/>
      <c r="J123" s="116"/>
      <c r="K123" s="116"/>
      <c r="L123" s="116"/>
    </row>
    <row r="124" spans="2:12">
      <c r="B124" s="115"/>
      <c r="C124" s="115"/>
      <c r="D124" s="116"/>
      <c r="E124" s="116"/>
      <c r="F124" s="116"/>
      <c r="G124" s="116"/>
      <c r="H124" s="116"/>
      <c r="I124" s="116"/>
      <c r="J124" s="116"/>
      <c r="K124" s="116"/>
      <c r="L124" s="116"/>
    </row>
    <row r="125" spans="2:12">
      <c r="B125" s="115"/>
      <c r="C125" s="115"/>
      <c r="D125" s="116"/>
      <c r="E125" s="116"/>
      <c r="F125" s="116"/>
      <c r="G125" s="116"/>
      <c r="H125" s="116"/>
      <c r="I125" s="116"/>
      <c r="J125" s="116"/>
      <c r="K125" s="116"/>
      <c r="L125" s="116"/>
    </row>
    <row r="126" spans="2:12">
      <c r="B126" s="115"/>
      <c r="C126" s="115"/>
      <c r="D126" s="116"/>
      <c r="E126" s="116"/>
      <c r="F126" s="116"/>
      <c r="G126" s="116"/>
      <c r="H126" s="116"/>
      <c r="I126" s="116"/>
      <c r="J126" s="116"/>
      <c r="K126" s="116"/>
      <c r="L126" s="116"/>
    </row>
    <row r="127" spans="2:12">
      <c r="B127" s="115"/>
      <c r="C127" s="115"/>
      <c r="D127" s="116"/>
      <c r="E127" s="116"/>
      <c r="F127" s="116"/>
      <c r="G127" s="116"/>
      <c r="H127" s="116"/>
      <c r="I127" s="116"/>
      <c r="J127" s="116"/>
      <c r="K127" s="116"/>
      <c r="L127" s="116"/>
    </row>
    <row r="128" spans="2:12">
      <c r="B128" s="115"/>
      <c r="C128" s="115"/>
      <c r="D128" s="116"/>
      <c r="E128" s="116"/>
      <c r="F128" s="116"/>
      <c r="G128" s="116"/>
      <c r="H128" s="116"/>
      <c r="I128" s="116"/>
      <c r="J128" s="116"/>
      <c r="K128" s="116"/>
      <c r="L128" s="116"/>
    </row>
    <row r="129" spans="2:12">
      <c r="B129" s="115"/>
      <c r="C129" s="115"/>
      <c r="D129" s="116"/>
      <c r="E129" s="116"/>
      <c r="F129" s="116"/>
      <c r="G129" s="116"/>
      <c r="H129" s="116"/>
      <c r="I129" s="116"/>
      <c r="J129" s="116"/>
      <c r="K129" s="116"/>
      <c r="L129" s="116"/>
    </row>
    <row r="130" spans="2:12">
      <c r="B130" s="115"/>
      <c r="C130" s="115"/>
      <c r="D130" s="116"/>
      <c r="E130" s="116"/>
      <c r="F130" s="116"/>
      <c r="G130" s="116"/>
      <c r="H130" s="116"/>
      <c r="I130" s="116"/>
      <c r="J130" s="116"/>
      <c r="K130" s="116"/>
      <c r="L130" s="116"/>
    </row>
    <row r="131" spans="2:12">
      <c r="B131" s="115"/>
      <c r="C131" s="115"/>
      <c r="D131" s="116"/>
      <c r="E131" s="116"/>
      <c r="F131" s="116"/>
      <c r="G131" s="116"/>
      <c r="H131" s="116"/>
      <c r="I131" s="116"/>
      <c r="J131" s="116"/>
      <c r="K131" s="116"/>
      <c r="L131" s="116"/>
    </row>
    <row r="132" spans="2:12">
      <c r="B132" s="115"/>
      <c r="C132" s="115"/>
      <c r="D132" s="116"/>
      <c r="E132" s="116"/>
      <c r="F132" s="116"/>
      <c r="G132" s="116"/>
      <c r="H132" s="116"/>
      <c r="I132" s="116"/>
      <c r="J132" s="116"/>
      <c r="K132" s="116"/>
      <c r="L132" s="116"/>
    </row>
    <row r="133" spans="2:12">
      <c r="B133" s="115"/>
      <c r="C133" s="115"/>
      <c r="D133" s="116"/>
      <c r="E133" s="116"/>
      <c r="F133" s="116"/>
      <c r="G133" s="116"/>
      <c r="H133" s="116"/>
      <c r="I133" s="116"/>
      <c r="J133" s="116"/>
      <c r="K133" s="116"/>
      <c r="L133" s="116"/>
    </row>
    <row r="134" spans="2:12">
      <c r="B134" s="115"/>
      <c r="C134" s="115"/>
      <c r="D134" s="116"/>
      <c r="E134" s="116"/>
      <c r="F134" s="116"/>
      <c r="G134" s="116"/>
      <c r="H134" s="116"/>
      <c r="I134" s="116"/>
      <c r="J134" s="116"/>
      <c r="K134" s="116"/>
      <c r="L134" s="116"/>
    </row>
    <row r="135" spans="2:12">
      <c r="B135" s="115"/>
      <c r="C135" s="115"/>
      <c r="D135" s="116"/>
      <c r="E135" s="116"/>
      <c r="F135" s="116"/>
      <c r="G135" s="116"/>
      <c r="H135" s="116"/>
      <c r="I135" s="116"/>
      <c r="J135" s="116"/>
      <c r="K135" s="116"/>
      <c r="L135" s="116"/>
    </row>
    <row r="136" spans="2:12">
      <c r="B136" s="115"/>
      <c r="C136" s="115"/>
      <c r="D136" s="116"/>
      <c r="E136" s="116"/>
      <c r="F136" s="116"/>
      <c r="G136" s="116"/>
      <c r="H136" s="116"/>
      <c r="I136" s="116"/>
      <c r="J136" s="116"/>
      <c r="K136" s="116"/>
      <c r="L136" s="116"/>
    </row>
    <row r="137" spans="2:12">
      <c r="B137" s="115"/>
      <c r="C137" s="115"/>
      <c r="D137" s="116"/>
      <c r="E137" s="116"/>
      <c r="F137" s="116"/>
      <c r="G137" s="116"/>
      <c r="H137" s="116"/>
      <c r="I137" s="116"/>
      <c r="J137" s="116"/>
      <c r="K137" s="116"/>
      <c r="L137" s="116"/>
    </row>
    <row r="138" spans="2:12">
      <c r="B138" s="115"/>
      <c r="C138" s="115"/>
      <c r="D138" s="116"/>
      <c r="E138" s="116"/>
      <c r="F138" s="116"/>
      <c r="G138" s="116"/>
      <c r="H138" s="116"/>
      <c r="I138" s="116"/>
      <c r="J138" s="116"/>
      <c r="K138" s="116"/>
      <c r="L138" s="116"/>
    </row>
    <row r="139" spans="2:12">
      <c r="B139" s="115"/>
      <c r="C139" s="115"/>
      <c r="D139" s="116"/>
      <c r="E139" s="116"/>
      <c r="F139" s="116"/>
      <c r="G139" s="116"/>
      <c r="H139" s="116"/>
      <c r="I139" s="116"/>
      <c r="J139" s="116"/>
      <c r="K139" s="116"/>
      <c r="L139" s="116"/>
    </row>
    <row r="140" spans="2:12">
      <c r="B140" s="115"/>
      <c r="C140" s="115"/>
      <c r="D140" s="116"/>
      <c r="E140" s="116"/>
      <c r="F140" s="116"/>
      <c r="G140" s="116"/>
      <c r="H140" s="116"/>
      <c r="I140" s="116"/>
      <c r="J140" s="116"/>
      <c r="K140" s="116"/>
      <c r="L140" s="116"/>
    </row>
    <row r="141" spans="2:12">
      <c r="B141" s="115"/>
      <c r="C141" s="115"/>
      <c r="D141" s="116"/>
      <c r="E141" s="116"/>
      <c r="F141" s="116"/>
      <c r="G141" s="116"/>
      <c r="H141" s="116"/>
      <c r="I141" s="116"/>
      <c r="J141" s="116"/>
      <c r="K141" s="116"/>
      <c r="L141" s="116"/>
    </row>
    <row r="142" spans="2:12">
      <c r="B142" s="115"/>
      <c r="C142" s="115"/>
      <c r="D142" s="116"/>
      <c r="E142" s="116"/>
      <c r="F142" s="116"/>
      <c r="G142" s="116"/>
      <c r="H142" s="116"/>
      <c r="I142" s="116"/>
      <c r="J142" s="116"/>
      <c r="K142" s="116"/>
      <c r="L142" s="116"/>
    </row>
    <row r="143" spans="2:12">
      <c r="B143" s="115"/>
      <c r="C143" s="115"/>
      <c r="D143" s="116"/>
      <c r="E143" s="116"/>
      <c r="F143" s="116"/>
      <c r="G143" s="116"/>
      <c r="H143" s="116"/>
      <c r="I143" s="116"/>
      <c r="J143" s="116"/>
      <c r="K143" s="116"/>
      <c r="L143" s="116"/>
    </row>
    <row r="144" spans="2:12">
      <c r="B144" s="115"/>
      <c r="C144" s="115"/>
      <c r="D144" s="116"/>
      <c r="E144" s="116"/>
      <c r="F144" s="116"/>
      <c r="G144" s="116"/>
      <c r="H144" s="116"/>
      <c r="I144" s="116"/>
      <c r="J144" s="116"/>
      <c r="K144" s="116"/>
      <c r="L144" s="116"/>
    </row>
    <row r="145" spans="2:12">
      <c r="B145" s="115"/>
      <c r="C145" s="115"/>
      <c r="D145" s="116"/>
      <c r="E145" s="116"/>
      <c r="F145" s="116"/>
      <c r="G145" s="116"/>
      <c r="H145" s="116"/>
      <c r="I145" s="116"/>
      <c r="J145" s="116"/>
      <c r="K145" s="116"/>
      <c r="L145" s="116"/>
    </row>
    <row r="146" spans="2:12">
      <c r="B146" s="115"/>
      <c r="C146" s="115"/>
      <c r="D146" s="116"/>
      <c r="E146" s="116"/>
      <c r="F146" s="116"/>
      <c r="G146" s="116"/>
      <c r="H146" s="116"/>
      <c r="I146" s="116"/>
      <c r="J146" s="116"/>
      <c r="K146" s="116"/>
      <c r="L146" s="116"/>
    </row>
    <row r="147" spans="2:12">
      <c r="B147" s="115"/>
      <c r="C147" s="115"/>
      <c r="D147" s="116"/>
      <c r="E147" s="116"/>
      <c r="F147" s="116"/>
      <c r="G147" s="116"/>
      <c r="H147" s="116"/>
      <c r="I147" s="116"/>
      <c r="J147" s="116"/>
      <c r="K147" s="116"/>
      <c r="L147" s="116"/>
    </row>
    <row r="148" spans="2:12">
      <c r="B148" s="115"/>
      <c r="C148" s="115"/>
      <c r="D148" s="116"/>
      <c r="E148" s="116"/>
      <c r="F148" s="116"/>
      <c r="G148" s="116"/>
      <c r="H148" s="116"/>
      <c r="I148" s="116"/>
      <c r="J148" s="116"/>
      <c r="K148" s="116"/>
      <c r="L148" s="116"/>
    </row>
    <row r="149" spans="2:12">
      <c r="B149" s="115"/>
      <c r="C149" s="115"/>
      <c r="D149" s="116"/>
      <c r="E149" s="116"/>
      <c r="F149" s="116"/>
      <c r="G149" s="116"/>
      <c r="H149" s="116"/>
      <c r="I149" s="116"/>
      <c r="J149" s="116"/>
      <c r="K149" s="116"/>
      <c r="L149" s="116"/>
    </row>
    <row r="150" spans="2:12">
      <c r="B150" s="115"/>
      <c r="C150" s="115"/>
      <c r="D150" s="116"/>
      <c r="E150" s="116"/>
      <c r="F150" s="116"/>
      <c r="G150" s="116"/>
      <c r="H150" s="116"/>
      <c r="I150" s="116"/>
      <c r="J150" s="116"/>
      <c r="K150" s="116"/>
      <c r="L150" s="116"/>
    </row>
    <row r="151" spans="2:12">
      <c r="B151" s="115"/>
      <c r="C151" s="115"/>
      <c r="D151" s="116"/>
      <c r="E151" s="116"/>
      <c r="F151" s="116"/>
      <c r="G151" s="116"/>
      <c r="H151" s="116"/>
      <c r="I151" s="116"/>
      <c r="J151" s="116"/>
      <c r="K151" s="116"/>
      <c r="L151" s="116"/>
    </row>
    <row r="152" spans="2:12">
      <c r="B152" s="115"/>
      <c r="C152" s="115"/>
      <c r="D152" s="116"/>
      <c r="E152" s="116"/>
      <c r="F152" s="116"/>
      <c r="G152" s="116"/>
      <c r="H152" s="116"/>
      <c r="I152" s="116"/>
      <c r="J152" s="116"/>
      <c r="K152" s="116"/>
      <c r="L152" s="116"/>
    </row>
    <row r="153" spans="2:12">
      <c r="B153" s="115"/>
      <c r="C153" s="115"/>
      <c r="D153" s="116"/>
      <c r="E153" s="116"/>
      <c r="F153" s="116"/>
      <c r="G153" s="116"/>
      <c r="H153" s="116"/>
      <c r="I153" s="116"/>
      <c r="J153" s="116"/>
      <c r="K153" s="116"/>
      <c r="L153" s="116"/>
    </row>
    <row r="154" spans="2:12">
      <c r="B154" s="115"/>
      <c r="C154" s="115"/>
      <c r="D154" s="116"/>
      <c r="E154" s="116"/>
      <c r="F154" s="116"/>
      <c r="G154" s="116"/>
      <c r="H154" s="116"/>
      <c r="I154" s="116"/>
      <c r="J154" s="116"/>
      <c r="K154" s="116"/>
      <c r="L154" s="116"/>
    </row>
    <row r="155" spans="2:12">
      <c r="B155" s="115"/>
      <c r="C155" s="115"/>
      <c r="D155" s="116"/>
      <c r="E155" s="116"/>
      <c r="F155" s="116"/>
      <c r="G155" s="116"/>
      <c r="H155" s="116"/>
      <c r="I155" s="116"/>
      <c r="J155" s="116"/>
      <c r="K155" s="116"/>
      <c r="L155" s="116"/>
    </row>
    <row r="156" spans="2:12">
      <c r="B156" s="115"/>
      <c r="C156" s="115"/>
      <c r="D156" s="116"/>
      <c r="E156" s="116"/>
      <c r="F156" s="116"/>
      <c r="G156" s="116"/>
      <c r="H156" s="116"/>
      <c r="I156" s="116"/>
      <c r="J156" s="116"/>
      <c r="K156" s="116"/>
      <c r="L156" s="116"/>
    </row>
    <row r="157" spans="2:12">
      <c r="B157" s="115"/>
      <c r="C157" s="115"/>
      <c r="D157" s="116"/>
      <c r="E157" s="116"/>
      <c r="F157" s="116"/>
      <c r="G157" s="116"/>
      <c r="H157" s="116"/>
      <c r="I157" s="116"/>
      <c r="J157" s="116"/>
      <c r="K157" s="116"/>
      <c r="L157" s="116"/>
    </row>
    <row r="158" spans="2:12">
      <c r="B158" s="115"/>
      <c r="C158" s="115"/>
      <c r="D158" s="116"/>
      <c r="E158" s="116"/>
      <c r="F158" s="116"/>
      <c r="G158" s="116"/>
      <c r="H158" s="116"/>
      <c r="I158" s="116"/>
      <c r="J158" s="116"/>
      <c r="K158" s="116"/>
      <c r="L158" s="116"/>
    </row>
    <row r="159" spans="2:12">
      <c r="B159" s="115"/>
      <c r="C159" s="115"/>
      <c r="D159" s="116"/>
      <c r="E159" s="116"/>
      <c r="F159" s="116"/>
      <c r="G159" s="116"/>
      <c r="H159" s="116"/>
      <c r="I159" s="116"/>
      <c r="J159" s="116"/>
      <c r="K159" s="116"/>
      <c r="L159" s="116"/>
    </row>
    <row r="160" spans="2:12">
      <c r="B160" s="115"/>
      <c r="C160" s="115"/>
      <c r="D160" s="116"/>
      <c r="E160" s="116"/>
      <c r="F160" s="116"/>
      <c r="G160" s="116"/>
      <c r="H160" s="116"/>
      <c r="I160" s="116"/>
      <c r="J160" s="116"/>
      <c r="K160" s="116"/>
      <c r="L160" s="116"/>
    </row>
    <row r="161" spans="2:12">
      <c r="B161" s="115"/>
      <c r="C161" s="115"/>
      <c r="D161" s="116"/>
      <c r="E161" s="116"/>
      <c r="F161" s="116"/>
      <c r="G161" s="116"/>
      <c r="H161" s="116"/>
      <c r="I161" s="116"/>
      <c r="J161" s="116"/>
      <c r="K161" s="116"/>
      <c r="L161" s="116"/>
    </row>
    <row r="162" spans="2:12">
      <c r="B162" s="115"/>
      <c r="C162" s="115"/>
      <c r="D162" s="116"/>
      <c r="E162" s="116"/>
      <c r="F162" s="116"/>
      <c r="G162" s="116"/>
      <c r="H162" s="116"/>
      <c r="I162" s="116"/>
      <c r="J162" s="116"/>
      <c r="K162" s="116"/>
      <c r="L162" s="116"/>
    </row>
    <row r="163" spans="2:12">
      <c r="B163" s="115"/>
      <c r="C163" s="115"/>
      <c r="D163" s="116"/>
      <c r="E163" s="116"/>
      <c r="F163" s="116"/>
      <c r="G163" s="116"/>
      <c r="H163" s="116"/>
      <c r="I163" s="116"/>
      <c r="J163" s="116"/>
      <c r="K163" s="116"/>
      <c r="L163" s="116"/>
    </row>
    <row r="164" spans="2:12">
      <c r="B164" s="115"/>
      <c r="C164" s="115"/>
      <c r="D164" s="116"/>
      <c r="E164" s="116"/>
      <c r="F164" s="116"/>
      <c r="G164" s="116"/>
      <c r="H164" s="116"/>
      <c r="I164" s="116"/>
      <c r="J164" s="116"/>
      <c r="K164" s="116"/>
      <c r="L164" s="116"/>
    </row>
    <row r="165" spans="2:12">
      <c r="B165" s="115"/>
      <c r="C165" s="115"/>
      <c r="D165" s="116"/>
      <c r="E165" s="116"/>
      <c r="F165" s="116"/>
      <c r="G165" s="116"/>
      <c r="H165" s="116"/>
      <c r="I165" s="116"/>
      <c r="J165" s="116"/>
      <c r="K165" s="116"/>
      <c r="L165" s="116"/>
    </row>
    <row r="166" spans="2:12">
      <c r="B166" s="115"/>
      <c r="C166" s="115"/>
      <c r="D166" s="116"/>
      <c r="E166" s="116"/>
      <c r="F166" s="116"/>
      <c r="G166" s="116"/>
      <c r="H166" s="116"/>
      <c r="I166" s="116"/>
      <c r="J166" s="116"/>
      <c r="K166" s="116"/>
      <c r="L166" s="116"/>
    </row>
    <row r="167" spans="2:12">
      <c r="B167" s="115"/>
      <c r="C167" s="115"/>
      <c r="D167" s="116"/>
      <c r="E167" s="116"/>
      <c r="F167" s="116"/>
      <c r="G167" s="116"/>
      <c r="H167" s="116"/>
      <c r="I167" s="116"/>
      <c r="J167" s="116"/>
      <c r="K167" s="116"/>
      <c r="L167" s="116"/>
    </row>
    <row r="168" spans="2:12">
      <c r="B168" s="115"/>
      <c r="C168" s="115"/>
      <c r="D168" s="116"/>
      <c r="E168" s="116"/>
      <c r="F168" s="116"/>
      <c r="G168" s="116"/>
      <c r="H168" s="116"/>
      <c r="I168" s="116"/>
      <c r="J168" s="116"/>
      <c r="K168" s="116"/>
      <c r="L168" s="116"/>
    </row>
    <row r="169" spans="2:12">
      <c r="B169" s="115"/>
      <c r="C169" s="115"/>
      <c r="D169" s="116"/>
      <c r="E169" s="116"/>
      <c r="F169" s="116"/>
      <c r="G169" s="116"/>
      <c r="H169" s="116"/>
      <c r="I169" s="116"/>
      <c r="J169" s="116"/>
      <c r="K169" s="116"/>
      <c r="L169" s="116"/>
    </row>
    <row r="170" spans="2:12">
      <c r="B170" s="115"/>
      <c r="C170" s="115"/>
      <c r="D170" s="116"/>
      <c r="E170" s="116"/>
      <c r="F170" s="116"/>
      <c r="G170" s="116"/>
      <c r="H170" s="116"/>
      <c r="I170" s="116"/>
      <c r="J170" s="116"/>
      <c r="K170" s="116"/>
      <c r="L170" s="116"/>
    </row>
    <row r="171" spans="2:12">
      <c r="B171" s="115"/>
      <c r="C171" s="115"/>
      <c r="D171" s="116"/>
      <c r="E171" s="116"/>
      <c r="F171" s="116"/>
      <c r="G171" s="116"/>
      <c r="H171" s="116"/>
      <c r="I171" s="116"/>
      <c r="J171" s="116"/>
      <c r="K171" s="116"/>
      <c r="L171" s="116"/>
    </row>
    <row r="172" spans="2:12">
      <c r="B172" s="115"/>
      <c r="C172" s="115"/>
      <c r="D172" s="116"/>
      <c r="E172" s="116"/>
      <c r="F172" s="116"/>
      <c r="G172" s="116"/>
      <c r="H172" s="116"/>
      <c r="I172" s="116"/>
      <c r="J172" s="116"/>
      <c r="K172" s="116"/>
      <c r="L172" s="116"/>
    </row>
    <row r="173" spans="2:12">
      <c r="B173" s="115"/>
      <c r="C173" s="115"/>
      <c r="D173" s="116"/>
      <c r="E173" s="116"/>
      <c r="F173" s="116"/>
      <c r="G173" s="116"/>
      <c r="H173" s="116"/>
      <c r="I173" s="116"/>
      <c r="J173" s="116"/>
      <c r="K173" s="116"/>
      <c r="L173" s="116"/>
    </row>
    <row r="174" spans="2:12">
      <c r="B174" s="115"/>
      <c r="C174" s="115"/>
      <c r="D174" s="116"/>
      <c r="E174" s="116"/>
      <c r="F174" s="116"/>
      <c r="G174" s="116"/>
      <c r="H174" s="116"/>
      <c r="I174" s="116"/>
      <c r="J174" s="116"/>
      <c r="K174" s="116"/>
      <c r="L174" s="116"/>
    </row>
    <row r="175" spans="2:12">
      <c r="B175" s="115"/>
      <c r="C175" s="115"/>
      <c r="D175" s="116"/>
      <c r="E175" s="116"/>
      <c r="F175" s="116"/>
      <c r="G175" s="116"/>
      <c r="H175" s="116"/>
      <c r="I175" s="116"/>
      <c r="J175" s="116"/>
      <c r="K175" s="116"/>
      <c r="L175" s="116"/>
    </row>
    <row r="176" spans="2:12">
      <c r="B176" s="115"/>
      <c r="C176" s="115"/>
      <c r="D176" s="116"/>
      <c r="E176" s="116"/>
      <c r="F176" s="116"/>
      <c r="G176" s="116"/>
      <c r="H176" s="116"/>
      <c r="I176" s="116"/>
      <c r="J176" s="116"/>
      <c r="K176" s="116"/>
      <c r="L176" s="116"/>
    </row>
    <row r="177" spans="2:12">
      <c r="B177" s="115"/>
      <c r="C177" s="115"/>
      <c r="D177" s="116"/>
      <c r="E177" s="116"/>
      <c r="F177" s="116"/>
      <c r="G177" s="116"/>
      <c r="H177" s="116"/>
      <c r="I177" s="116"/>
      <c r="J177" s="116"/>
      <c r="K177" s="116"/>
      <c r="L177" s="116"/>
    </row>
    <row r="178" spans="2:12">
      <c r="B178" s="115"/>
      <c r="C178" s="115"/>
      <c r="D178" s="116"/>
      <c r="E178" s="116"/>
      <c r="F178" s="116"/>
      <c r="G178" s="116"/>
      <c r="H178" s="116"/>
      <c r="I178" s="116"/>
      <c r="J178" s="116"/>
      <c r="K178" s="116"/>
      <c r="L178" s="116"/>
    </row>
    <row r="179" spans="2:12">
      <c r="B179" s="115"/>
      <c r="C179" s="115"/>
      <c r="D179" s="116"/>
      <c r="E179" s="116"/>
      <c r="F179" s="116"/>
      <c r="G179" s="116"/>
      <c r="H179" s="116"/>
      <c r="I179" s="116"/>
      <c r="J179" s="116"/>
      <c r="K179" s="116"/>
      <c r="L179" s="116"/>
    </row>
    <row r="180" spans="2:12">
      <c r="B180" s="115"/>
      <c r="C180" s="115"/>
      <c r="D180" s="116"/>
      <c r="E180" s="116"/>
      <c r="F180" s="116"/>
      <c r="G180" s="116"/>
      <c r="H180" s="116"/>
      <c r="I180" s="116"/>
      <c r="J180" s="116"/>
      <c r="K180" s="116"/>
      <c r="L180" s="116"/>
    </row>
    <row r="181" spans="2:12">
      <c r="B181" s="115"/>
      <c r="C181" s="115"/>
      <c r="D181" s="116"/>
      <c r="E181" s="116"/>
      <c r="F181" s="116"/>
      <c r="G181" s="116"/>
      <c r="H181" s="116"/>
      <c r="I181" s="116"/>
      <c r="J181" s="116"/>
      <c r="K181" s="116"/>
      <c r="L181" s="116"/>
    </row>
    <row r="182" spans="2:12">
      <c r="B182" s="115"/>
      <c r="C182" s="115"/>
      <c r="D182" s="116"/>
      <c r="E182" s="116"/>
      <c r="F182" s="116"/>
      <c r="G182" s="116"/>
      <c r="H182" s="116"/>
      <c r="I182" s="116"/>
      <c r="J182" s="116"/>
      <c r="K182" s="116"/>
      <c r="L182" s="116"/>
    </row>
    <row r="183" spans="2:12">
      <c r="B183" s="115"/>
      <c r="C183" s="115"/>
      <c r="D183" s="116"/>
      <c r="E183" s="116"/>
      <c r="F183" s="116"/>
      <c r="G183" s="116"/>
      <c r="H183" s="116"/>
      <c r="I183" s="116"/>
      <c r="J183" s="116"/>
      <c r="K183" s="116"/>
      <c r="L183" s="116"/>
    </row>
    <row r="184" spans="2:12">
      <c r="B184" s="115"/>
      <c r="C184" s="115"/>
      <c r="D184" s="116"/>
      <c r="E184" s="116"/>
      <c r="F184" s="116"/>
      <c r="G184" s="116"/>
      <c r="H184" s="116"/>
      <c r="I184" s="116"/>
      <c r="J184" s="116"/>
      <c r="K184" s="116"/>
      <c r="L184" s="116"/>
    </row>
    <row r="185" spans="2:12">
      <c r="B185" s="115"/>
      <c r="C185" s="115"/>
      <c r="D185" s="116"/>
      <c r="E185" s="116"/>
      <c r="F185" s="116"/>
      <c r="G185" s="116"/>
      <c r="H185" s="116"/>
      <c r="I185" s="116"/>
      <c r="J185" s="116"/>
      <c r="K185" s="116"/>
      <c r="L185" s="116"/>
    </row>
    <row r="186" spans="2:12">
      <c r="B186" s="115"/>
      <c r="C186" s="115"/>
      <c r="D186" s="116"/>
      <c r="E186" s="116"/>
      <c r="F186" s="116"/>
      <c r="G186" s="116"/>
      <c r="H186" s="116"/>
      <c r="I186" s="116"/>
      <c r="J186" s="116"/>
      <c r="K186" s="116"/>
      <c r="L186" s="116"/>
    </row>
    <row r="187" spans="2:12">
      <c r="B187" s="115"/>
      <c r="C187" s="115"/>
      <c r="D187" s="116"/>
      <c r="E187" s="116"/>
      <c r="F187" s="116"/>
      <c r="G187" s="116"/>
      <c r="H187" s="116"/>
      <c r="I187" s="116"/>
      <c r="J187" s="116"/>
      <c r="K187" s="116"/>
      <c r="L187" s="116"/>
    </row>
    <row r="188" spans="2:12">
      <c r="B188" s="115"/>
      <c r="C188" s="115"/>
      <c r="D188" s="116"/>
      <c r="E188" s="116"/>
      <c r="F188" s="116"/>
      <c r="G188" s="116"/>
      <c r="H188" s="116"/>
      <c r="I188" s="116"/>
      <c r="J188" s="116"/>
      <c r="K188" s="116"/>
      <c r="L188" s="116"/>
    </row>
    <row r="189" spans="2:12">
      <c r="B189" s="115"/>
      <c r="C189" s="115"/>
      <c r="D189" s="116"/>
      <c r="E189" s="116"/>
      <c r="F189" s="116"/>
      <c r="G189" s="116"/>
      <c r="H189" s="116"/>
      <c r="I189" s="116"/>
      <c r="J189" s="116"/>
      <c r="K189" s="116"/>
      <c r="L189" s="116"/>
    </row>
    <row r="190" spans="2:12">
      <c r="B190" s="115"/>
      <c r="C190" s="115"/>
      <c r="D190" s="116"/>
      <c r="E190" s="116"/>
      <c r="F190" s="116"/>
      <c r="G190" s="116"/>
      <c r="H190" s="116"/>
      <c r="I190" s="116"/>
      <c r="J190" s="116"/>
      <c r="K190" s="116"/>
      <c r="L190" s="116"/>
    </row>
    <row r="191" spans="2:12">
      <c r="B191" s="115"/>
      <c r="C191" s="115"/>
      <c r="D191" s="116"/>
      <c r="E191" s="116"/>
      <c r="F191" s="116"/>
      <c r="G191" s="116"/>
      <c r="H191" s="116"/>
      <c r="I191" s="116"/>
      <c r="J191" s="116"/>
      <c r="K191" s="116"/>
      <c r="L191" s="116"/>
    </row>
    <row r="192" spans="2:12">
      <c r="B192" s="115"/>
      <c r="C192" s="115"/>
      <c r="D192" s="116"/>
      <c r="E192" s="116"/>
      <c r="F192" s="116"/>
      <c r="G192" s="116"/>
      <c r="H192" s="116"/>
      <c r="I192" s="116"/>
      <c r="J192" s="116"/>
      <c r="K192" s="116"/>
      <c r="L192" s="116"/>
    </row>
    <row r="193" spans="2:12">
      <c r="B193" s="115"/>
      <c r="C193" s="115"/>
      <c r="D193" s="116"/>
      <c r="E193" s="116"/>
      <c r="F193" s="116"/>
      <c r="G193" s="116"/>
      <c r="H193" s="116"/>
      <c r="I193" s="116"/>
      <c r="J193" s="116"/>
      <c r="K193" s="116"/>
      <c r="L193" s="116"/>
    </row>
    <row r="194" spans="2:12">
      <c r="B194" s="115"/>
      <c r="C194" s="115"/>
      <c r="D194" s="116"/>
      <c r="E194" s="116"/>
      <c r="F194" s="116"/>
      <c r="G194" s="116"/>
      <c r="H194" s="116"/>
      <c r="I194" s="116"/>
      <c r="J194" s="116"/>
      <c r="K194" s="116"/>
      <c r="L194" s="116"/>
    </row>
    <row r="195" spans="2:12">
      <c r="B195" s="115"/>
      <c r="C195" s="115"/>
      <c r="D195" s="116"/>
      <c r="E195" s="116"/>
      <c r="F195" s="116"/>
      <c r="G195" s="116"/>
      <c r="H195" s="116"/>
      <c r="I195" s="116"/>
      <c r="J195" s="116"/>
      <c r="K195" s="116"/>
      <c r="L195" s="116"/>
    </row>
    <row r="196" spans="2:12">
      <c r="B196" s="115"/>
      <c r="C196" s="115"/>
      <c r="D196" s="116"/>
      <c r="E196" s="116"/>
      <c r="F196" s="116"/>
      <c r="G196" s="116"/>
      <c r="H196" s="116"/>
      <c r="I196" s="116"/>
      <c r="J196" s="116"/>
      <c r="K196" s="116"/>
      <c r="L196" s="116"/>
    </row>
    <row r="197" spans="2:12">
      <c r="B197" s="115"/>
      <c r="C197" s="115"/>
      <c r="D197" s="116"/>
      <c r="E197" s="116"/>
      <c r="F197" s="116"/>
      <c r="G197" s="116"/>
      <c r="H197" s="116"/>
      <c r="I197" s="116"/>
      <c r="J197" s="116"/>
      <c r="K197" s="116"/>
      <c r="L197" s="116"/>
    </row>
    <row r="198" spans="2:12">
      <c r="B198" s="115"/>
      <c r="C198" s="115"/>
      <c r="D198" s="116"/>
      <c r="E198" s="116"/>
      <c r="F198" s="116"/>
      <c r="G198" s="116"/>
      <c r="H198" s="116"/>
      <c r="I198" s="116"/>
      <c r="J198" s="116"/>
      <c r="K198" s="116"/>
      <c r="L198" s="116"/>
    </row>
    <row r="199" spans="2:12">
      <c r="B199" s="115"/>
      <c r="C199" s="115"/>
      <c r="D199" s="116"/>
      <c r="E199" s="116"/>
      <c r="F199" s="116"/>
      <c r="G199" s="116"/>
      <c r="H199" s="116"/>
      <c r="I199" s="116"/>
      <c r="J199" s="116"/>
      <c r="K199" s="116"/>
      <c r="L199" s="116"/>
    </row>
    <row r="200" spans="2:12">
      <c r="B200" s="115"/>
      <c r="C200" s="115"/>
      <c r="D200" s="116"/>
      <c r="E200" s="116"/>
      <c r="F200" s="116"/>
      <c r="G200" s="116"/>
      <c r="H200" s="116"/>
      <c r="I200" s="116"/>
      <c r="J200" s="116"/>
      <c r="K200" s="116"/>
      <c r="L200" s="116"/>
    </row>
    <row r="201" spans="2:12">
      <c r="B201" s="115"/>
      <c r="C201" s="115"/>
      <c r="D201" s="116"/>
      <c r="E201" s="116"/>
      <c r="F201" s="116"/>
      <c r="G201" s="116"/>
      <c r="H201" s="116"/>
      <c r="I201" s="116"/>
      <c r="J201" s="116"/>
      <c r="K201" s="116"/>
      <c r="L201" s="116"/>
    </row>
    <row r="202" spans="2:12">
      <c r="B202" s="115"/>
      <c r="C202" s="115"/>
      <c r="D202" s="116"/>
      <c r="E202" s="116"/>
      <c r="F202" s="116"/>
      <c r="G202" s="116"/>
      <c r="H202" s="116"/>
      <c r="I202" s="116"/>
      <c r="J202" s="116"/>
      <c r="K202" s="116"/>
      <c r="L202" s="116"/>
    </row>
    <row r="203" spans="2:12">
      <c r="B203" s="115"/>
      <c r="C203" s="115"/>
      <c r="D203" s="116"/>
      <c r="E203" s="116"/>
      <c r="F203" s="116"/>
      <c r="G203" s="116"/>
      <c r="H203" s="116"/>
      <c r="I203" s="116"/>
      <c r="J203" s="116"/>
      <c r="K203" s="116"/>
      <c r="L203" s="116"/>
    </row>
    <row r="204" spans="2:12">
      <c r="B204" s="115"/>
      <c r="C204" s="115"/>
      <c r="D204" s="116"/>
      <c r="E204" s="116"/>
      <c r="F204" s="116"/>
      <c r="G204" s="116"/>
      <c r="H204" s="116"/>
      <c r="I204" s="116"/>
      <c r="J204" s="116"/>
      <c r="K204" s="116"/>
      <c r="L204" s="116"/>
    </row>
    <row r="205" spans="2:12">
      <c r="B205" s="115"/>
      <c r="C205" s="115"/>
      <c r="D205" s="116"/>
      <c r="E205" s="116"/>
      <c r="F205" s="116"/>
      <c r="G205" s="116"/>
      <c r="H205" s="116"/>
      <c r="I205" s="116"/>
      <c r="J205" s="116"/>
      <c r="K205" s="116"/>
      <c r="L205" s="116"/>
    </row>
    <row r="206" spans="2:12">
      <c r="B206" s="115"/>
      <c r="C206" s="115"/>
      <c r="D206" s="116"/>
      <c r="E206" s="116"/>
      <c r="F206" s="116"/>
      <c r="G206" s="116"/>
      <c r="H206" s="116"/>
      <c r="I206" s="116"/>
      <c r="J206" s="116"/>
      <c r="K206" s="116"/>
      <c r="L206" s="116"/>
    </row>
    <row r="207" spans="2:12">
      <c r="B207" s="115"/>
      <c r="C207" s="115"/>
      <c r="D207" s="116"/>
      <c r="E207" s="116"/>
      <c r="F207" s="116"/>
      <c r="G207" s="116"/>
      <c r="H207" s="116"/>
      <c r="I207" s="116"/>
      <c r="J207" s="116"/>
      <c r="K207" s="116"/>
      <c r="L207" s="116"/>
    </row>
    <row r="208" spans="2:12">
      <c r="B208" s="115"/>
      <c r="C208" s="115"/>
      <c r="D208" s="116"/>
      <c r="E208" s="116"/>
      <c r="F208" s="116"/>
      <c r="G208" s="116"/>
      <c r="H208" s="116"/>
      <c r="I208" s="116"/>
      <c r="J208" s="116"/>
      <c r="K208" s="116"/>
      <c r="L208" s="116"/>
    </row>
    <row r="209" spans="2:12">
      <c r="B209" s="115"/>
      <c r="C209" s="115"/>
      <c r="D209" s="116"/>
      <c r="E209" s="116"/>
      <c r="F209" s="116"/>
      <c r="G209" s="116"/>
      <c r="H209" s="116"/>
      <c r="I209" s="116"/>
      <c r="J209" s="116"/>
      <c r="K209" s="116"/>
      <c r="L209" s="116"/>
    </row>
    <row r="210" spans="2:12">
      <c r="B210" s="115"/>
      <c r="C210" s="115"/>
      <c r="D210" s="116"/>
      <c r="E210" s="116"/>
      <c r="F210" s="116"/>
      <c r="G210" s="116"/>
      <c r="H210" s="116"/>
      <c r="I210" s="116"/>
      <c r="J210" s="116"/>
      <c r="K210" s="116"/>
      <c r="L210" s="116"/>
    </row>
    <row r="211" spans="2:12">
      <c r="B211" s="115"/>
      <c r="C211" s="115"/>
      <c r="D211" s="116"/>
      <c r="E211" s="116"/>
      <c r="F211" s="116"/>
      <c r="G211" s="116"/>
      <c r="H211" s="116"/>
      <c r="I211" s="116"/>
      <c r="J211" s="116"/>
      <c r="K211" s="116"/>
      <c r="L211" s="116"/>
    </row>
    <row r="212" spans="2:12">
      <c r="B212" s="115"/>
      <c r="C212" s="115"/>
      <c r="D212" s="116"/>
      <c r="E212" s="116"/>
      <c r="F212" s="116"/>
      <c r="G212" s="116"/>
      <c r="H212" s="116"/>
      <c r="I212" s="116"/>
      <c r="J212" s="116"/>
      <c r="K212" s="116"/>
      <c r="L212" s="116"/>
    </row>
    <row r="213" spans="2:12">
      <c r="B213" s="115"/>
      <c r="C213" s="115"/>
      <c r="D213" s="116"/>
      <c r="E213" s="116"/>
      <c r="F213" s="116"/>
      <c r="G213" s="116"/>
      <c r="H213" s="116"/>
      <c r="I213" s="116"/>
      <c r="J213" s="116"/>
      <c r="K213" s="116"/>
      <c r="L213" s="116"/>
    </row>
    <row r="214" spans="2:12">
      <c r="B214" s="115"/>
      <c r="C214" s="115"/>
      <c r="D214" s="116"/>
      <c r="E214" s="116"/>
      <c r="F214" s="116"/>
      <c r="G214" s="116"/>
      <c r="H214" s="116"/>
      <c r="I214" s="116"/>
      <c r="J214" s="116"/>
      <c r="K214" s="116"/>
      <c r="L214" s="116"/>
    </row>
    <row r="215" spans="2:12">
      <c r="B215" s="115"/>
      <c r="C215" s="115"/>
      <c r="D215" s="116"/>
      <c r="E215" s="116"/>
      <c r="F215" s="116"/>
      <c r="G215" s="116"/>
      <c r="H215" s="116"/>
      <c r="I215" s="116"/>
      <c r="J215" s="116"/>
      <c r="K215" s="116"/>
      <c r="L215" s="116"/>
    </row>
    <row r="216" spans="2:12">
      <c r="B216" s="115"/>
      <c r="C216" s="115"/>
      <c r="D216" s="116"/>
      <c r="E216" s="116"/>
      <c r="F216" s="116"/>
      <c r="G216" s="116"/>
      <c r="H216" s="116"/>
      <c r="I216" s="116"/>
      <c r="J216" s="116"/>
      <c r="K216" s="116"/>
      <c r="L216" s="116"/>
    </row>
    <row r="217" spans="2:12">
      <c r="B217" s="115"/>
      <c r="C217" s="115"/>
      <c r="D217" s="116"/>
      <c r="E217" s="116"/>
      <c r="F217" s="116"/>
      <c r="G217" s="116"/>
      <c r="H217" s="116"/>
      <c r="I217" s="116"/>
      <c r="J217" s="116"/>
      <c r="K217" s="116"/>
      <c r="L217" s="116"/>
    </row>
    <row r="218" spans="2:12">
      <c r="B218" s="115"/>
      <c r="C218" s="115"/>
      <c r="D218" s="116"/>
      <c r="E218" s="116"/>
      <c r="F218" s="116"/>
      <c r="G218" s="116"/>
      <c r="H218" s="116"/>
      <c r="I218" s="116"/>
      <c r="J218" s="116"/>
      <c r="K218" s="116"/>
      <c r="L218" s="116"/>
    </row>
    <row r="219" spans="2:12">
      <c r="B219" s="115"/>
      <c r="C219" s="115"/>
      <c r="D219" s="116"/>
      <c r="E219" s="116"/>
      <c r="F219" s="116"/>
      <c r="G219" s="116"/>
      <c r="H219" s="116"/>
      <c r="I219" s="116"/>
      <c r="J219" s="116"/>
      <c r="K219" s="116"/>
      <c r="L219" s="116"/>
    </row>
    <row r="220" spans="2:12">
      <c r="B220" s="115"/>
      <c r="C220" s="115"/>
      <c r="D220" s="116"/>
      <c r="E220" s="116"/>
      <c r="F220" s="116"/>
      <c r="G220" s="116"/>
      <c r="H220" s="116"/>
      <c r="I220" s="116"/>
      <c r="J220" s="116"/>
      <c r="K220" s="116"/>
      <c r="L220" s="116"/>
    </row>
    <row r="221" spans="2:12">
      <c r="B221" s="115"/>
      <c r="C221" s="115"/>
      <c r="D221" s="116"/>
      <c r="E221" s="116"/>
      <c r="F221" s="116"/>
      <c r="G221" s="116"/>
      <c r="H221" s="116"/>
      <c r="I221" s="116"/>
      <c r="J221" s="116"/>
      <c r="K221" s="116"/>
      <c r="L221" s="116"/>
    </row>
    <row r="222" spans="2:12">
      <c r="B222" s="115"/>
      <c r="C222" s="115"/>
      <c r="D222" s="116"/>
      <c r="E222" s="116"/>
      <c r="F222" s="116"/>
      <c r="G222" s="116"/>
      <c r="H222" s="116"/>
      <c r="I222" s="116"/>
      <c r="J222" s="116"/>
      <c r="K222" s="116"/>
      <c r="L222" s="116"/>
    </row>
    <row r="223" spans="2:12">
      <c r="B223" s="115"/>
      <c r="C223" s="115"/>
      <c r="D223" s="116"/>
      <c r="E223" s="116"/>
      <c r="F223" s="116"/>
      <c r="G223" s="116"/>
      <c r="H223" s="116"/>
      <c r="I223" s="116"/>
      <c r="J223" s="116"/>
      <c r="K223" s="116"/>
      <c r="L223" s="116"/>
    </row>
    <row r="224" spans="2:12">
      <c r="B224" s="115"/>
      <c r="C224" s="115"/>
      <c r="D224" s="116"/>
      <c r="E224" s="116"/>
      <c r="F224" s="116"/>
      <c r="G224" s="116"/>
      <c r="H224" s="116"/>
      <c r="I224" s="116"/>
      <c r="J224" s="116"/>
      <c r="K224" s="116"/>
      <c r="L224" s="116"/>
    </row>
    <row r="225" spans="2:12">
      <c r="B225" s="115"/>
      <c r="C225" s="115"/>
      <c r="D225" s="116"/>
      <c r="E225" s="116"/>
      <c r="F225" s="116"/>
      <c r="G225" s="116"/>
      <c r="H225" s="116"/>
      <c r="I225" s="116"/>
      <c r="J225" s="116"/>
      <c r="K225" s="116"/>
      <c r="L225" s="116"/>
    </row>
    <row r="226" spans="2:12">
      <c r="B226" s="115"/>
      <c r="C226" s="115"/>
      <c r="D226" s="116"/>
      <c r="E226" s="116"/>
      <c r="F226" s="116"/>
      <c r="G226" s="116"/>
      <c r="H226" s="116"/>
      <c r="I226" s="116"/>
      <c r="J226" s="116"/>
      <c r="K226" s="116"/>
      <c r="L226" s="116"/>
    </row>
    <row r="227" spans="2:12">
      <c r="B227" s="115"/>
      <c r="C227" s="115"/>
      <c r="D227" s="116"/>
      <c r="E227" s="116"/>
      <c r="F227" s="116"/>
      <c r="G227" s="116"/>
      <c r="H227" s="116"/>
      <c r="I227" s="116"/>
      <c r="J227" s="116"/>
      <c r="K227" s="116"/>
      <c r="L227" s="116"/>
    </row>
    <row r="228" spans="2:12">
      <c r="B228" s="115"/>
      <c r="C228" s="115"/>
      <c r="D228" s="116"/>
      <c r="E228" s="116"/>
      <c r="F228" s="116"/>
      <c r="G228" s="116"/>
      <c r="H228" s="116"/>
      <c r="I228" s="116"/>
      <c r="J228" s="116"/>
      <c r="K228" s="116"/>
      <c r="L228" s="116"/>
    </row>
    <row r="229" spans="2:12">
      <c r="B229" s="115"/>
      <c r="C229" s="115"/>
      <c r="D229" s="116"/>
      <c r="E229" s="116"/>
      <c r="F229" s="116"/>
      <c r="G229" s="116"/>
      <c r="H229" s="116"/>
      <c r="I229" s="116"/>
      <c r="J229" s="116"/>
      <c r="K229" s="116"/>
      <c r="L229" s="116"/>
    </row>
    <row r="230" spans="2:12">
      <c r="B230" s="115"/>
      <c r="C230" s="115"/>
      <c r="D230" s="116"/>
      <c r="E230" s="116"/>
      <c r="F230" s="116"/>
      <c r="G230" s="116"/>
      <c r="H230" s="116"/>
      <c r="I230" s="116"/>
      <c r="J230" s="116"/>
      <c r="K230" s="116"/>
      <c r="L230" s="116"/>
    </row>
    <row r="231" spans="2:12">
      <c r="B231" s="115"/>
      <c r="C231" s="115"/>
      <c r="D231" s="116"/>
      <c r="E231" s="116"/>
      <c r="F231" s="116"/>
      <c r="G231" s="116"/>
      <c r="H231" s="116"/>
      <c r="I231" s="116"/>
      <c r="J231" s="116"/>
      <c r="K231" s="116"/>
      <c r="L231" s="116"/>
    </row>
    <row r="232" spans="2:12">
      <c r="B232" s="115"/>
      <c r="C232" s="115"/>
      <c r="D232" s="116"/>
      <c r="E232" s="116"/>
      <c r="F232" s="116"/>
      <c r="G232" s="116"/>
      <c r="H232" s="116"/>
      <c r="I232" s="116"/>
      <c r="J232" s="116"/>
      <c r="K232" s="116"/>
      <c r="L232" s="116"/>
    </row>
    <row r="233" spans="2:12">
      <c r="B233" s="115"/>
      <c r="C233" s="115"/>
      <c r="D233" s="116"/>
      <c r="E233" s="116"/>
      <c r="F233" s="116"/>
      <c r="G233" s="116"/>
      <c r="H233" s="116"/>
      <c r="I233" s="116"/>
      <c r="J233" s="116"/>
      <c r="K233" s="116"/>
      <c r="L233" s="116"/>
    </row>
    <row r="234" spans="2:12">
      <c r="B234" s="115"/>
      <c r="C234" s="115"/>
      <c r="D234" s="116"/>
      <c r="E234" s="116"/>
      <c r="F234" s="116"/>
      <c r="G234" s="116"/>
      <c r="H234" s="116"/>
      <c r="I234" s="116"/>
      <c r="J234" s="116"/>
      <c r="K234" s="116"/>
      <c r="L234" s="116"/>
    </row>
    <row r="235" spans="2:12">
      <c r="B235" s="115"/>
      <c r="C235" s="115"/>
      <c r="D235" s="116"/>
      <c r="E235" s="116"/>
      <c r="F235" s="116"/>
      <c r="G235" s="116"/>
      <c r="H235" s="116"/>
      <c r="I235" s="116"/>
      <c r="J235" s="116"/>
      <c r="K235" s="116"/>
      <c r="L235" s="116"/>
    </row>
    <row r="236" spans="2:12">
      <c r="B236" s="115"/>
      <c r="C236" s="115"/>
      <c r="D236" s="116"/>
      <c r="E236" s="116"/>
      <c r="F236" s="116"/>
      <c r="G236" s="116"/>
      <c r="H236" s="116"/>
      <c r="I236" s="116"/>
      <c r="J236" s="116"/>
      <c r="K236" s="116"/>
      <c r="L236" s="116"/>
    </row>
    <row r="237" spans="2:12">
      <c r="B237" s="115"/>
      <c r="C237" s="115"/>
      <c r="D237" s="116"/>
      <c r="E237" s="116"/>
      <c r="F237" s="116"/>
      <c r="G237" s="116"/>
      <c r="H237" s="116"/>
      <c r="I237" s="116"/>
      <c r="J237" s="116"/>
      <c r="K237" s="116"/>
      <c r="L237" s="116"/>
    </row>
    <row r="238" spans="2:12">
      <c r="B238" s="115"/>
      <c r="C238" s="115"/>
      <c r="D238" s="116"/>
      <c r="E238" s="116"/>
      <c r="F238" s="116"/>
      <c r="G238" s="116"/>
      <c r="H238" s="116"/>
      <c r="I238" s="116"/>
      <c r="J238" s="116"/>
      <c r="K238" s="116"/>
      <c r="L238" s="116"/>
    </row>
    <row r="239" spans="2:12">
      <c r="B239" s="115"/>
      <c r="C239" s="115"/>
      <c r="D239" s="116"/>
      <c r="E239" s="116"/>
      <c r="F239" s="116"/>
      <c r="G239" s="116"/>
      <c r="H239" s="116"/>
      <c r="I239" s="116"/>
      <c r="J239" s="116"/>
      <c r="K239" s="116"/>
      <c r="L239" s="116"/>
    </row>
    <row r="240" spans="2:12">
      <c r="B240" s="115"/>
      <c r="C240" s="115"/>
      <c r="D240" s="116"/>
      <c r="E240" s="116"/>
      <c r="F240" s="116"/>
      <c r="G240" s="116"/>
      <c r="H240" s="116"/>
      <c r="I240" s="116"/>
      <c r="J240" s="116"/>
      <c r="K240" s="116"/>
      <c r="L240" s="116"/>
    </row>
    <row r="241" spans="2:12">
      <c r="B241" s="115"/>
      <c r="C241" s="115"/>
      <c r="D241" s="116"/>
      <c r="E241" s="116"/>
      <c r="F241" s="116"/>
      <c r="G241" s="116"/>
      <c r="H241" s="116"/>
      <c r="I241" s="116"/>
      <c r="J241" s="116"/>
      <c r="K241" s="116"/>
      <c r="L241" s="116"/>
    </row>
    <row r="242" spans="2:12">
      <c r="B242" s="115"/>
      <c r="C242" s="115"/>
      <c r="D242" s="116"/>
      <c r="E242" s="116"/>
      <c r="F242" s="116"/>
      <c r="G242" s="116"/>
      <c r="H242" s="116"/>
      <c r="I242" s="116"/>
      <c r="J242" s="116"/>
      <c r="K242" s="116"/>
      <c r="L242" s="116"/>
    </row>
    <row r="243" spans="2:12">
      <c r="B243" s="115"/>
      <c r="C243" s="115"/>
      <c r="D243" s="116"/>
      <c r="E243" s="116"/>
      <c r="F243" s="116"/>
      <c r="G243" s="116"/>
      <c r="H243" s="116"/>
      <c r="I243" s="116"/>
      <c r="J243" s="116"/>
      <c r="K243" s="116"/>
      <c r="L243" s="116"/>
    </row>
    <row r="244" spans="2:12">
      <c r="B244" s="115"/>
      <c r="C244" s="115"/>
      <c r="D244" s="116"/>
      <c r="E244" s="116"/>
      <c r="F244" s="116"/>
      <c r="G244" s="116"/>
      <c r="H244" s="116"/>
      <c r="I244" s="116"/>
      <c r="J244" s="116"/>
      <c r="K244" s="116"/>
      <c r="L244" s="116"/>
    </row>
    <row r="245" spans="2:12">
      <c r="B245" s="115"/>
      <c r="C245" s="115"/>
      <c r="D245" s="116"/>
      <c r="E245" s="116"/>
      <c r="F245" s="116"/>
      <c r="G245" s="116"/>
      <c r="H245" s="116"/>
      <c r="I245" s="116"/>
      <c r="J245" s="116"/>
      <c r="K245" s="116"/>
      <c r="L245" s="116"/>
    </row>
    <row r="246" spans="2:12">
      <c r="B246" s="115"/>
      <c r="C246" s="115"/>
      <c r="D246" s="116"/>
      <c r="E246" s="116"/>
      <c r="F246" s="116"/>
      <c r="G246" s="116"/>
      <c r="H246" s="116"/>
      <c r="I246" s="116"/>
      <c r="J246" s="116"/>
      <c r="K246" s="116"/>
      <c r="L246" s="116"/>
    </row>
    <row r="247" spans="2:12">
      <c r="B247" s="115"/>
      <c r="C247" s="115"/>
      <c r="D247" s="116"/>
      <c r="E247" s="116"/>
      <c r="F247" s="116"/>
      <c r="G247" s="116"/>
      <c r="H247" s="116"/>
      <c r="I247" s="116"/>
      <c r="J247" s="116"/>
      <c r="K247" s="116"/>
      <c r="L247" s="116"/>
    </row>
    <row r="248" spans="2:12">
      <c r="B248" s="115"/>
      <c r="C248" s="115"/>
      <c r="D248" s="116"/>
      <c r="E248" s="116"/>
      <c r="F248" s="116"/>
      <c r="G248" s="116"/>
      <c r="H248" s="116"/>
      <c r="I248" s="116"/>
      <c r="J248" s="116"/>
      <c r="K248" s="116"/>
      <c r="L248" s="116"/>
    </row>
    <row r="249" spans="2:12">
      <c r="B249" s="115"/>
      <c r="C249" s="115"/>
      <c r="D249" s="116"/>
      <c r="E249" s="116"/>
      <c r="F249" s="116"/>
      <c r="G249" s="116"/>
      <c r="H249" s="116"/>
      <c r="I249" s="116"/>
      <c r="J249" s="116"/>
      <c r="K249" s="116"/>
      <c r="L249" s="116"/>
    </row>
    <row r="250" spans="2:12">
      <c r="B250" s="115"/>
      <c r="C250" s="115"/>
      <c r="D250" s="116"/>
      <c r="E250" s="116"/>
      <c r="F250" s="116"/>
      <c r="G250" s="116"/>
      <c r="H250" s="116"/>
      <c r="I250" s="116"/>
      <c r="J250" s="116"/>
      <c r="K250" s="116"/>
      <c r="L250" s="116"/>
    </row>
    <row r="251" spans="2:12">
      <c r="B251" s="115"/>
      <c r="C251" s="115"/>
      <c r="D251" s="116"/>
      <c r="E251" s="116"/>
      <c r="F251" s="116"/>
      <c r="G251" s="116"/>
      <c r="H251" s="116"/>
      <c r="I251" s="116"/>
      <c r="J251" s="116"/>
      <c r="K251" s="116"/>
      <c r="L251" s="116"/>
    </row>
    <row r="252" spans="2:12">
      <c r="B252" s="115"/>
      <c r="C252" s="115"/>
      <c r="D252" s="116"/>
      <c r="E252" s="116"/>
      <c r="F252" s="116"/>
      <c r="G252" s="116"/>
      <c r="H252" s="116"/>
      <c r="I252" s="116"/>
      <c r="J252" s="116"/>
      <c r="K252" s="116"/>
      <c r="L252" s="116"/>
    </row>
    <row r="253" spans="2:12">
      <c r="B253" s="115"/>
      <c r="C253" s="115"/>
      <c r="D253" s="116"/>
      <c r="E253" s="116"/>
      <c r="F253" s="116"/>
      <c r="G253" s="116"/>
      <c r="H253" s="116"/>
      <c r="I253" s="116"/>
      <c r="J253" s="116"/>
      <c r="K253" s="116"/>
      <c r="L253" s="116"/>
    </row>
    <row r="254" spans="2:12">
      <c r="B254" s="115"/>
      <c r="C254" s="115"/>
      <c r="D254" s="116"/>
      <c r="E254" s="116"/>
      <c r="F254" s="116"/>
      <c r="G254" s="116"/>
      <c r="H254" s="116"/>
      <c r="I254" s="116"/>
      <c r="J254" s="116"/>
      <c r="K254" s="116"/>
      <c r="L254" s="116"/>
    </row>
    <row r="255" spans="2:12">
      <c r="B255" s="115"/>
      <c r="C255" s="115"/>
      <c r="D255" s="116"/>
      <c r="E255" s="116"/>
      <c r="F255" s="116"/>
      <c r="G255" s="116"/>
      <c r="H255" s="116"/>
      <c r="I255" s="116"/>
      <c r="J255" s="116"/>
      <c r="K255" s="116"/>
      <c r="L255" s="116"/>
    </row>
    <row r="256" spans="2:12">
      <c r="B256" s="115"/>
      <c r="C256" s="115"/>
      <c r="D256" s="116"/>
      <c r="E256" s="116"/>
      <c r="F256" s="116"/>
      <c r="G256" s="116"/>
      <c r="H256" s="116"/>
      <c r="I256" s="116"/>
      <c r="J256" s="116"/>
      <c r="K256" s="116"/>
      <c r="L256" s="116"/>
    </row>
    <row r="257" spans="2:12">
      <c r="B257" s="115"/>
      <c r="C257" s="115"/>
      <c r="D257" s="116"/>
      <c r="E257" s="116"/>
      <c r="F257" s="116"/>
      <c r="G257" s="116"/>
      <c r="H257" s="116"/>
      <c r="I257" s="116"/>
      <c r="J257" s="116"/>
      <c r="K257" s="116"/>
      <c r="L257" s="116"/>
    </row>
    <row r="258" spans="2:12">
      <c r="B258" s="115"/>
      <c r="C258" s="115"/>
      <c r="D258" s="116"/>
      <c r="E258" s="116"/>
      <c r="F258" s="116"/>
      <c r="G258" s="116"/>
      <c r="H258" s="116"/>
      <c r="I258" s="116"/>
      <c r="J258" s="116"/>
      <c r="K258" s="116"/>
      <c r="L258" s="116"/>
    </row>
    <row r="259" spans="2:12">
      <c r="B259" s="115"/>
      <c r="C259" s="115"/>
      <c r="D259" s="116"/>
      <c r="E259" s="116"/>
      <c r="F259" s="116"/>
      <c r="G259" s="116"/>
      <c r="H259" s="116"/>
      <c r="I259" s="116"/>
      <c r="J259" s="116"/>
      <c r="K259" s="116"/>
      <c r="L259" s="116"/>
    </row>
    <row r="260" spans="2:12">
      <c r="B260" s="115"/>
      <c r="C260" s="115"/>
      <c r="D260" s="116"/>
      <c r="E260" s="116"/>
      <c r="F260" s="116"/>
      <c r="G260" s="116"/>
      <c r="H260" s="116"/>
      <c r="I260" s="116"/>
      <c r="J260" s="116"/>
      <c r="K260" s="116"/>
      <c r="L260" s="116"/>
    </row>
    <row r="261" spans="2:12">
      <c r="B261" s="115"/>
      <c r="C261" s="115"/>
      <c r="D261" s="116"/>
      <c r="E261" s="116"/>
      <c r="F261" s="116"/>
      <c r="G261" s="116"/>
      <c r="H261" s="116"/>
      <c r="I261" s="116"/>
      <c r="J261" s="116"/>
      <c r="K261" s="116"/>
      <c r="L261" s="116"/>
    </row>
    <row r="262" spans="2:12">
      <c r="B262" s="115"/>
      <c r="C262" s="115"/>
      <c r="D262" s="116"/>
      <c r="E262" s="116"/>
      <c r="F262" s="116"/>
      <c r="G262" s="116"/>
      <c r="H262" s="116"/>
      <c r="I262" s="116"/>
      <c r="J262" s="116"/>
      <c r="K262" s="116"/>
      <c r="L262" s="116"/>
    </row>
    <row r="263" spans="2:12">
      <c r="B263" s="115"/>
      <c r="C263" s="115"/>
      <c r="D263" s="116"/>
      <c r="E263" s="116"/>
      <c r="F263" s="116"/>
      <c r="G263" s="116"/>
      <c r="H263" s="116"/>
      <c r="I263" s="116"/>
      <c r="J263" s="116"/>
      <c r="K263" s="116"/>
      <c r="L263" s="116"/>
    </row>
    <row r="264" spans="2:12">
      <c r="B264" s="115"/>
      <c r="C264" s="115"/>
      <c r="D264" s="116"/>
      <c r="E264" s="116"/>
      <c r="F264" s="116"/>
      <c r="G264" s="116"/>
      <c r="H264" s="116"/>
      <c r="I264" s="116"/>
      <c r="J264" s="116"/>
      <c r="K264" s="116"/>
      <c r="L264" s="116"/>
    </row>
    <row r="265" spans="2:12">
      <c r="B265" s="115"/>
      <c r="C265" s="115"/>
      <c r="D265" s="116"/>
      <c r="E265" s="116"/>
      <c r="F265" s="116"/>
      <c r="G265" s="116"/>
      <c r="H265" s="116"/>
      <c r="I265" s="116"/>
      <c r="J265" s="116"/>
      <c r="K265" s="116"/>
      <c r="L265" s="116"/>
    </row>
    <row r="266" spans="2:12">
      <c r="B266" s="115"/>
      <c r="C266" s="115"/>
      <c r="D266" s="116"/>
      <c r="E266" s="116"/>
      <c r="F266" s="116"/>
      <c r="G266" s="116"/>
      <c r="H266" s="116"/>
      <c r="I266" s="116"/>
      <c r="J266" s="116"/>
      <c r="K266" s="116"/>
      <c r="L266" s="116"/>
    </row>
    <row r="267" spans="2:12">
      <c r="B267" s="115"/>
      <c r="C267" s="115"/>
      <c r="D267" s="116"/>
      <c r="E267" s="116"/>
      <c r="F267" s="116"/>
      <c r="G267" s="116"/>
      <c r="H267" s="116"/>
      <c r="I267" s="116"/>
      <c r="J267" s="116"/>
      <c r="K267" s="116"/>
      <c r="L267" s="116"/>
    </row>
    <row r="268" spans="2:12">
      <c r="B268" s="115"/>
      <c r="C268" s="115"/>
      <c r="D268" s="116"/>
      <c r="E268" s="116"/>
      <c r="F268" s="116"/>
      <c r="G268" s="116"/>
      <c r="H268" s="116"/>
      <c r="I268" s="116"/>
      <c r="J268" s="116"/>
      <c r="K268" s="116"/>
      <c r="L268" s="116"/>
    </row>
    <row r="269" spans="2:12">
      <c r="B269" s="115"/>
      <c r="C269" s="115"/>
      <c r="D269" s="116"/>
      <c r="E269" s="116"/>
      <c r="F269" s="116"/>
      <c r="G269" s="116"/>
      <c r="H269" s="116"/>
      <c r="I269" s="116"/>
      <c r="J269" s="116"/>
      <c r="K269" s="116"/>
      <c r="L269" s="116"/>
    </row>
    <row r="270" spans="2:12">
      <c r="B270" s="115"/>
      <c r="C270" s="115"/>
      <c r="D270" s="116"/>
      <c r="E270" s="116"/>
      <c r="F270" s="116"/>
      <c r="G270" s="116"/>
      <c r="H270" s="116"/>
      <c r="I270" s="116"/>
      <c r="J270" s="116"/>
      <c r="K270" s="116"/>
      <c r="L270" s="116"/>
    </row>
    <row r="271" spans="2:12">
      <c r="B271" s="115"/>
      <c r="C271" s="115"/>
      <c r="D271" s="116"/>
      <c r="E271" s="116"/>
      <c r="F271" s="116"/>
      <c r="G271" s="116"/>
      <c r="H271" s="116"/>
      <c r="I271" s="116"/>
      <c r="J271" s="116"/>
      <c r="K271" s="116"/>
      <c r="L271" s="116"/>
    </row>
    <row r="272" spans="2:12">
      <c r="B272" s="115"/>
      <c r="C272" s="115"/>
      <c r="D272" s="116"/>
      <c r="E272" s="116"/>
      <c r="F272" s="116"/>
      <c r="G272" s="116"/>
      <c r="H272" s="116"/>
      <c r="I272" s="116"/>
      <c r="J272" s="116"/>
      <c r="K272" s="116"/>
      <c r="L272" s="116"/>
    </row>
    <row r="273" spans="2:12">
      <c r="B273" s="115"/>
      <c r="C273" s="115"/>
      <c r="D273" s="116"/>
      <c r="E273" s="116"/>
      <c r="F273" s="116"/>
      <c r="G273" s="116"/>
      <c r="H273" s="116"/>
      <c r="I273" s="116"/>
      <c r="J273" s="116"/>
      <c r="K273" s="116"/>
      <c r="L273" s="116"/>
    </row>
    <row r="274" spans="2:12">
      <c r="B274" s="115"/>
      <c r="C274" s="115"/>
      <c r="D274" s="116"/>
      <c r="E274" s="116"/>
      <c r="F274" s="116"/>
      <c r="G274" s="116"/>
      <c r="H274" s="116"/>
      <c r="I274" s="116"/>
      <c r="J274" s="116"/>
      <c r="K274" s="116"/>
      <c r="L274" s="116"/>
    </row>
    <row r="275" spans="2:12">
      <c r="B275" s="115"/>
      <c r="C275" s="115"/>
      <c r="D275" s="116"/>
      <c r="E275" s="116"/>
      <c r="F275" s="116"/>
      <c r="G275" s="116"/>
      <c r="H275" s="116"/>
      <c r="I275" s="116"/>
      <c r="J275" s="116"/>
      <c r="K275" s="116"/>
      <c r="L275" s="116"/>
    </row>
    <row r="276" spans="2:12">
      <c r="B276" s="115"/>
      <c r="C276" s="115"/>
      <c r="D276" s="116"/>
      <c r="E276" s="116"/>
      <c r="F276" s="116"/>
      <c r="G276" s="116"/>
      <c r="H276" s="116"/>
      <c r="I276" s="116"/>
      <c r="J276" s="116"/>
      <c r="K276" s="116"/>
      <c r="L276" s="116"/>
    </row>
    <row r="277" spans="2:12">
      <c r="B277" s="115"/>
      <c r="C277" s="115"/>
      <c r="D277" s="116"/>
      <c r="E277" s="116"/>
      <c r="F277" s="116"/>
      <c r="G277" s="116"/>
      <c r="H277" s="116"/>
      <c r="I277" s="116"/>
      <c r="J277" s="116"/>
      <c r="K277" s="116"/>
      <c r="L277" s="116"/>
    </row>
    <row r="278" spans="2:12">
      <c r="B278" s="115"/>
      <c r="C278" s="115"/>
      <c r="D278" s="116"/>
      <c r="E278" s="116"/>
      <c r="F278" s="116"/>
      <c r="G278" s="116"/>
      <c r="H278" s="116"/>
      <c r="I278" s="116"/>
      <c r="J278" s="116"/>
      <c r="K278" s="116"/>
      <c r="L278" s="116"/>
    </row>
    <row r="279" spans="2:12">
      <c r="B279" s="115"/>
      <c r="C279" s="115"/>
      <c r="D279" s="116"/>
      <c r="E279" s="116"/>
      <c r="F279" s="116"/>
      <c r="G279" s="116"/>
      <c r="H279" s="116"/>
      <c r="I279" s="116"/>
      <c r="J279" s="116"/>
      <c r="K279" s="116"/>
      <c r="L279" s="116"/>
    </row>
    <row r="280" spans="2:12">
      <c r="B280" s="115"/>
      <c r="C280" s="115"/>
      <c r="D280" s="116"/>
      <c r="E280" s="116"/>
      <c r="F280" s="116"/>
      <c r="G280" s="116"/>
      <c r="H280" s="116"/>
      <c r="I280" s="116"/>
      <c r="J280" s="116"/>
      <c r="K280" s="116"/>
      <c r="L280" s="116"/>
    </row>
    <row r="281" spans="2:12">
      <c r="B281" s="115"/>
      <c r="C281" s="115"/>
      <c r="D281" s="116"/>
      <c r="E281" s="116"/>
      <c r="F281" s="116"/>
      <c r="G281" s="116"/>
      <c r="H281" s="116"/>
      <c r="I281" s="116"/>
      <c r="J281" s="116"/>
      <c r="K281" s="116"/>
      <c r="L281" s="116"/>
    </row>
    <row r="282" spans="2:12">
      <c r="B282" s="115"/>
      <c r="C282" s="115"/>
      <c r="D282" s="116"/>
      <c r="E282" s="116"/>
      <c r="F282" s="116"/>
      <c r="G282" s="116"/>
      <c r="H282" s="116"/>
      <c r="I282" s="116"/>
      <c r="J282" s="116"/>
      <c r="K282" s="116"/>
      <c r="L282" s="116"/>
    </row>
    <row r="283" spans="2:12">
      <c r="B283" s="115"/>
      <c r="C283" s="115"/>
      <c r="D283" s="116"/>
      <c r="E283" s="116"/>
      <c r="F283" s="116"/>
      <c r="G283" s="116"/>
      <c r="H283" s="116"/>
      <c r="I283" s="116"/>
      <c r="J283" s="116"/>
      <c r="K283" s="116"/>
      <c r="L283" s="116"/>
    </row>
    <row r="284" spans="2:12">
      <c r="B284" s="115"/>
      <c r="C284" s="115"/>
      <c r="D284" s="116"/>
      <c r="E284" s="116"/>
      <c r="F284" s="116"/>
      <c r="G284" s="116"/>
      <c r="H284" s="116"/>
      <c r="I284" s="116"/>
      <c r="J284" s="116"/>
      <c r="K284" s="116"/>
      <c r="L284" s="116"/>
    </row>
    <row r="285" spans="2:12">
      <c r="B285" s="115"/>
      <c r="C285" s="115"/>
      <c r="D285" s="116"/>
      <c r="E285" s="116"/>
      <c r="F285" s="116"/>
      <c r="G285" s="116"/>
      <c r="H285" s="116"/>
      <c r="I285" s="116"/>
      <c r="J285" s="116"/>
      <c r="K285" s="116"/>
      <c r="L285" s="116"/>
    </row>
    <row r="286" spans="2:12">
      <c r="B286" s="115"/>
      <c r="C286" s="115"/>
      <c r="D286" s="116"/>
      <c r="E286" s="116"/>
      <c r="F286" s="116"/>
      <c r="G286" s="116"/>
      <c r="H286" s="116"/>
      <c r="I286" s="116"/>
      <c r="J286" s="116"/>
      <c r="K286" s="116"/>
      <c r="L286" s="116"/>
    </row>
    <row r="287" spans="2:12">
      <c r="B287" s="115"/>
      <c r="C287" s="115"/>
      <c r="D287" s="116"/>
      <c r="E287" s="116"/>
      <c r="F287" s="116"/>
      <c r="G287" s="116"/>
      <c r="H287" s="116"/>
      <c r="I287" s="116"/>
      <c r="J287" s="116"/>
      <c r="K287" s="116"/>
      <c r="L287" s="116"/>
    </row>
    <row r="288" spans="2:12">
      <c r="B288" s="115"/>
      <c r="C288" s="115"/>
      <c r="D288" s="116"/>
      <c r="E288" s="116"/>
      <c r="F288" s="116"/>
      <c r="G288" s="116"/>
      <c r="H288" s="116"/>
      <c r="I288" s="116"/>
      <c r="J288" s="116"/>
      <c r="K288" s="116"/>
      <c r="L288" s="116"/>
    </row>
    <row r="289" spans="2:12">
      <c r="B289" s="115"/>
      <c r="C289" s="115"/>
      <c r="D289" s="116"/>
      <c r="E289" s="116"/>
      <c r="F289" s="116"/>
      <c r="G289" s="116"/>
      <c r="H289" s="116"/>
      <c r="I289" s="116"/>
      <c r="J289" s="116"/>
      <c r="K289" s="116"/>
      <c r="L289" s="116"/>
    </row>
    <row r="290" spans="2:12">
      <c r="B290" s="115"/>
      <c r="C290" s="115"/>
      <c r="D290" s="116"/>
      <c r="E290" s="116"/>
      <c r="F290" s="116"/>
      <c r="G290" s="116"/>
      <c r="H290" s="116"/>
      <c r="I290" s="116"/>
      <c r="J290" s="116"/>
      <c r="K290" s="116"/>
      <c r="L290" s="116"/>
    </row>
    <row r="291" spans="2:12">
      <c r="B291" s="115"/>
      <c r="C291" s="115"/>
      <c r="D291" s="116"/>
      <c r="E291" s="116"/>
      <c r="F291" s="116"/>
      <c r="G291" s="116"/>
      <c r="H291" s="116"/>
      <c r="I291" s="116"/>
      <c r="J291" s="116"/>
      <c r="K291" s="116"/>
      <c r="L291" s="116"/>
    </row>
    <row r="292" spans="2:12">
      <c r="B292" s="115"/>
      <c r="C292" s="115"/>
      <c r="D292" s="116"/>
      <c r="E292" s="116"/>
      <c r="F292" s="116"/>
      <c r="G292" s="116"/>
      <c r="H292" s="116"/>
      <c r="I292" s="116"/>
      <c r="J292" s="116"/>
      <c r="K292" s="116"/>
      <c r="L292" s="116"/>
    </row>
    <row r="293" spans="2:12">
      <c r="B293" s="115"/>
      <c r="C293" s="115"/>
      <c r="D293" s="116"/>
      <c r="E293" s="116"/>
      <c r="F293" s="116"/>
      <c r="G293" s="116"/>
      <c r="H293" s="116"/>
      <c r="I293" s="116"/>
      <c r="J293" s="116"/>
      <c r="K293" s="116"/>
      <c r="L293" s="116"/>
    </row>
    <row r="294" spans="2:12">
      <c r="B294" s="115"/>
      <c r="C294" s="115"/>
      <c r="D294" s="116"/>
      <c r="E294" s="116"/>
      <c r="F294" s="116"/>
      <c r="G294" s="116"/>
      <c r="H294" s="116"/>
      <c r="I294" s="116"/>
      <c r="J294" s="116"/>
      <c r="K294" s="116"/>
      <c r="L294" s="116"/>
    </row>
    <row r="295" spans="2:12">
      <c r="B295" s="115"/>
      <c r="C295" s="115"/>
      <c r="D295" s="116"/>
      <c r="E295" s="116"/>
      <c r="F295" s="116"/>
      <c r="G295" s="116"/>
      <c r="H295" s="116"/>
      <c r="I295" s="116"/>
      <c r="J295" s="116"/>
      <c r="K295" s="116"/>
      <c r="L295" s="116"/>
    </row>
    <row r="296" spans="2:12">
      <c r="B296" s="115"/>
      <c r="C296" s="115"/>
      <c r="D296" s="116"/>
      <c r="E296" s="116"/>
      <c r="F296" s="116"/>
      <c r="G296" s="116"/>
      <c r="H296" s="116"/>
      <c r="I296" s="116"/>
      <c r="J296" s="116"/>
      <c r="K296" s="116"/>
      <c r="L296" s="116"/>
    </row>
    <row r="297" spans="2:12">
      <c r="B297" s="115"/>
      <c r="C297" s="115"/>
      <c r="D297" s="116"/>
      <c r="E297" s="116"/>
      <c r="F297" s="116"/>
      <c r="G297" s="116"/>
      <c r="H297" s="116"/>
      <c r="I297" s="116"/>
      <c r="J297" s="116"/>
      <c r="K297" s="116"/>
      <c r="L297" s="116"/>
    </row>
    <row r="298" spans="2:12">
      <c r="B298" s="115"/>
      <c r="C298" s="115"/>
      <c r="D298" s="116"/>
      <c r="E298" s="116"/>
      <c r="F298" s="116"/>
      <c r="G298" s="116"/>
      <c r="H298" s="116"/>
      <c r="I298" s="116"/>
      <c r="J298" s="116"/>
      <c r="K298" s="116"/>
      <c r="L298" s="116"/>
    </row>
    <row r="299" spans="2:12">
      <c r="B299" s="115"/>
      <c r="C299" s="115"/>
      <c r="D299" s="116"/>
      <c r="E299" s="116"/>
      <c r="F299" s="116"/>
      <c r="G299" s="116"/>
      <c r="H299" s="116"/>
      <c r="I299" s="116"/>
      <c r="J299" s="116"/>
      <c r="K299" s="116"/>
      <c r="L299" s="116"/>
    </row>
    <row r="300" spans="2:12">
      <c r="B300" s="115"/>
      <c r="C300" s="115"/>
      <c r="D300" s="116"/>
      <c r="E300" s="116"/>
      <c r="F300" s="116"/>
      <c r="G300" s="116"/>
      <c r="H300" s="116"/>
      <c r="I300" s="116"/>
      <c r="J300" s="116"/>
      <c r="K300" s="116"/>
      <c r="L300" s="116"/>
    </row>
    <row r="301" spans="2:12">
      <c r="B301" s="115"/>
      <c r="C301" s="115"/>
      <c r="D301" s="116"/>
      <c r="E301" s="116"/>
      <c r="F301" s="116"/>
      <c r="G301" s="116"/>
      <c r="H301" s="116"/>
      <c r="I301" s="116"/>
      <c r="J301" s="116"/>
      <c r="K301" s="116"/>
      <c r="L301" s="116"/>
    </row>
    <row r="302" spans="2:12">
      <c r="B302" s="115"/>
      <c r="C302" s="115"/>
      <c r="D302" s="116"/>
      <c r="E302" s="116"/>
      <c r="F302" s="116"/>
      <c r="G302" s="116"/>
      <c r="H302" s="116"/>
      <c r="I302" s="116"/>
      <c r="J302" s="116"/>
      <c r="K302" s="116"/>
      <c r="L302" s="116"/>
    </row>
    <row r="303" spans="2:12">
      <c r="B303" s="115"/>
      <c r="C303" s="115"/>
      <c r="D303" s="116"/>
      <c r="E303" s="116"/>
      <c r="F303" s="116"/>
      <c r="G303" s="116"/>
      <c r="H303" s="116"/>
      <c r="I303" s="116"/>
      <c r="J303" s="116"/>
      <c r="K303" s="116"/>
      <c r="L303" s="116"/>
    </row>
    <row r="304" spans="2:12">
      <c r="B304" s="115"/>
      <c r="C304" s="115"/>
      <c r="D304" s="116"/>
      <c r="E304" s="116"/>
      <c r="F304" s="116"/>
      <c r="G304" s="116"/>
      <c r="H304" s="116"/>
      <c r="I304" s="116"/>
      <c r="J304" s="116"/>
      <c r="K304" s="116"/>
      <c r="L304" s="116"/>
    </row>
    <row r="305" spans="2:12">
      <c r="B305" s="115"/>
      <c r="C305" s="115"/>
      <c r="D305" s="116"/>
      <c r="E305" s="116"/>
      <c r="F305" s="116"/>
      <c r="G305" s="116"/>
      <c r="H305" s="116"/>
      <c r="I305" s="116"/>
      <c r="J305" s="116"/>
      <c r="K305" s="116"/>
      <c r="L305" s="116"/>
    </row>
    <row r="306" spans="2:12">
      <c r="B306" s="115"/>
      <c r="C306" s="115"/>
      <c r="D306" s="116"/>
      <c r="E306" s="116"/>
      <c r="F306" s="116"/>
      <c r="G306" s="116"/>
      <c r="H306" s="116"/>
      <c r="I306" s="116"/>
      <c r="J306" s="116"/>
      <c r="K306" s="116"/>
      <c r="L306" s="116"/>
    </row>
    <row r="307" spans="2:12">
      <c r="B307" s="115"/>
      <c r="C307" s="115"/>
      <c r="D307" s="116"/>
      <c r="E307" s="116"/>
      <c r="F307" s="116"/>
      <c r="G307" s="116"/>
      <c r="H307" s="116"/>
      <c r="I307" s="116"/>
      <c r="J307" s="116"/>
      <c r="K307" s="116"/>
      <c r="L307" s="116"/>
    </row>
    <row r="308" spans="2:12">
      <c r="B308" s="115"/>
      <c r="C308" s="115"/>
      <c r="D308" s="116"/>
      <c r="E308" s="116"/>
      <c r="F308" s="116"/>
      <c r="G308" s="116"/>
      <c r="H308" s="116"/>
      <c r="I308" s="116"/>
      <c r="J308" s="116"/>
      <c r="K308" s="116"/>
      <c r="L308" s="116"/>
    </row>
    <row r="309" spans="2:12">
      <c r="B309" s="115"/>
      <c r="C309" s="115"/>
      <c r="D309" s="116"/>
      <c r="E309" s="116"/>
      <c r="F309" s="116"/>
      <c r="G309" s="116"/>
      <c r="H309" s="116"/>
      <c r="I309" s="116"/>
      <c r="J309" s="116"/>
      <c r="K309" s="116"/>
      <c r="L309" s="116"/>
    </row>
    <row r="310" spans="2:12">
      <c r="B310" s="115"/>
      <c r="C310" s="115"/>
      <c r="D310" s="116"/>
      <c r="E310" s="116"/>
      <c r="F310" s="116"/>
      <c r="G310" s="116"/>
      <c r="H310" s="116"/>
      <c r="I310" s="116"/>
      <c r="J310" s="116"/>
      <c r="K310" s="116"/>
      <c r="L310" s="116"/>
    </row>
    <row r="311" spans="2:12">
      <c r="B311" s="115"/>
      <c r="C311" s="115"/>
      <c r="D311" s="116"/>
      <c r="E311" s="116"/>
      <c r="F311" s="116"/>
      <c r="G311" s="116"/>
      <c r="H311" s="116"/>
      <c r="I311" s="116"/>
      <c r="J311" s="116"/>
      <c r="K311" s="116"/>
      <c r="L311" s="116"/>
    </row>
    <row r="312" spans="2:12">
      <c r="B312" s="115"/>
      <c r="C312" s="115"/>
      <c r="D312" s="116"/>
      <c r="E312" s="116"/>
      <c r="F312" s="116"/>
      <c r="G312" s="116"/>
      <c r="H312" s="116"/>
      <c r="I312" s="116"/>
      <c r="J312" s="116"/>
      <c r="K312" s="116"/>
      <c r="L312" s="116"/>
    </row>
    <row r="313" spans="2:12">
      <c r="B313" s="115"/>
      <c r="C313" s="115"/>
      <c r="D313" s="116"/>
      <c r="E313" s="116"/>
      <c r="F313" s="116"/>
      <c r="G313" s="116"/>
      <c r="H313" s="116"/>
      <c r="I313" s="116"/>
      <c r="J313" s="116"/>
      <c r="K313" s="116"/>
      <c r="L313" s="116"/>
    </row>
    <row r="314" spans="2:12">
      <c r="B314" s="115"/>
      <c r="C314" s="115"/>
      <c r="D314" s="116"/>
      <c r="E314" s="116"/>
      <c r="F314" s="116"/>
      <c r="G314" s="116"/>
      <c r="H314" s="116"/>
      <c r="I314" s="116"/>
      <c r="J314" s="116"/>
      <c r="K314" s="116"/>
      <c r="L314" s="116"/>
    </row>
    <row r="315" spans="2:12">
      <c r="B315" s="115"/>
      <c r="C315" s="115"/>
      <c r="D315" s="116"/>
      <c r="E315" s="116"/>
      <c r="F315" s="116"/>
      <c r="G315" s="116"/>
      <c r="H315" s="116"/>
      <c r="I315" s="116"/>
      <c r="J315" s="116"/>
      <c r="K315" s="116"/>
      <c r="L315" s="116"/>
    </row>
    <row r="316" spans="2:12">
      <c r="B316" s="115"/>
      <c r="C316" s="115"/>
      <c r="D316" s="116"/>
      <c r="E316" s="116"/>
      <c r="F316" s="116"/>
      <c r="G316" s="116"/>
      <c r="H316" s="116"/>
      <c r="I316" s="116"/>
      <c r="J316" s="116"/>
      <c r="K316" s="116"/>
      <c r="L316" s="116"/>
    </row>
    <row r="317" spans="2:12">
      <c r="B317" s="115"/>
      <c r="C317" s="115"/>
      <c r="D317" s="116"/>
      <c r="E317" s="116"/>
      <c r="F317" s="116"/>
      <c r="G317" s="116"/>
      <c r="H317" s="116"/>
      <c r="I317" s="116"/>
      <c r="J317" s="116"/>
      <c r="K317" s="116"/>
      <c r="L317" s="116"/>
    </row>
    <row r="318" spans="2:12">
      <c r="B318" s="115"/>
      <c r="C318" s="115"/>
      <c r="D318" s="116"/>
      <c r="E318" s="116"/>
      <c r="F318" s="116"/>
      <c r="G318" s="116"/>
      <c r="H318" s="116"/>
      <c r="I318" s="116"/>
      <c r="J318" s="116"/>
      <c r="K318" s="116"/>
      <c r="L318" s="116"/>
    </row>
    <row r="319" spans="2:12">
      <c r="B319" s="115"/>
      <c r="C319" s="115"/>
      <c r="D319" s="116"/>
      <c r="E319" s="116"/>
      <c r="F319" s="116"/>
      <c r="G319" s="116"/>
      <c r="H319" s="116"/>
      <c r="I319" s="116"/>
      <c r="J319" s="116"/>
      <c r="K319" s="116"/>
      <c r="L319" s="116"/>
    </row>
    <row r="320" spans="2:12">
      <c r="B320" s="115"/>
      <c r="C320" s="115"/>
      <c r="D320" s="116"/>
      <c r="E320" s="116"/>
      <c r="F320" s="116"/>
      <c r="G320" s="116"/>
      <c r="H320" s="116"/>
      <c r="I320" s="116"/>
      <c r="J320" s="116"/>
      <c r="K320" s="116"/>
      <c r="L320" s="116"/>
    </row>
    <row r="321" spans="2:12">
      <c r="B321" s="115"/>
      <c r="C321" s="115"/>
      <c r="D321" s="116"/>
      <c r="E321" s="116"/>
      <c r="F321" s="116"/>
      <c r="G321" s="116"/>
      <c r="H321" s="116"/>
      <c r="I321" s="116"/>
      <c r="J321" s="116"/>
      <c r="K321" s="116"/>
      <c r="L321" s="116"/>
    </row>
    <row r="322" spans="2:12">
      <c r="B322" s="115"/>
      <c r="C322" s="115"/>
      <c r="D322" s="116"/>
      <c r="E322" s="116"/>
      <c r="F322" s="116"/>
      <c r="G322" s="116"/>
      <c r="H322" s="116"/>
      <c r="I322" s="116"/>
      <c r="J322" s="116"/>
      <c r="K322" s="116"/>
      <c r="L322" s="116"/>
    </row>
    <row r="323" spans="2:12">
      <c r="B323" s="115"/>
      <c r="C323" s="115"/>
      <c r="D323" s="116"/>
      <c r="E323" s="116"/>
      <c r="F323" s="116"/>
      <c r="G323" s="116"/>
      <c r="H323" s="116"/>
      <c r="I323" s="116"/>
      <c r="J323" s="116"/>
      <c r="K323" s="116"/>
      <c r="L323" s="116"/>
    </row>
    <row r="324" spans="2:12">
      <c r="B324" s="115"/>
      <c r="C324" s="115"/>
      <c r="D324" s="116"/>
      <c r="E324" s="116"/>
      <c r="F324" s="116"/>
      <c r="G324" s="116"/>
      <c r="H324" s="116"/>
      <c r="I324" s="116"/>
      <c r="J324" s="116"/>
      <c r="K324" s="116"/>
      <c r="L324" s="116"/>
    </row>
    <row r="325" spans="2:12">
      <c r="B325" s="115"/>
      <c r="C325" s="115"/>
      <c r="D325" s="116"/>
      <c r="E325" s="116"/>
      <c r="F325" s="116"/>
      <c r="G325" s="116"/>
      <c r="H325" s="116"/>
      <c r="I325" s="116"/>
      <c r="J325" s="116"/>
      <c r="K325" s="116"/>
      <c r="L325" s="116"/>
    </row>
    <row r="326" spans="2:12">
      <c r="B326" s="115"/>
      <c r="C326" s="115"/>
      <c r="D326" s="116"/>
      <c r="E326" s="116"/>
      <c r="F326" s="116"/>
      <c r="G326" s="116"/>
      <c r="H326" s="116"/>
      <c r="I326" s="116"/>
      <c r="J326" s="116"/>
      <c r="K326" s="116"/>
      <c r="L326" s="116"/>
    </row>
    <row r="327" spans="2:12">
      <c r="B327" s="115"/>
      <c r="C327" s="115"/>
      <c r="D327" s="116"/>
      <c r="E327" s="116"/>
      <c r="F327" s="116"/>
      <c r="G327" s="116"/>
      <c r="H327" s="116"/>
      <c r="I327" s="116"/>
      <c r="J327" s="116"/>
      <c r="K327" s="116"/>
      <c r="L327" s="116"/>
    </row>
    <row r="328" spans="2:12">
      <c r="B328" s="115"/>
      <c r="C328" s="115"/>
      <c r="D328" s="116"/>
      <c r="E328" s="116"/>
      <c r="F328" s="116"/>
      <c r="G328" s="116"/>
      <c r="H328" s="116"/>
      <c r="I328" s="116"/>
      <c r="J328" s="116"/>
      <c r="K328" s="116"/>
      <c r="L328" s="116"/>
    </row>
    <row r="329" spans="2:12">
      <c r="B329" s="115"/>
      <c r="C329" s="115"/>
      <c r="D329" s="116"/>
      <c r="E329" s="116"/>
      <c r="F329" s="116"/>
      <c r="G329" s="116"/>
      <c r="H329" s="116"/>
      <c r="I329" s="116"/>
      <c r="J329" s="116"/>
      <c r="K329" s="116"/>
      <c r="L329" s="116"/>
    </row>
    <row r="330" spans="2:12">
      <c r="B330" s="115"/>
      <c r="C330" s="115"/>
      <c r="D330" s="116"/>
      <c r="E330" s="116"/>
      <c r="F330" s="116"/>
      <c r="G330" s="116"/>
      <c r="H330" s="116"/>
      <c r="I330" s="116"/>
      <c r="J330" s="116"/>
      <c r="K330" s="116"/>
      <c r="L330" s="116"/>
    </row>
    <row r="331" spans="2:12">
      <c r="B331" s="115"/>
      <c r="C331" s="115"/>
      <c r="D331" s="116"/>
      <c r="E331" s="116"/>
      <c r="F331" s="116"/>
      <c r="G331" s="116"/>
      <c r="H331" s="116"/>
      <c r="I331" s="116"/>
      <c r="J331" s="116"/>
      <c r="K331" s="116"/>
      <c r="L331" s="116"/>
    </row>
    <row r="332" spans="2:12">
      <c r="B332" s="115"/>
      <c r="C332" s="115"/>
      <c r="D332" s="116"/>
      <c r="E332" s="116"/>
      <c r="F332" s="116"/>
      <c r="G332" s="116"/>
      <c r="H332" s="116"/>
      <c r="I332" s="116"/>
      <c r="J332" s="116"/>
      <c r="K332" s="116"/>
      <c r="L332" s="116"/>
    </row>
    <row r="333" spans="2:12">
      <c r="B333" s="115"/>
      <c r="C333" s="115"/>
      <c r="D333" s="116"/>
      <c r="E333" s="116"/>
      <c r="F333" s="116"/>
      <c r="G333" s="116"/>
      <c r="H333" s="116"/>
      <c r="I333" s="116"/>
      <c r="J333" s="116"/>
      <c r="K333" s="116"/>
      <c r="L333" s="116"/>
    </row>
    <row r="334" spans="2:12">
      <c r="B334" s="115"/>
      <c r="C334" s="115"/>
      <c r="D334" s="116"/>
      <c r="E334" s="116"/>
      <c r="F334" s="116"/>
      <c r="G334" s="116"/>
      <c r="H334" s="116"/>
      <c r="I334" s="116"/>
      <c r="J334" s="116"/>
      <c r="K334" s="116"/>
      <c r="L334" s="116"/>
    </row>
    <row r="335" spans="2:12">
      <c r="B335" s="115"/>
      <c r="C335" s="115"/>
      <c r="D335" s="116"/>
      <c r="E335" s="116"/>
      <c r="F335" s="116"/>
      <c r="G335" s="116"/>
      <c r="H335" s="116"/>
      <c r="I335" s="116"/>
      <c r="J335" s="116"/>
      <c r="K335" s="116"/>
      <c r="L335" s="116"/>
    </row>
    <row r="336" spans="2:12">
      <c r="B336" s="115"/>
      <c r="C336" s="115"/>
      <c r="D336" s="116"/>
      <c r="E336" s="116"/>
      <c r="F336" s="116"/>
      <c r="G336" s="116"/>
      <c r="H336" s="116"/>
      <c r="I336" s="116"/>
      <c r="J336" s="116"/>
      <c r="K336" s="116"/>
      <c r="L336" s="116"/>
    </row>
    <row r="337" spans="2:12">
      <c r="B337" s="115"/>
      <c r="C337" s="115"/>
      <c r="D337" s="116"/>
      <c r="E337" s="116"/>
      <c r="F337" s="116"/>
      <c r="G337" s="116"/>
      <c r="H337" s="116"/>
      <c r="I337" s="116"/>
      <c r="J337" s="116"/>
      <c r="K337" s="116"/>
      <c r="L337" s="116"/>
    </row>
    <row r="338" spans="2:12">
      <c r="B338" s="115"/>
      <c r="C338" s="115"/>
      <c r="D338" s="116"/>
      <c r="E338" s="116"/>
      <c r="F338" s="116"/>
      <c r="G338" s="116"/>
      <c r="H338" s="116"/>
      <c r="I338" s="116"/>
      <c r="J338" s="116"/>
      <c r="K338" s="116"/>
      <c r="L338" s="116"/>
    </row>
    <row r="339" spans="2:12">
      <c r="B339" s="115"/>
      <c r="C339" s="115"/>
      <c r="D339" s="116"/>
      <c r="E339" s="116"/>
      <c r="F339" s="116"/>
      <c r="G339" s="116"/>
      <c r="H339" s="116"/>
      <c r="I339" s="116"/>
      <c r="J339" s="116"/>
      <c r="K339" s="116"/>
      <c r="L339" s="116"/>
    </row>
    <row r="340" spans="2:12">
      <c r="B340" s="115"/>
      <c r="C340" s="115"/>
      <c r="D340" s="116"/>
      <c r="E340" s="116"/>
      <c r="F340" s="116"/>
      <c r="G340" s="116"/>
      <c r="H340" s="116"/>
      <c r="I340" s="116"/>
      <c r="J340" s="116"/>
      <c r="K340" s="116"/>
      <c r="L340" s="116"/>
    </row>
    <row r="341" spans="2:12">
      <c r="B341" s="115"/>
      <c r="C341" s="115"/>
      <c r="D341" s="116"/>
      <c r="E341" s="116"/>
      <c r="F341" s="116"/>
      <c r="G341" s="116"/>
      <c r="H341" s="116"/>
      <c r="I341" s="116"/>
      <c r="J341" s="116"/>
      <c r="K341" s="116"/>
      <c r="L341" s="116"/>
    </row>
    <row r="342" spans="2:12">
      <c r="B342" s="115"/>
      <c r="C342" s="115"/>
      <c r="D342" s="116"/>
      <c r="E342" s="116"/>
      <c r="F342" s="116"/>
      <c r="G342" s="116"/>
      <c r="H342" s="116"/>
      <c r="I342" s="116"/>
      <c r="J342" s="116"/>
      <c r="K342" s="116"/>
      <c r="L342" s="116"/>
    </row>
    <row r="343" spans="2:12">
      <c r="B343" s="115"/>
      <c r="C343" s="115"/>
      <c r="D343" s="116"/>
      <c r="E343" s="116"/>
      <c r="F343" s="116"/>
      <c r="G343" s="116"/>
      <c r="H343" s="116"/>
      <c r="I343" s="116"/>
      <c r="J343" s="116"/>
      <c r="K343" s="116"/>
      <c r="L343" s="116"/>
    </row>
    <row r="344" spans="2:12">
      <c r="B344" s="115"/>
      <c r="C344" s="115"/>
      <c r="D344" s="116"/>
      <c r="E344" s="116"/>
      <c r="F344" s="116"/>
      <c r="G344" s="116"/>
      <c r="H344" s="116"/>
      <c r="I344" s="116"/>
      <c r="J344" s="116"/>
      <c r="K344" s="116"/>
      <c r="L344" s="116"/>
    </row>
    <row r="345" spans="2:12">
      <c r="B345" s="115"/>
      <c r="C345" s="115"/>
      <c r="D345" s="116"/>
      <c r="E345" s="116"/>
      <c r="F345" s="116"/>
      <c r="G345" s="116"/>
      <c r="H345" s="116"/>
      <c r="I345" s="116"/>
      <c r="J345" s="116"/>
      <c r="K345" s="116"/>
      <c r="L345" s="116"/>
    </row>
    <row r="346" spans="2:12">
      <c r="B346" s="115"/>
      <c r="C346" s="115"/>
      <c r="D346" s="116"/>
      <c r="E346" s="116"/>
      <c r="F346" s="116"/>
      <c r="G346" s="116"/>
      <c r="H346" s="116"/>
      <c r="I346" s="116"/>
      <c r="J346" s="116"/>
      <c r="K346" s="116"/>
      <c r="L346" s="116"/>
    </row>
    <row r="347" spans="2:12">
      <c r="B347" s="115"/>
      <c r="C347" s="115"/>
      <c r="D347" s="116"/>
      <c r="E347" s="116"/>
      <c r="F347" s="116"/>
      <c r="G347" s="116"/>
      <c r="H347" s="116"/>
      <c r="I347" s="116"/>
      <c r="J347" s="116"/>
      <c r="K347" s="116"/>
      <c r="L347" s="116"/>
    </row>
    <row r="348" spans="2:12">
      <c r="B348" s="115"/>
      <c r="C348" s="115"/>
      <c r="D348" s="116"/>
      <c r="E348" s="116"/>
      <c r="F348" s="116"/>
      <c r="G348" s="116"/>
      <c r="H348" s="116"/>
      <c r="I348" s="116"/>
      <c r="J348" s="116"/>
      <c r="K348" s="116"/>
      <c r="L348" s="116"/>
    </row>
    <row r="349" spans="2:12">
      <c r="B349" s="115"/>
      <c r="C349" s="115"/>
      <c r="D349" s="116"/>
      <c r="E349" s="116"/>
      <c r="F349" s="116"/>
      <c r="G349" s="116"/>
      <c r="H349" s="116"/>
      <c r="I349" s="116"/>
      <c r="J349" s="116"/>
      <c r="K349" s="116"/>
      <c r="L349" s="116"/>
    </row>
    <row r="350" spans="2:12">
      <c r="B350" s="115"/>
      <c r="C350" s="115"/>
      <c r="D350" s="116"/>
      <c r="E350" s="116"/>
      <c r="F350" s="116"/>
      <c r="G350" s="116"/>
      <c r="H350" s="116"/>
      <c r="I350" s="116"/>
      <c r="J350" s="116"/>
      <c r="K350" s="116"/>
      <c r="L350" s="116"/>
    </row>
    <row r="351" spans="2:12">
      <c r="B351" s="115"/>
      <c r="C351" s="115"/>
      <c r="D351" s="116"/>
      <c r="E351" s="116"/>
      <c r="F351" s="116"/>
      <c r="G351" s="116"/>
      <c r="H351" s="116"/>
      <c r="I351" s="116"/>
      <c r="J351" s="116"/>
      <c r="K351" s="116"/>
      <c r="L351" s="116"/>
    </row>
    <row r="352" spans="2:12">
      <c r="B352" s="115"/>
      <c r="C352" s="115"/>
      <c r="D352" s="116"/>
      <c r="E352" s="116"/>
      <c r="F352" s="116"/>
      <c r="G352" s="116"/>
      <c r="H352" s="116"/>
      <c r="I352" s="116"/>
      <c r="J352" s="116"/>
      <c r="K352" s="116"/>
      <c r="L352" s="116"/>
    </row>
    <row r="353" spans="2:12">
      <c r="B353" s="115"/>
      <c r="C353" s="115"/>
      <c r="D353" s="116"/>
      <c r="E353" s="116"/>
      <c r="F353" s="116"/>
      <c r="G353" s="116"/>
      <c r="H353" s="116"/>
      <c r="I353" s="116"/>
      <c r="J353" s="116"/>
      <c r="K353" s="116"/>
      <c r="L353" s="116"/>
    </row>
    <row r="354" spans="2:12">
      <c r="B354" s="115"/>
      <c r="C354" s="115"/>
      <c r="D354" s="116"/>
      <c r="E354" s="116"/>
      <c r="F354" s="116"/>
      <c r="G354" s="116"/>
      <c r="H354" s="116"/>
      <c r="I354" s="116"/>
      <c r="J354" s="116"/>
      <c r="K354" s="116"/>
      <c r="L354" s="116"/>
    </row>
    <row r="355" spans="2:12">
      <c r="B355" s="115"/>
      <c r="C355" s="115"/>
      <c r="D355" s="116"/>
      <c r="E355" s="116"/>
      <c r="F355" s="116"/>
      <c r="G355" s="116"/>
      <c r="H355" s="116"/>
      <c r="I355" s="116"/>
      <c r="J355" s="116"/>
      <c r="K355" s="116"/>
      <c r="L355" s="116"/>
    </row>
    <row r="356" spans="2:12">
      <c r="B356" s="115"/>
      <c r="C356" s="115"/>
      <c r="D356" s="116"/>
      <c r="E356" s="116"/>
      <c r="F356" s="116"/>
      <c r="G356" s="116"/>
      <c r="H356" s="116"/>
      <c r="I356" s="116"/>
      <c r="J356" s="116"/>
      <c r="K356" s="116"/>
      <c r="L356" s="116"/>
    </row>
    <row r="357" spans="2:12">
      <c r="B357" s="115"/>
      <c r="C357" s="115"/>
      <c r="D357" s="116"/>
      <c r="E357" s="116"/>
      <c r="F357" s="116"/>
      <c r="G357" s="116"/>
      <c r="H357" s="116"/>
      <c r="I357" s="116"/>
      <c r="J357" s="116"/>
      <c r="K357" s="116"/>
      <c r="L357" s="116"/>
    </row>
    <row r="358" spans="2:12">
      <c r="B358" s="115"/>
      <c r="C358" s="115"/>
      <c r="D358" s="116"/>
      <c r="E358" s="116"/>
      <c r="F358" s="116"/>
      <c r="G358" s="116"/>
      <c r="H358" s="116"/>
      <c r="I358" s="116"/>
      <c r="J358" s="116"/>
      <c r="K358" s="116"/>
      <c r="L358" s="116"/>
    </row>
    <row r="359" spans="2:12">
      <c r="B359" s="115"/>
      <c r="C359" s="115"/>
      <c r="D359" s="116"/>
      <c r="E359" s="116"/>
      <c r="F359" s="116"/>
      <c r="G359" s="116"/>
      <c r="H359" s="116"/>
      <c r="I359" s="116"/>
      <c r="J359" s="116"/>
      <c r="K359" s="116"/>
      <c r="L359" s="116"/>
    </row>
    <row r="360" spans="2:12">
      <c r="B360" s="115"/>
      <c r="C360" s="115"/>
      <c r="D360" s="116"/>
      <c r="E360" s="116"/>
      <c r="F360" s="116"/>
      <c r="G360" s="116"/>
      <c r="H360" s="116"/>
      <c r="I360" s="116"/>
      <c r="J360" s="116"/>
      <c r="K360" s="116"/>
      <c r="L360" s="116"/>
    </row>
    <row r="361" spans="2:12">
      <c r="B361" s="115"/>
      <c r="C361" s="115"/>
      <c r="D361" s="116"/>
      <c r="E361" s="116"/>
      <c r="F361" s="116"/>
      <c r="G361" s="116"/>
      <c r="H361" s="116"/>
      <c r="I361" s="116"/>
      <c r="J361" s="116"/>
      <c r="K361" s="116"/>
      <c r="L361" s="116"/>
    </row>
    <row r="362" spans="2:12">
      <c r="B362" s="115"/>
      <c r="C362" s="115"/>
      <c r="D362" s="116"/>
      <c r="E362" s="116"/>
      <c r="F362" s="116"/>
      <c r="G362" s="116"/>
      <c r="H362" s="116"/>
      <c r="I362" s="116"/>
      <c r="J362" s="116"/>
      <c r="K362" s="116"/>
      <c r="L362" s="116"/>
    </row>
    <row r="363" spans="2:12">
      <c r="B363" s="115"/>
      <c r="C363" s="115"/>
      <c r="D363" s="116"/>
      <c r="E363" s="116"/>
      <c r="F363" s="116"/>
      <c r="G363" s="116"/>
      <c r="H363" s="116"/>
      <c r="I363" s="116"/>
      <c r="J363" s="116"/>
      <c r="K363" s="116"/>
      <c r="L363" s="116"/>
    </row>
    <row r="364" spans="2:12">
      <c r="B364" s="115"/>
      <c r="C364" s="115"/>
      <c r="D364" s="116"/>
      <c r="E364" s="116"/>
      <c r="F364" s="116"/>
      <c r="G364" s="116"/>
      <c r="H364" s="116"/>
      <c r="I364" s="116"/>
      <c r="J364" s="116"/>
      <c r="K364" s="116"/>
      <c r="L364" s="116"/>
    </row>
    <row r="365" spans="2:12">
      <c r="B365" s="115"/>
      <c r="C365" s="115"/>
      <c r="D365" s="116"/>
      <c r="E365" s="116"/>
      <c r="F365" s="116"/>
      <c r="G365" s="116"/>
      <c r="H365" s="116"/>
      <c r="I365" s="116"/>
      <c r="J365" s="116"/>
      <c r="K365" s="116"/>
      <c r="L365" s="116"/>
    </row>
    <row r="366" spans="2:12">
      <c r="B366" s="115"/>
      <c r="C366" s="115"/>
      <c r="D366" s="116"/>
      <c r="E366" s="116"/>
      <c r="F366" s="116"/>
      <c r="G366" s="116"/>
      <c r="H366" s="116"/>
      <c r="I366" s="116"/>
      <c r="J366" s="116"/>
      <c r="K366" s="116"/>
      <c r="L366" s="116"/>
    </row>
    <row r="367" spans="2:12">
      <c r="B367" s="115"/>
      <c r="C367" s="115"/>
      <c r="D367" s="116"/>
      <c r="E367" s="116"/>
      <c r="F367" s="116"/>
      <c r="G367" s="116"/>
      <c r="H367" s="116"/>
      <c r="I367" s="116"/>
      <c r="J367" s="116"/>
      <c r="K367" s="116"/>
      <c r="L367" s="116"/>
    </row>
    <row r="368" spans="2:12">
      <c r="B368" s="115"/>
      <c r="C368" s="115"/>
      <c r="D368" s="116"/>
      <c r="E368" s="116"/>
      <c r="F368" s="116"/>
      <c r="G368" s="116"/>
      <c r="H368" s="116"/>
      <c r="I368" s="116"/>
      <c r="J368" s="116"/>
      <c r="K368" s="116"/>
      <c r="L368" s="116"/>
    </row>
    <row r="369" spans="2:12">
      <c r="B369" s="115"/>
      <c r="C369" s="115"/>
      <c r="D369" s="116"/>
      <c r="E369" s="116"/>
      <c r="F369" s="116"/>
      <c r="G369" s="116"/>
      <c r="H369" s="116"/>
      <c r="I369" s="116"/>
      <c r="J369" s="116"/>
      <c r="K369" s="116"/>
      <c r="L369" s="116"/>
    </row>
    <row r="370" spans="2:12">
      <c r="B370" s="115"/>
      <c r="C370" s="115"/>
      <c r="D370" s="116"/>
      <c r="E370" s="116"/>
      <c r="F370" s="116"/>
      <c r="G370" s="116"/>
      <c r="H370" s="116"/>
      <c r="I370" s="116"/>
      <c r="J370" s="116"/>
      <c r="K370" s="116"/>
      <c r="L370" s="116"/>
    </row>
    <row r="371" spans="2:12">
      <c r="B371" s="115"/>
      <c r="C371" s="115"/>
      <c r="D371" s="116"/>
      <c r="E371" s="116"/>
      <c r="F371" s="116"/>
      <c r="G371" s="116"/>
      <c r="H371" s="116"/>
      <c r="I371" s="116"/>
      <c r="J371" s="116"/>
      <c r="K371" s="116"/>
      <c r="L371" s="116"/>
    </row>
    <row r="372" spans="2:12">
      <c r="B372" s="115"/>
      <c r="C372" s="115"/>
      <c r="D372" s="116"/>
      <c r="E372" s="116"/>
      <c r="F372" s="116"/>
      <c r="G372" s="116"/>
      <c r="H372" s="116"/>
      <c r="I372" s="116"/>
      <c r="J372" s="116"/>
      <c r="K372" s="116"/>
      <c r="L372" s="116"/>
    </row>
    <row r="373" spans="2:12">
      <c r="B373" s="115"/>
      <c r="C373" s="115"/>
      <c r="D373" s="116"/>
      <c r="E373" s="116"/>
      <c r="F373" s="116"/>
      <c r="G373" s="116"/>
      <c r="H373" s="116"/>
      <c r="I373" s="116"/>
      <c r="J373" s="116"/>
      <c r="K373" s="116"/>
      <c r="L373" s="116"/>
    </row>
    <row r="374" spans="2:12">
      <c r="B374" s="115"/>
      <c r="C374" s="115"/>
      <c r="D374" s="116"/>
      <c r="E374" s="116"/>
      <c r="F374" s="116"/>
      <c r="G374" s="116"/>
      <c r="H374" s="116"/>
      <c r="I374" s="116"/>
      <c r="J374" s="116"/>
      <c r="K374" s="116"/>
      <c r="L374" s="116"/>
    </row>
    <row r="375" spans="2:12">
      <c r="B375" s="115"/>
      <c r="C375" s="115"/>
      <c r="D375" s="116"/>
      <c r="E375" s="116"/>
      <c r="F375" s="116"/>
      <c r="G375" s="116"/>
      <c r="H375" s="116"/>
      <c r="I375" s="116"/>
      <c r="J375" s="116"/>
      <c r="K375" s="116"/>
      <c r="L375" s="116"/>
    </row>
    <row r="376" spans="2:12">
      <c r="B376" s="115"/>
      <c r="C376" s="115"/>
      <c r="D376" s="116"/>
      <c r="E376" s="116"/>
      <c r="F376" s="116"/>
      <c r="G376" s="116"/>
      <c r="H376" s="116"/>
      <c r="I376" s="116"/>
      <c r="J376" s="116"/>
      <c r="K376" s="116"/>
      <c r="L376" s="116"/>
    </row>
    <row r="377" spans="2:12">
      <c r="B377" s="115"/>
      <c r="C377" s="115"/>
      <c r="D377" s="116"/>
      <c r="E377" s="116"/>
      <c r="F377" s="116"/>
      <c r="G377" s="116"/>
      <c r="H377" s="116"/>
      <c r="I377" s="116"/>
      <c r="J377" s="116"/>
      <c r="K377" s="116"/>
      <c r="L377" s="116"/>
    </row>
    <row r="378" spans="2:12">
      <c r="B378" s="115"/>
      <c r="C378" s="115"/>
      <c r="D378" s="116"/>
      <c r="E378" s="116"/>
      <c r="F378" s="116"/>
      <c r="G378" s="116"/>
      <c r="H378" s="116"/>
      <c r="I378" s="116"/>
      <c r="J378" s="116"/>
      <c r="K378" s="116"/>
      <c r="L378" s="116"/>
    </row>
    <row r="379" spans="2:12">
      <c r="B379" s="115"/>
      <c r="C379" s="115"/>
      <c r="D379" s="116"/>
      <c r="E379" s="116"/>
      <c r="F379" s="116"/>
      <c r="G379" s="116"/>
      <c r="H379" s="116"/>
      <c r="I379" s="116"/>
      <c r="J379" s="116"/>
      <c r="K379" s="116"/>
      <c r="L379" s="116"/>
    </row>
    <row r="380" spans="2:12">
      <c r="B380" s="115"/>
      <c r="C380" s="115"/>
      <c r="D380" s="116"/>
      <c r="E380" s="116"/>
      <c r="F380" s="116"/>
      <c r="G380" s="116"/>
      <c r="H380" s="116"/>
      <c r="I380" s="116"/>
      <c r="J380" s="116"/>
      <c r="K380" s="116"/>
      <c r="L380" s="116"/>
    </row>
    <row r="381" spans="2:12">
      <c r="B381" s="115"/>
      <c r="C381" s="115"/>
      <c r="D381" s="116"/>
      <c r="E381" s="116"/>
      <c r="F381" s="116"/>
      <c r="G381" s="116"/>
      <c r="H381" s="116"/>
      <c r="I381" s="116"/>
      <c r="J381" s="116"/>
      <c r="K381" s="116"/>
      <c r="L381" s="116"/>
    </row>
    <row r="382" spans="2:12">
      <c r="B382" s="115"/>
      <c r="C382" s="115"/>
      <c r="D382" s="116"/>
      <c r="E382" s="116"/>
      <c r="F382" s="116"/>
      <c r="G382" s="116"/>
      <c r="H382" s="116"/>
      <c r="I382" s="116"/>
      <c r="J382" s="116"/>
      <c r="K382" s="116"/>
      <c r="L382" s="116"/>
    </row>
    <row r="383" spans="2:12">
      <c r="B383" s="115"/>
      <c r="C383" s="115"/>
      <c r="D383" s="116"/>
      <c r="E383" s="116"/>
      <c r="F383" s="116"/>
      <c r="G383" s="116"/>
      <c r="H383" s="116"/>
      <c r="I383" s="116"/>
      <c r="J383" s="116"/>
      <c r="K383" s="116"/>
      <c r="L383" s="116"/>
    </row>
    <row r="384" spans="2:12">
      <c r="B384" s="115"/>
      <c r="C384" s="115"/>
      <c r="D384" s="116"/>
      <c r="E384" s="116"/>
      <c r="F384" s="116"/>
      <c r="G384" s="116"/>
      <c r="H384" s="116"/>
      <c r="I384" s="116"/>
      <c r="J384" s="116"/>
      <c r="K384" s="116"/>
      <c r="L384" s="116"/>
    </row>
    <row r="385" spans="2:12">
      <c r="B385" s="115"/>
      <c r="C385" s="115"/>
      <c r="D385" s="116"/>
      <c r="E385" s="116"/>
      <c r="F385" s="116"/>
      <c r="G385" s="116"/>
      <c r="H385" s="116"/>
      <c r="I385" s="116"/>
      <c r="J385" s="116"/>
      <c r="K385" s="116"/>
      <c r="L385" s="116"/>
    </row>
    <row r="386" spans="2:12">
      <c r="B386" s="115"/>
      <c r="C386" s="115"/>
      <c r="D386" s="116"/>
      <c r="E386" s="116"/>
      <c r="F386" s="116"/>
      <c r="G386" s="116"/>
      <c r="H386" s="116"/>
      <c r="I386" s="116"/>
      <c r="J386" s="116"/>
      <c r="K386" s="116"/>
      <c r="L386" s="116"/>
    </row>
    <row r="387" spans="2:12">
      <c r="B387" s="115"/>
      <c r="C387" s="115"/>
      <c r="D387" s="116"/>
      <c r="E387" s="116"/>
      <c r="F387" s="116"/>
      <c r="G387" s="116"/>
      <c r="H387" s="116"/>
      <c r="I387" s="116"/>
      <c r="J387" s="116"/>
      <c r="K387" s="116"/>
      <c r="L387" s="116"/>
    </row>
    <row r="388" spans="2:12">
      <c r="B388" s="115"/>
      <c r="C388" s="115"/>
      <c r="D388" s="116"/>
      <c r="E388" s="116"/>
      <c r="F388" s="116"/>
      <c r="G388" s="116"/>
      <c r="H388" s="116"/>
      <c r="I388" s="116"/>
      <c r="J388" s="116"/>
      <c r="K388" s="116"/>
      <c r="L388" s="116"/>
    </row>
    <row r="389" spans="2:12">
      <c r="B389" s="115"/>
      <c r="C389" s="115"/>
      <c r="D389" s="116"/>
      <c r="E389" s="116"/>
      <c r="F389" s="116"/>
      <c r="G389" s="116"/>
      <c r="H389" s="116"/>
      <c r="I389" s="116"/>
      <c r="J389" s="116"/>
      <c r="K389" s="116"/>
      <c r="L389" s="116"/>
    </row>
    <row r="390" spans="2:12">
      <c r="B390" s="115"/>
      <c r="C390" s="115"/>
      <c r="D390" s="116"/>
      <c r="E390" s="116"/>
      <c r="F390" s="116"/>
      <c r="G390" s="116"/>
      <c r="H390" s="116"/>
      <c r="I390" s="116"/>
      <c r="J390" s="116"/>
      <c r="K390" s="116"/>
      <c r="L390" s="116"/>
    </row>
    <row r="391" spans="2:12">
      <c r="B391" s="115"/>
      <c r="C391" s="115"/>
      <c r="D391" s="116"/>
      <c r="E391" s="116"/>
      <c r="F391" s="116"/>
      <c r="G391" s="116"/>
      <c r="H391" s="116"/>
      <c r="I391" s="116"/>
      <c r="J391" s="116"/>
      <c r="K391" s="116"/>
      <c r="L391" s="116"/>
    </row>
    <row r="392" spans="2:12">
      <c r="B392" s="115"/>
      <c r="C392" s="115"/>
      <c r="D392" s="116"/>
      <c r="E392" s="116"/>
      <c r="F392" s="116"/>
      <c r="G392" s="116"/>
      <c r="H392" s="116"/>
      <c r="I392" s="116"/>
      <c r="J392" s="116"/>
      <c r="K392" s="116"/>
      <c r="L392" s="116"/>
    </row>
    <row r="393" spans="2:12">
      <c r="B393" s="115"/>
      <c r="C393" s="115"/>
      <c r="D393" s="116"/>
      <c r="E393" s="116"/>
      <c r="F393" s="116"/>
      <c r="G393" s="116"/>
      <c r="H393" s="116"/>
      <c r="I393" s="116"/>
      <c r="J393" s="116"/>
      <c r="K393" s="116"/>
      <c r="L393" s="116"/>
    </row>
    <row r="394" spans="2:12">
      <c r="B394" s="115"/>
      <c r="C394" s="115"/>
      <c r="D394" s="116"/>
      <c r="E394" s="116"/>
      <c r="F394" s="116"/>
      <c r="G394" s="116"/>
      <c r="H394" s="116"/>
      <c r="I394" s="116"/>
      <c r="J394" s="116"/>
      <c r="K394" s="116"/>
      <c r="L394" s="116"/>
    </row>
    <row r="395" spans="2:12">
      <c r="B395" s="115"/>
      <c r="C395" s="115"/>
      <c r="D395" s="116"/>
      <c r="E395" s="116"/>
      <c r="F395" s="116"/>
      <c r="G395" s="116"/>
      <c r="H395" s="116"/>
      <c r="I395" s="116"/>
      <c r="J395" s="116"/>
      <c r="K395" s="116"/>
      <c r="L395" s="116"/>
    </row>
    <row r="396" spans="2:12">
      <c r="B396" s="115"/>
      <c r="C396" s="115"/>
      <c r="D396" s="116"/>
      <c r="E396" s="116"/>
      <c r="F396" s="116"/>
      <c r="G396" s="116"/>
      <c r="H396" s="116"/>
      <c r="I396" s="116"/>
      <c r="J396" s="116"/>
      <c r="K396" s="116"/>
      <c r="L396" s="116"/>
    </row>
    <row r="397" spans="2:12">
      <c r="B397" s="115"/>
      <c r="C397" s="115"/>
      <c r="D397" s="116"/>
      <c r="E397" s="116"/>
      <c r="F397" s="116"/>
      <c r="G397" s="116"/>
      <c r="H397" s="116"/>
      <c r="I397" s="116"/>
      <c r="J397" s="116"/>
      <c r="K397" s="116"/>
      <c r="L397" s="116"/>
    </row>
    <row r="398" spans="2:12">
      <c r="B398" s="115"/>
      <c r="C398" s="115"/>
      <c r="D398" s="116"/>
      <c r="E398" s="116"/>
      <c r="F398" s="116"/>
      <c r="G398" s="116"/>
      <c r="H398" s="116"/>
      <c r="I398" s="116"/>
      <c r="J398" s="116"/>
      <c r="K398" s="116"/>
      <c r="L398" s="116"/>
    </row>
    <row r="399" spans="2:12">
      <c r="B399" s="115"/>
      <c r="C399" s="115"/>
      <c r="D399" s="116"/>
      <c r="E399" s="116"/>
      <c r="F399" s="116"/>
      <c r="G399" s="116"/>
      <c r="H399" s="116"/>
      <c r="I399" s="116"/>
      <c r="J399" s="116"/>
      <c r="K399" s="116"/>
      <c r="L399" s="116"/>
    </row>
    <row r="400" spans="2:12">
      <c r="B400" s="115"/>
      <c r="C400" s="115"/>
      <c r="D400" s="116"/>
      <c r="E400" s="116"/>
      <c r="F400" s="116"/>
      <c r="G400" s="116"/>
      <c r="H400" s="116"/>
      <c r="I400" s="116"/>
      <c r="J400" s="116"/>
      <c r="K400" s="116"/>
      <c r="L400" s="116"/>
    </row>
    <row r="401" spans="2:12">
      <c r="B401" s="115"/>
      <c r="C401" s="115"/>
      <c r="D401" s="116"/>
      <c r="E401" s="116"/>
      <c r="F401" s="116"/>
      <c r="G401" s="116"/>
      <c r="H401" s="116"/>
      <c r="I401" s="116"/>
      <c r="J401" s="116"/>
      <c r="K401" s="116"/>
      <c r="L401" s="116"/>
    </row>
    <row r="402" spans="2:12">
      <c r="B402" s="115"/>
      <c r="C402" s="115"/>
      <c r="D402" s="116"/>
      <c r="E402" s="116"/>
      <c r="F402" s="116"/>
      <c r="G402" s="116"/>
      <c r="H402" s="116"/>
      <c r="I402" s="116"/>
      <c r="J402" s="116"/>
      <c r="K402" s="116"/>
      <c r="L402" s="116"/>
    </row>
    <row r="403" spans="2:12">
      <c r="B403" s="115"/>
      <c r="C403" s="115"/>
      <c r="D403" s="116"/>
      <c r="E403" s="116"/>
      <c r="F403" s="116"/>
      <c r="G403" s="116"/>
      <c r="H403" s="116"/>
      <c r="I403" s="116"/>
      <c r="J403" s="116"/>
      <c r="K403" s="116"/>
      <c r="L403" s="116"/>
    </row>
    <row r="404" spans="2:12">
      <c r="B404" s="115"/>
      <c r="C404" s="115"/>
      <c r="D404" s="116"/>
      <c r="E404" s="116"/>
      <c r="F404" s="116"/>
      <c r="G404" s="116"/>
      <c r="H404" s="116"/>
      <c r="I404" s="116"/>
      <c r="J404" s="116"/>
      <c r="K404" s="116"/>
      <c r="L404" s="116"/>
    </row>
    <row r="405" spans="2:12">
      <c r="B405" s="115"/>
      <c r="C405" s="115"/>
      <c r="D405" s="116"/>
      <c r="E405" s="116"/>
      <c r="F405" s="116"/>
      <c r="G405" s="116"/>
      <c r="H405" s="116"/>
      <c r="I405" s="116"/>
      <c r="J405" s="116"/>
      <c r="K405" s="116"/>
      <c r="L405" s="116"/>
    </row>
    <row r="406" spans="2:12">
      <c r="B406" s="115"/>
      <c r="C406" s="115"/>
      <c r="D406" s="116"/>
      <c r="E406" s="116"/>
      <c r="F406" s="116"/>
      <c r="G406" s="116"/>
      <c r="H406" s="116"/>
      <c r="I406" s="116"/>
      <c r="J406" s="116"/>
      <c r="K406" s="116"/>
      <c r="L406" s="116"/>
    </row>
    <row r="407" spans="2:12">
      <c r="B407" s="115"/>
      <c r="C407" s="115"/>
      <c r="D407" s="116"/>
      <c r="E407" s="116"/>
      <c r="F407" s="116"/>
      <c r="G407" s="116"/>
      <c r="H407" s="116"/>
      <c r="I407" s="116"/>
      <c r="J407" s="116"/>
      <c r="K407" s="116"/>
      <c r="L407" s="116"/>
    </row>
    <row r="408" spans="2:12">
      <c r="B408" s="115"/>
      <c r="C408" s="115"/>
      <c r="D408" s="116"/>
      <c r="E408" s="116"/>
      <c r="F408" s="116"/>
      <c r="G408" s="116"/>
      <c r="H408" s="116"/>
      <c r="I408" s="116"/>
      <c r="J408" s="116"/>
      <c r="K408" s="116"/>
      <c r="L408" s="116"/>
    </row>
    <row r="409" spans="2:12">
      <c r="B409" s="115"/>
      <c r="C409" s="115"/>
      <c r="D409" s="116"/>
      <c r="E409" s="116"/>
      <c r="F409" s="116"/>
      <c r="G409" s="116"/>
      <c r="H409" s="116"/>
      <c r="I409" s="116"/>
      <c r="J409" s="116"/>
      <c r="K409" s="116"/>
      <c r="L409" s="116"/>
    </row>
    <row r="410" spans="2:12">
      <c r="B410" s="115"/>
      <c r="C410" s="115"/>
      <c r="D410" s="116"/>
      <c r="E410" s="116"/>
      <c r="F410" s="116"/>
      <c r="G410" s="116"/>
      <c r="H410" s="116"/>
      <c r="I410" s="116"/>
      <c r="J410" s="116"/>
      <c r="K410" s="116"/>
      <c r="L410" s="116"/>
    </row>
    <row r="411" spans="2:12">
      <c r="B411" s="115"/>
      <c r="C411" s="115"/>
      <c r="D411" s="116"/>
      <c r="E411" s="116"/>
      <c r="F411" s="116"/>
      <c r="G411" s="116"/>
      <c r="H411" s="116"/>
      <c r="I411" s="116"/>
      <c r="J411" s="116"/>
      <c r="K411" s="116"/>
      <c r="L411" s="116"/>
    </row>
    <row r="412" spans="2:12">
      <c r="B412" s="115"/>
      <c r="C412" s="115"/>
      <c r="D412" s="116"/>
      <c r="E412" s="116"/>
      <c r="F412" s="116"/>
      <c r="G412" s="116"/>
      <c r="H412" s="116"/>
      <c r="I412" s="116"/>
      <c r="J412" s="116"/>
      <c r="K412" s="116"/>
      <c r="L412" s="116"/>
    </row>
    <row r="413" spans="2:12">
      <c r="B413" s="115"/>
      <c r="C413" s="115"/>
      <c r="D413" s="116"/>
      <c r="E413" s="116"/>
      <c r="F413" s="116"/>
      <c r="G413" s="116"/>
      <c r="H413" s="116"/>
      <c r="I413" s="116"/>
      <c r="J413" s="116"/>
      <c r="K413" s="116"/>
      <c r="L413" s="116"/>
    </row>
    <row r="414" spans="2:12">
      <c r="B414" s="115"/>
      <c r="C414" s="115"/>
      <c r="D414" s="116"/>
      <c r="E414" s="116"/>
      <c r="F414" s="116"/>
      <c r="G414" s="116"/>
      <c r="H414" s="116"/>
      <c r="I414" s="116"/>
      <c r="J414" s="116"/>
      <c r="K414" s="116"/>
      <c r="L414" s="116"/>
    </row>
    <row r="415" spans="2:12">
      <c r="B415" s="115"/>
      <c r="C415" s="115"/>
      <c r="D415" s="116"/>
      <c r="E415" s="116"/>
      <c r="F415" s="116"/>
      <c r="G415" s="116"/>
      <c r="H415" s="116"/>
      <c r="I415" s="116"/>
      <c r="J415" s="116"/>
      <c r="K415" s="116"/>
      <c r="L415" s="116"/>
    </row>
    <row r="416" spans="2:12">
      <c r="B416" s="115"/>
      <c r="C416" s="115"/>
      <c r="D416" s="116"/>
      <c r="E416" s="116"/>
      <c r="F416" s="116"/>
      <c r="G416" s="116"/>
      <c r="H416" s="116"/>
      <c r="I416" s="116"/>
      <c r="J416" s="116"/>
      <c r="K416" s="116"/>
      <c r="L416" s="116"/>
    </row>
    <row r="417" spans="2:12">
      <c r="B417" s="115"/>
      <c r="C417" s="115"/>
      <c r="D417" s="116"/>
      <c r="E417" s="116"/>
      <c r="F417" s="116"/>
      <c r="G417" s="116"/>
      <c r="H417" s="116"/>
      <c r="I417" s="116"/>
      <c r="J417" s="116"/>
      <c r="K417" s="116"/>
      <c r="L417" s="116"/>
    </row>
    <row r="418" spans="2:12">
      <c r="B418" s="115"/>
      <c r="C418" s="115"/>
      <c r="D418" s="116"/>
      <c r="E418" s="116"/>
      <c r="F418" s="116"/>
      <c r="G418" s="116"/>
      <c r="H418" s="116"/>
      <c r="I418" s="116"/>
      <c r="J418" s="116"/>
      <c r="K418" s="116"/>
      <c r="L418" s="116"/>
    </row>
    <row r="419" spans="2:12">
      <c r="B419" s="115"/>
      <c r="C419" s="115"/>
      <c r="D419" s="116"/>
      <c r="E419" s="116"/>
      <c r="F419" s="116"/>
      <c r="G419" s="116"/>
      <c r="H419" s="116"/>
      <c r="I419" s="116"/>
      <c r="J419" s="116"/>
      <c r="K419" s="116"/>
      <c r="L419" s="116"/>
    </row>
    <row r="420" spans="2:12">
      <c r="B420" s="115"/>
      <c r="C420" s="115"/>
      <c r="D420" s="116"/>
      <c r="E420" s="116"/>
      <c r="F420" s="116"/>
      <c r="G420" s="116"/>
      <c r="H420" s="116"/>
      <c r="I420" s="116"/>
      <c r="J420" s="116"/>
      <c r="K420" s="116"/>
      <c r="L420" s="116"/>
    </row>
    <row r="421" spans="2:12">
      <c r="B421" s="115"/>
      <c r="C421" s="115"/>
      <c r="D421" s="116"/>
      <c r="E421" s="116"/>
      <c r="F421" s="116"/>
      <c r="G421" s="116"/>
      <c r="H421" s="116"/>
      <c r="I421" s="116"/>
      <c r="J421" s="116"/>
      <c r="K421" s="116"/>
      <c r="L421" s="116"/>
    </row>
    <row r="422" spans="2:12">
      <c r="B422" s="115"/>
      <c r="C422" s="115"/>
      <c r="D422" s="116"/>
      <c r="E422" s="116"/>
      <c r="F422" s="116"/>
      <c r="G422" s="116"/>
      <c r="H422" s="116"/>
      <c r="I422" s="116"/>
      <c r="J422" s="116"/>
      <c r="K422" s="116"/>
      <c r="L422" s="116"/>
    </row>
    <row r="423" spans="2:12">
      <c r="B423" s="115"/>
      <c r="C423" s="115"/>
      <c r="D423" s="116"/>
      <c r="E423" s="116"/>
      <c r="F423" s="116"/>
      <c r="G423" s="116"/>
      <c r="H423" s="116"/>
      <c r="I423" s="116"/>
      <c r="J423" s="116"/>
      <c r="K423" s="116"/>
      <c r="L423" s="116"/>
    </row>
    <row r="424" spans="2:12">
      <c r="B424" s="115"/>
      <c r="C424" s="115"/>
      <c r="D424" s="116"/>
      <c r="E424" s="116"/>
      <c r="F424" s="116"/>
      <c r="G424" s="116"/>
      <c r="H424" s="116"/>
      <c r="I424" s="116"/>
      <c r="J424" s="116"/>
      <c r="K424" s="116"/>
      <c r="L424" s="116"/>
    </row>
    <row r="425" spans="2:12">
      <c r="B425" s="115"/>
      <c r="C425" s="115"/>
      <c r="D425" s="116"/>
      <c r="E425" s="116"/>
      <c r="F425" s="116"/>
      <c r="G425" s="116"/>
      <c r="H425" s="116"/>
      <c r="I425" s="116"/>
      <c r="J425" s="116"/>
      <c r="K425" s="116"/>
      <c r="L425" s="116"/>
    </row>
    <row r="426" spans="2:12">
      <c r="B426" s="115"/>
      <c r="C426" s="115"/>
      <c r="D426" s="116"/>
      <c r="E426" s="116"/>
      <c r="F426" s="116"/>
      <c r="G426" s="116"/>
      <c r="H426" s="116"/>
      <c r="I426" s="116"/>
      <c r="J426" s="116"/>
      <c r="K426" s="116"/>
      <c r="L426" s="116"/>
    </row>
    <row r="427" spans="2:12">
      <c r="B427" s="115"/>
      <c r="C427" s="115"/>
      <c r="D427" s="116"/>
      <c r="E427" s="116"/>
      <c r="F427" s="116"/>
      <c r="G427" s="116"/>
      <c r="H427" s="116"/>
      <c r="I427" s="116"/>
      <c r="J427" s="116"/>
      <c r="K427" s="116"/>
      <c r="L427" s="116"/>
    </row>
    <row r="428" spans="2:12">
      <c r="B428" s="115"/>
      <c r="C428" s="115"/>
      <c r="D428" s="116"/>
      <c r="E428" s="116"/>
      <c r="F428" s="116"/>
      <c r="G428" s="116"/>
      <c r="H428" s="116"/>
      <c r="I428" s="116"/>
      <c r="J428" s="116"/>
      <c r="K428" s="116"/>
      <c r="L428" s="116"/>
    </row>
    <row r="429" spans="2:12">
      <c r="B429" s="115"/>
      <c r="C429" s="115"/>
      <c r="D429" s="116"/>
      <c r="E429" s="116"/>
      <c r="F429" s="116"/>
      <c r="G429" s="116"/>
      <c r="H429" s="116"/>
      <c r="I429" s="116"/>
      <c r="J429" s="116"/>
      <c r="K429" s="116"/>
      <c r="L429" s="116"/>
    </row>
    <row r="430" spans="2:12">
      <c r="B430" s="115"/>
      <c r="C430" s="115"/>
      <c r="D430" s="116"/>
      <c r="E430" s="116"/>
      <c r="F430" s="116"/>
      <c r="G430" s="116"/>
      <c r="H430" s="116"/>
      <c r="I430" s="116"/>
      <c r="J430" s="116"/>
      <c r="K430" s="116"/>
      <c r="L430" s="116"/>
    </row>
    <row r="431" spans="2:12">
      <c r="B431" s="115"/>
      <c r="C431" s="115"/>
      <c r="D431" s="116"/>
      <c r="E431" s="116"/>
      <c r="F431" s="116"/>
      <c r="G431" s="116"/>
      <c r="H431" s="116"/>
      <c r="I431" s="116"/>
      <c r="J431" s="116"/>
      <c r="K431" s="116"/>
      <c r="L431" s="116"/>
    </row>
    <row r="432" spans="2:12">
      <c r="B432" s="115"/>
      <c r="C432" s="115"/>
      <c r="D432" s="116"/>
      <c r="E432" s="116"/>
      <c r="F432" s="116"/>
      <c r="G432" s="116"/>
      <c r="H432" s="116"/>
      <c r="I432" s="116"/>
      <c r="J432" s="116"/>
      <c r="K432" s="116"/>
      <c r="L432" s="116"/>
    </row>
    <row r="433" spans="2:12">
      <c r="B433" s="115"/>
      <c r="C433" s="115"/>
      <c r="D433" s="116"/>
      <c r="E433" s="116"/>
      <c r="F433" s="116"/>
      <c r="G433" s="116"/>
      <c r="H433" s="116"/>
      <c r="I433" s="116"/>
      <c r="J433" s="116"/>
      <c r="K433" s="116"/>
      <c r="L433" s="116"/>
    </row>
    <row r="434" spans="2:12">
      <c r="B434" s="115"/>
      <c r="C434" s="115"/>
      <c r="D434" s="116"/>
      <c r="E434" s="116"/>
      <c r="F434" s="116"/>
      <c r="G434" s="116"/>
      <c r="H434" s="116"/>
      <c r="I434" s="116"/>
      <c r="J434" s="116"/>
      <c r="K434" s="116"/>
      <c r="L434" s="116"/>
    </row>
    <row r="435" spans="2:12">
      <c r="B435" s="115"/>
      <c r="C435" s="115"/>
      <c r="D435" s="116"/>
      <c r="E435" s="116"/>
      <c r="F435" s="116"/>
      <c r="G435" s="116"/>
      <c r="H435" s="116"/>
      <c r="I435" s="116"/>
      <c r="J435" s="116"/>
      <c r="K435" s="116"/>
      <c r="L435" s="116"/>
    </row>
    <row r="436" spans="2:12">
      <c r="B436" s="115"/>
      <c r="C436" s="115"/>
      <c r="D436" s="116"/>
      <c r="E436" s="116"/>
      <c r="F436" s="116"/>
      <c r="G436" s="116"/>
      <c r="H436" s="116"/>
      <c r="I436" s="116"/>
      <c r="J436" s="116"/>
      <c r="K436" s="116"/>
      <c r="L436" s="116"/>
    </row>
    <row r="437" spans="2:12">
      <c r="B437" s="115"/>
      <c r="C437" s="115"/>
      <c r="D437" s="116"/>
      <c r="E437" s="116"/>
      <c r="F437" s="116"/>
      <c r="G437" s="116"/>
      <c r="H437" s="116"/>
      <c r="I437" s="116"/>
      <c r="J437" s="116"/>
      <c r="K437" s="116"/>
      <c r="L437" s="116"/>
    </row>
    <row r="438" spans="2:12">
      <c r="B438" s="115"/>
      <c r="C438" s="115"/>
      <c r="D438" s="116"/>
      <c r="E438" s="116"/>
      <c r="F438" s="116"/>
      <c r="G438" s="116"/>
      <c r="H438" s="116"/>
      <c r="I438" s="116"/>
      <c r="J438" s="116"/>
      <c r="K438" s="116"/>
      <c r="L438" s="116"/>
    </row>
    <row r="439" spans="2:12">
      <c r="B439" s="115"/>
      <c r="C439" s="115"/>
      <c r="D439" s="116"/>
      <c r="E439" s="116"/>
      <c r="F439" s="116"/>
      <c r="G439" s="116"/>
      <c r="H439" s="116"/>
      <c r="I439" s="116"/>
      <c r="J439" s="116"/>
      <c r="K439" s="116"/>
      <c r="L439" s="116"/>
    </row>
    <row r="440" spans="2:12">
      <c r="B440" s="115"/>
      <c r="C440" s="115"/>
      <c r="D440" s="116"/>
      <c r="E440" s="116"/>
      <c r="F440" s="116"/>
      <c r="G440" s="116"/>
      <c r="H440" s="116"/>
      <c r="I440" s="116"/>
      <c r="J440" s="116"/>
      <c r="K440" s="116"/>
      <c r="L440" s="116"/>
    </row>
    <row r="441" spans="2:12">
      <c r="B441" s="115"/>
      <c r="C441" s="115"/>
      <c r="D441" s="116"/>
      <c r="E441" s="116"/>
      <c r="F441" s="116"/>
      <c r="G441" s="116"/>
      <c r="H441" s="116"/>
      <c r="I441" s="116"/>
      <c r="J441" s="116"/>
      <c r="K441" s="116"/>
      <c r="L441" s="116"/>
    </row>
    <row r="442" spans="2:12">
      <c r="B442" s="115"/>
      <c r="C442" s="115"/>
      <c r="D442" s="116"/>
      <c r="E442" s="116"/>
      <c r="F442" s="116"/>
      <c r="G442" s="116"/>
      <c r="H442" s="116"/>
      <c r="I442" s="116"/>
      <c r="J442" s="116"/>
      <c r="K442" s="116"/>
      <c r="L442" s="116"/>
    </row>
    <row r="443" spans="2:12">
      <c r="B443" s="115"/>
      <c r="C443" s="115"/>
      <c r="D443" s="116"/>
      <c r="E443" s="116"/>
      <c r="F443" s="116"/>
      <c r="G443" s="116"/>
      <c r="H443" s="116"/>
      <c r="I443" s="116"/>
      <c r="J443" s="116"/>
      <c r="K443" s="116"/>
      <c r="L443" s="116"/>
    </row>
    <row r="444" spans="2:12">
      <c r="B444" s="115"/>
      <c r="C444" s="115"/>
      <c r="D444" s="116"/>
      <c r="E444" s="116"/>
      <c r="F444" s="116"/>
      <c r="G444" s="116"/>
      <c r="H444" s="116"/>
      <c r="I444" s="116"/>
      <c r="J444" s="116"/>
      <c r="K444" s="116"/>
      <c r="L444" s="116"/>
    </row>
    <row r="445" spans="2:12">
      <c r="B445" s="115"/>
      <c r="C445" s="115"/>
      <c r="D445" s="116"/>
      <c r="E445" s="116"/>
      <c r="F445" s="116"/>
      <c r="G445" s="116"/>
      <c r="H445" s="116"/>
      <c r="I445" s="116"/>
      <c r="J445" s="116"/>
      <c r="K445" s="116"/>
      <c r="L445" s="116"/>
    </row>
    <row r="446" spans="2:12">
      <c r="B446" s="115"/>
      <c r="C446" s="115"/>
      <c r="D446" s="116"/>
      <c r="E446" s="116"/>
      <c r="F446" s="116"/>
      <c r="G446" s="116"/>
      <c r="H446" s="116"/>
      <c r="I446" s="116"/>
      <c r="J446" s="116"/>
      <c r="K446" s="116"/>
      <c r="L446" s="116"/>
    </row>
    <row r="447" spans="2:12">
      <c r="B447" s="115"/>
      <c r="C447" s="115"/>
      <c r="D447" s="116"/>
      <c r="E447" s="116"/>
      <c r="F447" s="116"/>
      <c r="G447" s="116"/>
      <c r="H447" s="116"/>
      <c r="I447" s="116"/>
      <c r="J447" s="116"/>
      <c r="K447" s="116"/>
      <c r="L447" s="116"/>
    </row>
    <row r="448" spans="2:12">
      <c r="B448" s="115"/>
      <c r="C448" s="115"/>
      <c r="D448" s="116"/>
      <c r="E448" s="116"/>
      <c r="F448" s="116"/>
      <c r="G448" s="116"/>
      <c r="H448" s="116"/>
      <c r="I448" s="116"/>
      <c r="J448" s="116"/>
      <c r="K448" s="116"/>
      <c r="L448" s="116"/>
    </row>
    <row r="449" spans="2:12">
      <c r="B449" s="115"/>
      <c r="C449" s="115"/>
      <c r="D449" s="116"/>
      <c r="E449" s="116"/>
      <c r="F449" s="116"/>
      <c r="G449" s="116"/>
      <c r="H449" s="116"/>
      <c r="I449" s="116"/>
      <c r="J449" s="116"/>
      <c r="K449" s="116"/>
      <c r="L449" s="116"/>
    </row>
    <row r="450" spans="2:12">
      <c r="B450" s="115"/>
      <c r="C450" s="115"/>
      <c r="D450" s="116"/>
      <c r="E450" s="116"/>
      <c r="F450" s="116"/>
      <c r="G450" s="116"/>
      <c r="H450" s="116"/>
      <c r="I450" s="116"/>
      <c r="J450" s="116"/>
      <c r="K450" s="116"/>
      <c r="L450" s="116"/>
    </row>
    <row r="451" spans="2:12">
      <c r="B451" s="115"/>
      <c r="C451" s="115"/>
      <c r="D451" s="116"/>
      <c r="E451" s="116"/>
      <c r="F451" s="116"/>
      <c r="G451" s="116"/>
      <c r="H451" s="116"/>
      <c r="I451" s="116"/>
      <c r="J451" s="116"/>
      <c r="K451" s="116"/>
      <c r="L451" s="116"/>
    </row>
    <row r="452" spans="2:12">
      <c r="B452" s="115"/>
      <c r="C452" s="115"/>
      <c r="D452" s="116"/>
      <c r="E452" s="116"/>
      <c r="F452" s="116"/>
      <c r="G452" s="116"/>
      <c r="H452" s="116"/>
      <c r="I452" s="116"/>
      <c r="J452" s="116"/>
      <c r="K452" s="116"/>
      <c r="L452" s="116"/>
    </row>
    <row r="453" spans="2:12">
      <c r="B453" s="115"/>
      <c r="C453" s="115"/>
      <c r="D453" s="116"/>
      <c r="E453" s="116"/>
      <c r="F453" s="116"/>
      <c r="G453" s="116"/>
      <c r="H453" s="116"/>
      <c r="I453" s="116"/>
      <c r="J453" s="116"/>
      <c r="K453" s="116"/>
      <c r="L453" s="116"/>
    </row>
    <row r="454" spans="2:12">
      <c r="B454" s="115"/>
      <c r="C454" s="115"/>
      <c r="D454" s="116"/>
      <c r="E454" s="116"/>
      <c r="F454" s="116"/>
      <c r="G454" s="116"/>
      <c r="H454" s="116"/>
      <c r="I454" s="116"/>
      <c r="J454" s="116"/>
      <c r="K454" s="116"/>
      <c r="L454" s="116"/>
    </row>
    <row r="455" spans="2:12">
      <c r="B455" s="115"/>
      <c r="C455" s="115"/>
      <c r="D455" s="116"/>
      <c r="E455" s="116"/>
      <c r="F455" s="116"/>
      <c r="G455" s="116"/>
      <c r="H455" s="116"/>
      <c r="I455" s="116"/>
      <c r="J455" s="116"/>
      <c r="K455" s="116"/>
      <c r="L455" s="116"/>
    </row>
    <row r="456" spans="2:12">
      <c r="B456" s="115"/>
      <c r="C456" s="115"/>
      <c r="D456" s="116"/>
      <c r="E456" s="116"/>
      <c r="F456" s="116"/>
      <c r="G456" s="116"/>
      <c r="H456" s="116"/>
      <c r="I456" s="116"/>
      <c r="J456" s="116"/>
      <c r="K456" s="116"/>
      <c r="L456" s="116"/>
    </row>
    <row r="457" spans="2:12">
      <c r="B457" s="115"/>
      <c r="C457" s="115"/>
      <c r="D457" s="116"/>
      <c r="E457" s="116"/>
      <c r="F457" s="116"/>
      <c r="G457" s="116"/>
      <c r="H457" s="116"/>
      <c r="I457" s="116"/>
      <c r="J457" s="116"/>
      <c r="K457" s="116"/>
      <c r="L457" s="116"/>
    </row>
    <row r="458" spans="2:12">
      <c r="B458" s="115"/>
      <c r="C458" s="115"/>
      <c r="D458" s="116"/>
      <c r="E458" s="116"/>
      <c r="F458" s="116"/>
      <c r="G458" s="116"/>
      <c r="H458" s="116"/>
      <c r="I458" s="116"/>
      <c r="J458" s="116"/>
      <c r="K458" s="116"/>
      <c r="L458" s="116"/>
    </row>
    <row r="459" spans="2:12">
      <c r="B459" s="115"/>
      <c r="C459" s="115"/>
      <c r="D459" s="116"/>
      <c r="E459" s="116"/>
      <c r="F459" s="116"/>
      <c r="G459" s="116"/>
      <c r="H459" s="116"/>
      <c r="I459" s="116"/>
      <c r="J459" s="116"/>
      <c r="K459" s="116"/>
      <c r="L459" s="116"/>
    </row>
    <row r="460" spans="2:12">
      <c r="B460" s="115"/>
      <c r="C460" s="115"/>
      <c r="D460" s="116"/>
      <c r="E460" s="116"/>
      <c r="F460" s="116"/>
      <c r="G460" s="116"/>
      <c r="H460" s="116"/>
      <c r="I460" s="116"/>
      <c r="J460" s="116"/>
      <c r="K460" s="116"/>
      <c r="L460" s="116"/>
    </row>
    <row r="461" spans="2:12">
      <c r="B461" s="115"/>
      <c r="C461" s="115"/>
      <c r="D461" s="116"/>
      <c r="E461" s="116"/>
      <c r="F461" s="116"/>
      <c r="G461" s="116"/>
      <c r="H461" s="116"/>
      <c r="I461" s="116"/>
      <c r="J461" s="116"/>
      <c r="K461" s="116"/>
      <c r="L461" s="116"/>
    </row>
    <row r="462" spans="2:12">
      <c r="B462" s="115"/>
      <c r="C462" s="115"/>
      <c r="D462" s="116"/>
      <c r="E462" s="116"/>
      <c r="F462" s="116"/>
      <c r="G462" s="116"/>
      <c r="H462" s="116"/>
      <c r="I462" s="116"/>
      <c r="J462" s="116"/>
      <c r="K462" s="116"/>
      <c r="L462" s="116"/>
    </row>
    <row r="463" spans="2:12">
      <c r="B463" s="115"/>
      <c r="C463" s="115"/>
      <c r="D463" s="116"/>
      <c r="E463" s="116"/>
      <c r="F463" s="116"/>
      <c r="G463" s="116"/>
      <c r="H463" s="116"/>
      <c r="I463" s="116"/>
      <c r="J463" s="116"/>
      <c r="K463" s="116"/>
      <c r="L463" s="116"/>
    </row>
    <row r="464" spans="2:12">
      <c r="B464" s="115"/>
      <c r="C464" s="115"/>
      <c r="D464" s="116"/>
      <c r="E464" s="116"/>
      <c r="F464" s="116"/>
      <c r="G464" s="116"/>
      <c r="H464" s="116"/>
      <c r="I464" s="116"/>
      <c r="J464" s="116"/>
      <c r="K464" s="116"/>
      <c r="L464" s="116"/>
    </row>
    <row r="465" spans="2:12">
      <c r="B465" s="115"/>
      <c r="C465" s="115"/>
      <c r="D465" s="116"/>
      <c r="E465" s="116"/>
      <c r="F465" s="116"/>
      <c r="G465" s="116"/>
      <c r="H465" s="116"/>
      <c r="I465" s="116"/>
      <c r="J465" s="116"/>
      <c r="K465" s="116"/>
      <c r="L465" s="116"/>
    </row>
    <row r="466" spans="2:12">
      <c r="B466" s="115"/>
      <c r="C466" s="115"/>
      <c r="D466" s="116"/>
      <c r="E466" s="116"/>
      <c r="F466" s="116"/>
      <c r="G466" s="116"/>
      <c r="H466" s="116"/>
      <c r="I466" s="116"/>
      <c r="J466" s="116"/>
      <c r="K466" s="116"/>
      <c r="L466" s="116"/>
    </row>
    <row r="467" spans="2:12">
      <c r="B467" s="115"/>
      <c r="C467" s="115"/>
      <c r="D467" s="116"/>
      <c r="E467" s="116"/>
      <c r="F467" s="116"/>
      <c r="G467" s="116"/>
      <c r="H467" s="116"/>
      <c r="I467" s="116"/>
      <c r="J467" s="116"/>
      <c r="K467" s="116"/>
      <c r="L467" s="116"/>
    </row>
    <row r="468" spans="2:12">
      <c r="B468" s="115"/>
      <c r="C468" s="115"/>
      <c r="D468" s="116"/>
      <c r="E468" s="116"/>
      <c r="F468" s="116"/>
      <c r="G468" s="116"/>
      <c r="H468" s="116"/>
      <c r="I468" s="116"/>
      <c r="J468" s="116"/>
      <c r="K468" s="116"/>
      <c r="L468" s="116"/>
    </row>
    <row r="469" spans="2:12">
      <c r="B469" s="115"/>
      <c r="C469" s="115"/>
      <c r="D469" s="116"/>
      <c r="E469" s="116"/>
      <c r="F469" s="116"/>
      <c r="G469" s="116"/>
      <c r="H469" s="116"/>
      <c r="I469" s="116"/>
      <c r="J469" s="116"/>
      <c r="K469" s="116"/>
      <c r="L469" s="116"/>
    </row>
    <row r="470" spans="2:12">
      <c r="B470" s="115"/>
      <c r="C470" s="115"/>
      <c r="D470" s="116"/>
      <c r="E470" s="116"/>
      <c r="F470" s="116"/>
      <c r="G470" s="116"/>
      <c r="H470" s="116"/>
      <c r="I470" s="116"/>
      <c r="J470" s="116"/>
      <c r="K470" s="116"/>
      <c r="L470" s="116"/>
    </row>
    <row r="471" spans="2:12">
      <c r="B471" s="115"/>
      <c r="C471" s="115"/>
      <c r="D471" s="116"/>
      <c r="E471" s="116"/>
      <c r="F471" s="116"/>
      <c r="G471" s="116"/>
      <c r="H471" s="116"/>
      <c r="I471" s="116"/>
      <c r="J471" s="116"/>
      <c r="K471" s="116"/>
      <c r="L471" s="116"/>
    </row>
    <row r="472" spans="2:12">
      <c r="B472" s="115"/>
      <c r="C472" s="115"/>
      <c r="D472" s="116"/>
      <c r="E472" s="116"/>
      <c r="F472" s="116"/>
      <c r="G472" s="116"/>
      <c r="H472" s="116"/>
      <c r="I472" s="116"/>
      <c r="J472" s="116"/>
      <c r="K472" s="116"/>
      <c r="L472" s="116"/>
    </row>
    <row r="473" spans="2:12">
      <c r="B473" s="115"/>
      <c r="C473" s="115"/>
      <c r="D473" s="116"/>
      <c r="E473" s="116"/>
      <c r="F473" s="116"/>
      <c r="G473" s="116"/>
      <c r="H473" s="116"/>
      <c r="I473" s="116"/>
      <c r="J473" s="116"/>
      <c r="K473" s="116"/>
      <c r="L473" s="116"/>
    </row>
    <row r="474" spans="2:12">
      <c r="B474" s="115"/>
      <c r="C474" s="115"/>
      <c r="D474" s="116"/>
      <c r="E474" s="116"/>
      <c r="F474" s="116"/>
      <c r="G474" s="116"/>
      <c r="H474" s="116"/>
      <c r="I474" s="116"/>
      <c r="J474" s="116"/>
      <c r="K474" s="116"/>
      <c r="L474" s="116"/>
    </row>
    <row r="475" spans="2:12">
      <c r="B475" s="115"/>
      <c r="C475" s="115"/>
      <c r="D475" s="116"/>
      <c r="E475" s="116"/>
      <c r="F475" s="116"/>
      <c r="G475" s="116"/>
      <c r="H475" s="116"/>
      <c r="I475" s="116"/>
      <c r="J475" s="116"/>
      <c r="K475" s="116"/>
      <c r="L475" s="116"/>
    </row>
    <row r="476" spans="2:12">
      <c r="B476" s="115"/>
      <c r="C476" s="115"/>
      <c r="D476" s="116"/>
      <c r="E476" s="116"/>
      <c r="F476" s="116"/>
      <c r="G476" s="116"/>
      <c r="H476" s="116"/>
      <c r="I476" s="116"/>
      <c r="J476" s="116"/>
      <c r="K476" s="116"/>
      <c r="L476" s="116"/>
    </row>
    <row r="477" spans="2:12">
      <c r="B477" s="115"/>
      <c r="C477" s="115"/>
      <c r="D477" s="116"/>
      <c r="E477" s="116"/>
      <c r="F477" s="116"/>
      <c r="G477" s="116"/>
      <c r="H477" s="116"/>
      <c r="I477" s="116"/>
      <c r="J477" s="116"/>
      <c r="K477" s="116"/>
      <c r="L477" s="116"/>
    </row>
    <row r="478" spans="2:12">
      <c r="B478" s="115"/>
      <c r="C478" s="115"/>
      <c r="D478" s="116"/>
      <c r="E478" s="116"/>
      <c r="F478" s="116"/>
      <c r="G478" s="116"/>
      <c r="H478" s="116"/>
      <c r="I478" s="116"/>
      <c r="J478" s="116"/>
      <c r="K478" s="116"/>
      <c r="L478" s="116"/>
    </row>
    <row r="479" spans="2:12">
      <c r="B479" s="115"/>
      <c r="C479" s="115"/>
      <c r="D479" s="116"/>
      <c r="E479" s="116"/>
      <c r="F479" s="116"/>
      <c r="G479" s="116"/>
      <c r="H479" s="116"/>
      <c r="I479" s="116"/>
      <c r="J479" s="116"/>
      <c r="K479" s="116"/>
      <c r="L479" s="116"/>
    </row>
    <row r="480" spans="2:12">
      <c r="B480" s="115"/>
      <c r="C480" s="115"/>
      <c r="D480" s="116"/>
      <c r="E480" s="116"/>
      <c r="F480" s="116"/>
      <c r="G480" s="116"/>
      <c r="H480" s="116"/>
      <c r="I480" s="116"/>
      <c r="J480" s="116"/>
      <c r="K480" s="116"/>
      <c r="L480" s="116"/>
    </row>
    <row r="481" spans="2:12">
      <c r="B481" s="115"/>
      <c r="C481" s="115"/>
      <c r="D481" s="116"/>
      <c r="E481" s="116"/>
      <c r="F481" s="116"/>
      <c r="G481" s="116"/>
      <c r="H481" s="116"/>
      <c r="I481" s="116"/>
      <c r="J481" s="116"/>
      <c r="K481" s="116"/>
      <c r="L481" s="116"/>
    </row>
    <row r="482" spans="2:12">
      <c r="B482" s="115"/>
      <c r="C482" s="115"/>
      <c r="D482" s="116"/>
      <c r="E482" s="116"/>
      <c r="F482" s="116"/>
      <c r="G482" s="116"/>
      <c r="H482" s="116"/>
      <c r="I482" s="116"/>
      <c r="J482" s="116"/>
      <c r="K482" s="116"/>
      <c r="L482" s="116"/>
    </row>
    <row r="483" spans="2:12">
      <c r="B483" s="115"/>
      <c r="C483" s="115"/>
      <c r="D483" s="116"/>
      <c r="E483" s="116"/>
      <c r="F483" s="116"/>
      <c r="G483" s="116"/>
      <c r="H483" s="116"/>
      <c r="I483" s="116"/>
      <c r="J483" s="116"/>
      <c r="K483" s="116"/>
      <c r="L483" s="116"/>
    </row>
    <row r="484" spans="2:12">
      <c r="B484" s="115"/>
      <c r="C484" s="115"/>
      <c r="D484" s="116"/>
      <c r="E484" s="116"/>
      <c r="F484" s="116"/>
      <c r="G484" s="116"/>
      <c r="H484" s="116"/>
      <c r="I484" s="116"/>
      <c r="J484" s="116"/>
      <c r="K484" s="116"/>
      <c r="L484" s="116"/>
    </row>
    <row r="485" spans="2:12">
      <c r="B485" s="115"/>
      <c r="C485" s="115"/>
      <c r="D485" s="116"/>
      <c r="E485" s="116"/>
      <c r="F485" s="116"/>
      <c r="G485" s="116"/>
      <c r="H485" s="116"/>
      <c r="I485" s="116"/>
      <c r="J485" s="116"/>
      <c r="K485" s="116"/>
      <c r="L485" s="116"/>
    </row>
    <row r="486" spans="2:12">
      <c r="B486" s="115"/>
      <c r="C486" s="115"/>
      <c r="D486" s="116"/>
      <c r="E486" s="116"/>
      <c r="F486" s="116"/>
      <c r="G486" s="116"/>
      <c r="H486" s="116"/>
      <c r="I486" s="116"/>
      <c r="J486" s="116"/>
      <c r="K486" s="116"/>
      <c r="L486" s="116"/>
    </row>
    <row r="487" spans="2:12">
      <c r="B487" s="115"/>
      <c r="C487" s="115"/>
      <c r="D487" s="116"/>
      <c r="E487" s="116"/>
      <c r="F487" s="116"/>
      <c r="G487" s="116"/>
      <c r="H487" s="116"/>
      <c r="I487" s="116"/>
      <c r="J487" s="116"/>
      <c r="K487" s="116"/>
      <c r="L487" s="116"/>
    </row>
    <row r="488" spans="2:12">
      <c r="B488" s="115"/>
      <c r="C488" s="115"/>
      <c r="D488" s="116"/>
      <c r="E488" s="116"/>
      <c r="F488" s="116"/>
      <c r="G488" s="116"/>
      <c r="H488" s="116"/>
      <c r="I488" s="116"/>
      <c r="J488" s="116"/>
      <c r="K488" s="116"/>
      <c r="L488" s="116"/>
    </row>
    <row r="489" spans="2:12">
      <c r="B489" s="115"/>
      <c r="C489" s="115"/>
      <c r="D489" s="116"/>
      <c r="E489" s="116"/>
      <c r="F489" s="116"/>
      <c r="G489" s="116"/>
      <c r="H489" s="116"/>
      <c r="I489" s="116"/>
      <c r="J489" s="116"/>
      <c r="K489" s="116"/>
      <c r="L489" s="116"/>
    </row>
    <row r="490" spans="2:12">
      <c r="B490" s="115"/>
      <c r="C490" s="115"/>
      <c r="D490" s="116"/>
      <c r="E490" s="116"/>
      <c r="F490" s="116"/>
      <c r="G490" s="116"/>
      <c r="H490" s="116"/>
      <c r="I490" s="116"/>
      <c r="J490" s="116"/>
      <c r="K490" s="116"/>
      <c r="L490" s="116"/>
    </row>
    <row r="491" spans="2:12">
      <c r="B491" s="115"/>
      <c r="C491" s="115"/>
      <c r="D491" s="116"/>
      <c r="E491" s="116"/>
      <c r="F491" s="116"/>
      <c r="G491" s="116"/>
      <c r="H491" s="116"/>
      <c r="I491" s="116"/>
      <c r="J491" s="116"/>
      <c r="K491" s="116"/>
      <c r="L491" s="116"/>
    </row>
    <row r="492" spans="2:12">
      <c r="B492" s="115"/>
      <c r="C492" s="115"/>
      <c r="D492" s="116"/>
      <c r="E492" s="116"/>
      <c r="F492" s="116"/>
      <c r="G492" s="116"/>
      <c r="H492" s="116"/>
      <c r="I492" s="116"/>
      <c r="J492" s="116"/>
      <c r="K492" s="116"/>
      <c r="L492" s="116"/>
    </row>
    <row r="493" spans="2:12">
      <c r="B493" s="115"/>
      <c r="C493" s="115"/>
      <c r="D493" s="116"/>
      <c r="E493" s="116"/>
      <c r="F493" s="116"/>
      <c r="G493" s="116"/>
      <c r="H493" s="116"/>
      <c r="I493" s="116"/>
      <c r="J493" s="116"/>
      <c r="K493" s="116"/>
      <c r="L493" s="116"/>
    </row>
    <row r="494" spans="2:12">
      <c r="B494" s="115"/>
      <c r="C494" s="115"/>
      <c r="D494" s="116"/>
      <c r="E494" s="116"/>
      <c r="F494" s="116"/>
      <c r="G494" s="116"/>
      <c r="H494" s="116"/>
      <c r="I494" s="116"/>
      <c r="J494" s="116"/>
      <c r="K494" s="116"/>
      <c r="L494" s="116"/>
    </row>
    <row r="495" spans="2:12">
      <c r="B495" s="115"/>
      <c r="C495" s="115"/>
      <c r="D495" s="116"/>
      <c r="E495" s="116"/>
      <c r="F495" s="116"/>
      <c r="G495" s="116"/>
      <c r="H495" s="116"/>
      <c r="I495" s="116"/>
      <c r="J495" s="116"/>
      <c r="K495" s="116"/>
      <c r="L495" s="116"/>
    </row>
    <row r="496" spans="2:12">
      <c r="B496" s="115"/>
      <c r="C496" s="115"/>
      <c r="D496" s="116"/>
      <c r="E496" s="116"/>
      <c r="F496" s="116"/>
      <c r="G496" s="116"/>
      <c r="H496" s="116"/>
      <c r="I496" s="116"/>
      <c r="J496" s="116"/>
      <c r="K496" s="116"/>
      <c r="L496" s="116"/>
    </row>
    <row r="497" spans="2:12">
      <c r="B497" s="115"/>
      <c r="C497" s="115"/>
      <c r="D497" s="116"/>
      <c r="E497" s="116"/>
      <c r="F497" s="116"/>
      <c r="G497" s="116"/>
      <c r="H497" s="116"/>
      <c r="I497" s="116"/>
      <c r="J497" s="116"/>
      <c r="K497" s="116"/>
      <c r="L497" s="116"/>
    </row>
    <row r="498" spans="2:12">
      <c r="B498" s="115"/>
      <c r="C498" s="115"/>
      <c r="D498" s="116"/>
      <c r="E498" s="116"/>
      <c r="F498" s="116"/>
      <c r="G498" s="116"/>
      <c r="H498" s="116"/>
      <c r="I498" s="116"/>
      <c r="J498" s="116"/>
      <c r="K498" s="116"/>
      <c r="L498" s="116"/>
    </row>
    <row r="499" spans="2:12">
      <c r="B499" s="115"/>
      <c r="C499" s="115"/>
      <c r="D499" s="116"/>
      <c r="E499" s="116"/>
      <c r="F499" s="116"/>
      <c r="G499" s="116"/>
      <c r="H499" s="116"/>
      <c r="I499" s="116"/>
      <c r="J499" s="116"/>
      <c r="K499" s="116"/>
      <c r="L499" s="116"/>
    </row>
    <row r="500" spans="2:12">
      <c r="B500" s="115"/>
      <c r="C500" s="115"/>
      <c r="D500" s="116"/>
      <c r="E500" s="116"/>
      <c r="F500" s="116"/>
      <c r="G500" s="116"/>
      <c r="H500" s="116"/>
      <c r="I500" s="116"/>
      <c r="J500" s="116"/>
      <c r="K500" s="116"/>
      <c r="L500" s="116"/>
    </row>
    <row r="501" spans="2:12">
      <c r="B501" s="115"/>
      <c r="C501" s="115"/>
      <c r="D501" s="116"/>
      <c r="E501" s="116"/>
      <c r="F501" s="116"/>
      <c r="G501" s="116"/>
      <c r="H501" s="116"/>
      <c r="I501" s="116"/>
      <c r="J501" s="116"/>
      <c r="K501" s="116"/>
      <c r="L501" s="116"/>
    </row>
    <row r="502" spans="2:12">
      <c r="B502" s="115"/>
      <c r="C502" s="115"/>
      <c r="D502" s="116"/>
      <c r="E502" s="116"/>
      <c r="F502" s="116"/>
      <c r="G502" s="116"/>
      <c r="H502" s="116"/>
      <c r="I502" s="116"/>
      <c r="J502" s="116"/>
      <c r="K502" s="116"/>
      <c r="L502" s="116"/>
    </row>
    <row r="503" spans="2:12">
      <c r="B503" s="115"/>
      <c r="C503" s="115"/>
      <c r="D503" s="116"/>
      <c r="E503" s="116"/>
      <c r="F503" s="116"/>
      <c r="G503" s="116"/>
      <c r="H503" s="116"/>
      <c r="I503" s="116"/>
      <c r="J503" s="116"/>
      <c r="K503" s="116"/>
      <c r="L503" s="116"/>
    </row>
    <row r="504" spans="2:12">
      <c r="B504" s="115"/>
      <c r="C504" s="115"/>
      <c r="D504" s="116"/>
      <c r="E504" s="116"/>
      <c r="F504" s="116"/>
      <c r="G504" s="116"/>
      <c r="H504" s="116"/>
      <c r="I504" s="116"/>
      <c r="J504" s="116"/>
      <c r="K504" s="116"/>
      <c r="L504" s="116"/>
    </row>
    <row r="505" spans="2:12">
      <c r="B505" s="115"/>
      <c r="C505" s="115"/>
      <c r="D505" s="116"/>
      <c r="E505" s="116"/>
      <c r="F505" s="116"/>
      <c r="G505" s="116"/>
      <c r="H505" s="116"/>
      <c r="I505" s="116"/>
      <c r="J505" s="116"/>
      <c r="K505" s="116"/>
      <c r="L505" s="116"/>
    </row>
    <row r="506" spans="2:12">
      <c r="D506" s="1"/>
    </row>
    <row r="507" spans="2:12">
      <c r="D507" s="1"/>
    </row>
    <row r="508" spans="2:12">
      <c r="E508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49.28515625" style="2" bestFit="1" customWidth="1"/>
    <col min="4" max="4" width="8.5703125" style="2" bestFit="1" customWidth="1"/>
    <col min="5" max="5" width="12.28515625" style="1" bestFit="1" customWidth="1"/>
    <col min="6" max="6" width="12.42578125" style="1" bestFit="1" customWidth="1"/>
    <col min="7" max="7" width="14.42578125" style="1" bestFit="1" customWidth="1"/>
    <col min="8" max="8" width="6.42578125" style="1" bestFit="1" customWidth="1"/>
    <col min="9" max="9" width="8.710937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135</v>
      </c>
      <c r="C1" s="67" t="s" vm="1">
        <v>207</v>
      </c>
    </row>
    <row r="2" spans="2:11">
      <c r="B2" s="46" t="s">
        <v>134</v>
      </c>
      <c r="C2" s="67" t="s">
        <v>208</v>
      </c>
    </row>
    <row r="3" spans="2:11">
      <c r="B3" s="46" t="s">
        <v>136</v>
      </c>
      <c r="C3" s="67" t="s">
        <v>209</v>
      </c>
    </row>
    <row r="4" spans="2:11">
      <c r="B4" s="46" t="s">
        <v>137</v>
      </c>
      <c r="C4" s="67">
        <v>2144</v>
      </c>
    </row>
    <row r="6" spans="2:11" ht="26.25" customHeight="1">
      <c r="B6" s="143" t="s">
        <v>160</v>
      </c>
      <c r="C6" s="144"/>
      <c r="D6" s="144"/>
      <c r="E6" s="144"/>
      <c r="F6" s="144"/>
      <c r="G6" s="144"/>
      <c r="H6" s="144"/>
      <c r="I6" s="144"/>
      <c r="J6" s="144"/>
      <c r="K6" s="145"/>
    </row>
    <row r="7" spans="2:11" ht="26.25" customHeight="1">
      <c r="B7" s="143" t="s">
        <v>94</v>
      </c>
      <c r="C7" s="144"/>
      <c r="D7" s="144"/>
      <c r="E7" s="144"/>
      <c r="F7" s="144"/>
      <c r="G7" s="144"/>
      <c r="H7" s="144"/>
      <c r="I7" s="144"/>
      <c r="J7" s="144"/>
      <c r="K7" s="145"/>
    </row>
    <row r="8" spans="2:11" s="3" customFormat="1" ht="63">
      <c r="B8" s="21" t="s">
        <v>109</v>
      </c>
      <c r="C8" s="29" t="s">
        <v>43</v>
      </c>
      <c r="D8" s="29" t="s">
        <v>61</v>
      </c>
      <c r="E8" s="29" t="s">
        <v>96</v>
      </c>
      <c r="F8" s="29" t="s">
        <v>97</v>
      </c>
      <c r="G8" s="29" t="s">
        <v>185</v>
      </c>
      <c r="H8" s="29" t="s">
        <v>184</v>
      </c>
      <c r="I8" s="29" t="s">
        <v>104</v>
      </c>
      <c r="J8" s="29" t="s">
        <v>138</v>
      </c>
      <c r="K8" s="30" t="s">
        <v>140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192</v>
      </c>
      <c r="H9" s="15"/>
      <c r="I9" s="15" t="s">
        <v>188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68" t="s">
        <v>46</v>
      </c>
      <c r="C11" s="69"/>
      <c r="D11" s="69"/>
      <c r="E11" s="69"/>
      <c r="F11" s="69"/>
      <c r="G11" s="77"/>
      <c r="H11" s="79"/>
      <c r="I11" s="77">
        <v>-631.29169287699995</v>
      </c>
      <c r="J11" s="78">
        <f>IFERROR(I11/$I$11,0)</f>
        <v>1</v>
      </c>
      <c r="K11" s="78">
        <f>I11/'סכום נכסי הקרן'!$C$42</f>
        <v>-2.4190679451623872E-3</v>
      </c>
    </row>
    <row r="12" spans="2:11" ht="19.5" customHeight="1">
      <c r="B12" s="70" t="s">
        <v>33</v>
      </c>
      <c r="C12" s="71"/>
      <c r="D12" s="71"/>
      <c r="E12" s="71"/>
      <c r="F12" s="71"/>
      <c r="G12" s="80"/>
      <c r="H12" s="82"/>
      <c r="I12" s="80">
        <v>-653.55481692800015</v>
      </c>
      <c r="J12" s="81">
        <f t="shared" ref="J12:J75" si="0">IFERROR(I12/$I$11,0)</f>
        <v>1.035265986076167</v>
      </c>
      <c r="K12" s="81">
        <f>I12/'סכום נכסי הקרן'!$C$42</f>
        <v>-2.5043787616337858E-3</v>
      </c>
    </row>
    <row r="13" spans="2:11">
      <c r="B13" s="89" t="s">
        <v>1293</v>
      </c>
      <c r="C13" s="71"/>
      <c r="D13" s="71"/>
      <c r="E13" s="71"/>
      <c r="F13" s="71"/>
      <c r="G13" s="80"/>
      <c r="H13" s="82"/>
      <c r="I13" s="80">
        <v>-546.67198035700028</v>
      </c>
      <c r="J13" s="81">
        <f t="shared" si="0"/>
        <v>0.865957823499371</v>
      </c>
      <c r="K13" s="81">
        <f>I13/'סכום נכסי הקרן'!$C$42</f>
        <v>-2.0948108126899166E-3</v>
      </c>
    </row>
    <row r="14" spans="2:11">
      <c r="B14" s="76" t="s">
        <v>1294</v>
      </c>
      <c r="C14" s="73" t="s">
        <v>1295</v>
      </c>
      <c r="D14" s="86" t="s">
        <v>527</v>
      </c>
      <c r="E14" s="86" t="s">
        <v>121</v>
      </c>
      <c r="F14" s="93">
        <v>44817</v>
      </c>
      <c r="G14" s="83">
        <v>251815.11300000001</v>
      </c>
      <c r="H14" s="85">
        <v>-9.2288379999999997</v>
      </c>
      <c r="I14" s="83">
        <v>-23.239609831999999</v>
      </c>
      <c r="J14" s="84">
        <f t="shared" si="0"/>
        <v>3.6812792080455861E-2</v>
      </c>
      <c r="K14" s="84">
        <f>I14/'סכום נכסי הקרן'!$C$42</f>
        <v>-8.905264529375856E-5</v>
      </c>
    </row>
    <row r="15" spans="2:11">
      <c r="B15" s="76" t="s">
        <v>1296</v>
      </c>
      <c r="C15" s="73" t="s">
        <v>1297</v>
      </c>
      <c r="D15" s="86" t="s">
        <v>527</v>
      </c>
      <c r="E15" s="86" t="s">
        <v>121</v>
      </c>
      <c r="F15" s="93">
        <v>44951</v>
      </c>
      <c r="G15" s="83">
        <v>409661.67464300001</v>
      </c>
      <c r="H15" s="85">
        <v>-8.1840799999999998</v>
      </c>
      <c r="I15" s="83">
        <v>-33.527040765999999</v>
      </c>
      <c r="J15" s="84">
        <f t="shared" si="0"/>
        <v>5.3108636062049949E-2</v>
      </c>
      <c r="K15" s="84">
        <f>I15/'סכום נכסי הקרן'!$C$42</f>
        <v>-1.284733991090002E-4</v>
      </c>
    </row>
    <row r="16" spans="2:11" s="6" customFormat="1">
      <c r="B16" s="76" t="s">
        <v>1298</v>
      </c>
      <c r="C16" s="73" t="s">
        <v>1299</v>
      </c>
      <c r="D16" s="86" t="s">
        <v>527</v>
      </c>
      <c r="E16" s="86" t="s">
        <v>121</v>
      </c>
      <c r="F16" s="93">
        <v>44816</v>
      </c>
      <c r="G16" s="83">
        <v>133578.47940000001</v>
      </c>
      <c r="H16" s="85">
        <v>-8.3749749999999992</v>
      </c>
      <c r="I16" s="83">
        <v>-11.187164194999998</v>
      </c>
      <c r="J16" s="84">
        <f t="shared" si="0"/>
        <v>1.7721069865526792E-2</v>
      </c>
      <c r="K16" s="84">
        <f>I16/'סכום נכסי הקרן'!$C$42</f>
        <v>-4.286847206567899E-5</v>
      </c>
    </row>
    <row r="17" spans="2:11" s="6" customFormat="1">
      <c r="B17" s="76" t="s">
        <v>1300</v>
      </c>
      <c r="C17" s="73" t="s">
        <v>1301</v>
      </c>
      <c r="D17" s="86" t="s">
        <v>527</v>
      </c>
      <c r="E17" s="86" t="s">
        <v>121</v>
      </c>
      <c r="F17" s="93">
        <v>44816</v>
      </c>
      <c r="G17" s="83">
        <v>124710.73188000001</v>
      </c>
      <c r="H17" s="85">
        <v>-8.3424010000000006</v>
      </c>
      <c r="I17" s="83">
        <v>-10.403868813999999</v>
      </c>
      <c r="J17" s="84">
        <f t="shared" si="0"/>
        <v>1.6480287846947918E-2</v>
      </c>
      <c r="K17" s="84">
        <f>I17/'סכום נכסי הקרן'!$C$42</f>
        <v>-3.9866936057600959E-5</v>
      </c>
    </row>
    <row r="18" spans="2:11" s="6" customFormat="1">
      <c r="B18" s="76" t="s">
        <v>1302</v>
      </c>
      <c r="C18" s="73" t="s">
        <v>1303</v>
      </c>
      <c r="D18" s="86" t="s">
        <v>527</v>
      </c>
      <c r="E18" s="86" t="s">
        <v>121</v>
      </c>
      <c r="F18" s="93">
        <v>44900</v>
      </c>
      <c r="G18" s="83">
        <v>237358.03385699997</v>
      </c>
      <c r="H18" s="85">
        <v>-7.8495699999999999</v>
      </c>
      <c r="I18" s="83">
        <v>-18.631585143999999</v>
      </c>
      <c r="J18" s="84">
        <f t="shared" si="0"/>
        <v>2.9513433099507224E-2</v>
      </c>
      <c r="K18" s="84">
        <f>I18/'סכום נכסי הקרן'!$C$42</f>
        <v>-7.1394999962712515E-5</v>
      </c>
    </row>
    <row r="19" spans="2:11">
      <c r="B19" s="76" t="s">
        <v>1304</v>
      </c>
      <c r="C19" s="73" t="s">
        <v>1305</v>
      </c>
      <c r="D19" s="86" t="s">
        <v>527</v>
      </c>
      <c r="E19" s="86" t="s">
        <v>121</v>
      </c>
      <c r="F19" s="93">
        <v>44900</v>
      </c>
      <c r="G19" s="83">
        <v>322743.64306799998</v>
      </c>
      <c r="H19" s="85">
        <v>-7.827007</v>
      </c>
      <c r="I19" s="83">
        <v>-25.261168770000001</v>
      </c>
      <c r="J19" s="84">
        <f t="shared" si="0"/>
        <v>4.0015050182074637E-2</v>
      </c>
      <c r="K19" s="84">
        <f>I19/'סכום נכסי הקרן'!$C$42</f>
        <v>-9.6799125219521092E-5</v>
      </c>
    </row>
    <row r="20" spans="2:11">
      <c r="B20" s="76" t="s">
        <v>1306</v>
      </c>
      <c r="C20" s="73" t="s">
        <v>1307</v>
      </c>
      <c r="D20" s="86" t="s">
        <v>527</v>
      </c>
      <c r="E20" s="86" t="s">
        <v>121</v>
      </c>
      <c r="F20" s="93">
        <v>44900</v>
      </c>
      <c r="G20" s="83">
        <v>179282.72159999999</v>
      </c>
      <c r="H20" s="85">
        <v>-7.7625950000000001</v>
      </c>
      <c r="I20" s="83">
        <v>-13.916990855</v>
      </c>
      <c r="J20" s="84">
        <f t="shared" si="0"/>
        <v>2.2045262137975842E-2</v>
      </c>
      <c r="K20" s="84">
        <f>I20/'סכום נכסי הקרן'!$C$42</f>
        <v>-5.332898698067939E-5</v>
      </c>
    </row>
    <row r="21" spans="2:11">
      <c r="B21" s="76" t="s">
        <v>1308</v>
      </c>
      <c r="C21" s="73" t="s">
        <v>1309</v>
      </c>
      <c r="D21" s="86" t="s">
        <v>527</v>
      </c>
      <c r="E21" s="86" t="s">
        <v>121</v>
      </c>
      <c r="F21" s="93">
        <v>44881</v>
      </c>
      <c r="G21" s="83">
        <v>76363.568914000003</v>
      </c>
      <c r="H21" s="85">
        <v>-7.5780830000000003</v>
      </c>
      <c r="I21" s="83">
        <v>-5.7868947030000006</v>
      </c>
      <c r="J21" s="84">
        <f t="shared" si="0"/>
        <v>9.1667524985593486E-3</v>
      </c>
      <c r="K21" s="84">
        <f>I21/'סכום נכסי הקרן'!$C$42</f>
        <v>-2.2174997130502141E-5</v>
      </c>
    </row>
    <row r="22" spans="2:11">
      <c r="B22" s="76" t="s">
        <v>1310</v>
      </c>
      <c r="C22" s="73" t="s">
        <v>1311</v>
      </c>
      <c r="D22" s="86" t="s">
        <v>527</v>
      </c>
      <c r="E22" s="86" t="s">
        <v>121</v>
      </c>
      <c r="F22" s="93">
        <v>44949</v>
      </c>
      <c r="G22" s="83">
        <v>224638.89399999997</v>
      </c>
      <c r="H22" s="85">
        <v>-7.5505560000000003</v>
      </c>
      <c r="I22" s="83">
        <v>-16.961486001000001</v>
      </c>
      <c r="J22" s="84">
        <f t="shared" si="0"/>
        <v>2.686790621891607E-2</v>
      </c>
      <c r="K22" s="84">
        <f>I22/'סכום נכסי הקרן'!$C$42</f>
        <v>-6.4995290687809012E-5</v>
      </c>
    </row>
    <row r="23" spans="2:11">
      <c r="B23" s="76" t="s">
        <v>1312</v>
      </c>
      <c r="C23" s="73" t="s">
        <v>1313</v>
      </c>
      <c r="D23" s="86" t="s">
        <v>527</v>
      </c>
      <c r="E23" s="86" t="s">
        <v>121</v>
      </c>
      <c r="F23" s="93">
        <v>44949</v>
      </c>
      <c r="G23" s="83">
        <v>314747.47156999999</v>
      </c>
      <c r="H23" s="85">
        <v>-7.4723850000000001</v>
      </c>
      <c r="I23" s="83">
        <v>-23.519143323000002</v>
      </c>
      <c r="J23" s="84">
        <f t="shared" si="0"/>
        <v>3.7255588166883166E-2</v>
      </c>
      <c r="K23" s="84">
        <f>I23/'סכום נכסי הקרן'!$C$42</f>
        <v>-9.0123799112678201E-5</v>
      </c>
    </row>
    <row r="24" spans="2:11">
      <c r="B24" s="76" t="s">
        <v>1314</v>
      </c>
      <c r="C24" s="73" t="s">
        <v>1315</v>
      </c>
      <c r="D24" s="86" t="s">
        <v>527</v>
      </c>
      <c r="E24" s="86" t="s">
        <v>121</v>
      </c>
      <c r="F24" s="93">
        <v>44810</v>
      </c>
      <c r="G24" s="83">
        <v>89965.333459999994</v>
      </c>
      <c r="H24" s="85">
        <v>-7.3087609999999996</v>
      </c>
      <c r="I24" s="83">
        <v>-6.5753509010000011</v>
      </c>
      <c r="J24" s="84">
        <f t="shared" si="0"/>
        <v>1.0415709528877222E-2</v>
      </c>
      <c r="K24" s="84">
        <f>I24/'סכום נכסי הקרן'!$C$42</f>
        <v>-2.5196309047429314E-5</v>
      </c>
    </row>
    <row r="25" spans="2:11">
      <c r="B25" s="76" t="s">
        <v>1316</v>
      </c>
      <c r="C25" s="73" t="s">
        <v>1317</v>
      </c>
      <c r="D25" s="86" t="s">
        <v>527</v>
      </c>
      <c r="E25" s="86" t="s">
        <v>121</v>
      </c>
      <c r="F25" s="93">
        <v>44810</v>
      </c>
      <c r="G25" s="83">
        <v>90016.205199999997</v>
      </c>
      <c r="H25" s="85">
        <v>-7.2481159999999996</v>
      </c>
      <c r="I25" s="83">
        <v>-6.5244791610000004</v>
      </c>
      <c r="J25" s="84">
        <f t="shared" si="0"/>
        <v>1.0335125956221353E-2</v>
      </c>
      <c r="K25" s="84">
        <f>I25/'סכום נכסי הקרן'!$C$42</f>
        <v>-2.5001371909910837E-5</v>
      </c>
    </row>
    <row r="26" spans="2:11">
      <c r="B26" s="76" t="s">
        <v>1318</v>
      </c>
      <c r="C26" s="73" t="s">
        <v>1319</v>
      </c>
      <c r="D26" s="86" t="s">
        <v>527</v>
      </c>
      <c r="E26" s="86" t="s">
        <v>121</v>
      </c>
      <c r="F26" s="93">
        <v>44949</v>
      </c>
      <c r="G26" s="83">
        <v>225395.27645</v>
      </c>
      <c r="H26" s="85">
        <v>-7.3417870000000001</v>
      </c>
      <c r="I26" s="83">
        <v>-16.548041529999999</v>
      </c>
      <c r="J26" s="84">
        <f t="shared" si="0"/>
        <v>2.6212987936820829E-2</v>
      </c>
      <c r="K26" s="84">
        <f>I26/'סכום נכסי הקרן'!$C$42</f>
        <v>-6.3410998864891601E-5</v>
      </c>
    </row>
    <row r="27" spans="2:11">
      <c r="B27" s="76" t="s">
        <v>1320</v>
      </c>
      <c r="C27" s="73" t="s">
        <v>1321</v>
      </c>
      <c r="D27" s="86" t="s">
        <v>527</v>
      </c>
      <c r="E27" s="86" t="s">
        <v>121</v>
      </c>
      <c r="F27" s="93">
        <v>44879</v>
      </c>
      <c r="G27" s="83">
        <v>239110.56529999999</v>
      </c>
      <c r="H27" s="85">
        <v>-7.138477</v>
      </c>
      <c r="I27" s="83">
        <v>-17.068852147000001</v>
      </c>
      <c r="J27" s="84">
        <f t="shared" si="0"/>
        <v>2.7037979969626615E-2</v>
      </c>
      <c r="K27" s="84">
        <f>I27/'סכום נכסי הקרן'!$C$42</f>
        <v>-6.5406710646466427E-5</v>
      </c>
    </row>
    <row r="28" spans="2:11">
      <c r="B28" s="76" t="s">
        <v>1322</v>
      </c>
      <c r="C28" s="73" t="s">
        <v>1323</v>
      </c>
      <c r="D28" s="86" t="s">
        <v>527</v>
      </c>
      <c r="E28" s="86" t="s">
        <v>121</v>
      </c>
      <c r="F28" s="93">
        <v>44889</v>
      </c>
      <c r="G28" s="83">
        <v>175712.56546799999</v>
      </c>
      <c r="H28" s="85">
        <v>-7.0665060000000004</v>
      </c>
      <c r="I28" s="83">
        <v>-12.416739727</v>
      </c>
      <c r="J28" s="84">
        <f t="shared" si="0"/>
        <v>1.9668783649619891E-2</v>
      </c>
      <c r="K28" s="84">
        <f>I28/'סכום נכסי הקרן'!$C$42</f>
        <v>-4.7580124047129551E-5</v>
      </c>
    </row>
    <row r="29" spans="2:11">
      <c r="B29" s="76" t="s">
        <v>1324</v>
      </c>
      <c r="C29" s="73" t="s">
        <v>1325</v>
      </c>
      <c r="D29" s="86" t="s">
        <v>527</v>
      </c>
      <c r="E29" s="86" t="s">
        <v>121</v>
      </c>
      <c r="F29" s="93">
        <v>44879</v>
      </c>
      <c r="G29" s="83">
        <v>189585.052188</v>
      </c>
      <c r="H29" s="85">
        <v>-7.0812819999999999</v>
      </c>
      <c r="I29" s="83">
        <v>-13.425052199</v>
      </c>
      <c r="J29" s="84">
        <f t="shared" si="0"/>
        <v>2.1266004844476417E-2</v>
      </c>
      <c r="K29" s="84">
        <f>I29/'סכום נכסי הקרן'!$C$42</f>
        <v>-5.1443910640940932E-5</v>
      </c>
    </row>
    <row r="30" spans="2:11">
      <c r="B30" s="76" t="s">
        <v>1326</v>
      </c>
      <c r="C30" s="73" t="s">
        <v>1327</v>
      </c>
      <c r="D30" s="86" t="s">
        <v>527</v>
      </c>
      <c r="E30" s="86" t="s">
        <v>121</v>
      </c>
      <c r="F30" s="93">
        <v>44959</v>
      </c>
      <c r="G30" s="83">
        <v>45168.750200000002</v>
      </c>
      <c r="H30" s="85">
        <v>-6.1380140000000001</v>
      </c>
      <c r="I30" s="83">
        <v>-2.7724640190000001</v>
      </c>
      <c r="J30" s="84">
        <f t="shared" si="0"/>
        <v>4.3917321426565695E-3</v>
      </c>
      <c r="K30" s="84">
        <f>I30/'סכום נכסי הקרן'!$C$42</f>
        <v>-1.0623898450039834E-5</v>
      </c>
    </row>
    <row r="31" spans="2:11">
      <c r="B31" s="76" t="s">
        <v>1328</v>
      </c>
      <c r="C31" s="73" t="s">
        <v>1329</v>
      </c>
      <c r="D31" s="86" t="s">
        <v>527</v>
      </c>
      <c r="E31" s="86" t="s">
        <v>121</v>
      </c>
      <c r="F31" s="93">
        <v>44879</v>
      </c>
      <c r="G31" s="83">
        <v>158137.48125000001</v>
      </c>
      <c r="H31" s="85">
        <v>-6.9797529999999997</v>
      </c>
      <c r="I31" s="83">
        <v>-11.037605737</v>
      </c>
      <c r="J31" s="84">
        <f t="shared" si="0"/>
        <v>1.7484161222996723E-2</v>
      </c>
      <c r="K31" s="84">
        <f>I31/'סכום נכסי הקרן'!$C$42</f>
        <v>-4.2295373962602571E-5</v>
      </c>
    </row>
    <row r="32" spans="2:11">
      <c r="B32" s="76" t="s">
        <v>1330</v>
      </c>
      <c r="C32" s="73" t="s">
        <v>1331</v>
      </c>
      <c r="D32" s="86" t="s">
        <v>527</v>
      </c>
      <c r="E32" s="86" t="s">
        <v>121</v>
      </c>
      <c r="F32" s="93">
        <v>44958</v>
      </c>
      <c r="G32" s="83">
        <v>190777.05738000001</v>
      </c>
      <c r="H32" s="85">
        <v>-5.5488939999999998</v>
      </c>
      <c r="I32" s="83">
        <v>-10.586017234000002</v>
      </c>
      <c r="J32" s="84">
        <f t="shared" si="0"/>
        <v>1.6768820742367296E-2</v>
      </c>
      <c r="K32" s="84">
        <f>I32/'סכום נכסי הקרן'!$C$42</f>
        <v>-4.0564916736034869E-5</v>
      </c>
    </row>
    <row r="33" spans="2:11">
      <c r="B33" s="76" t="s">
        <v>1332</v>
      </c>
      <c r="C33" s="73" t="s">
        <v>1333</v>
      </c>
      <c r="D33" s="86" t="s">
        <v>527</v>
      </c>
      <c r="E33" s="86" t="s">
        <v>121</v>
      </c>
      <c r="F33" s="93">
        <v>44958</v>
      </c>
      <c r="G33" s="83">
        <v>227135.62544999999</v>
      </c>
      <c r="H33" s="85">
        <v>-5.5395630000000002</v>
      </c>
      <c r="I33" s="83">
        <v>-12.582320513000003</v>
      </c>
      <c r="J33" s="84">
        <f t="shared" si="0"/>
        <v>1.9931072521576054E-2</v>
      </c>
      <c r="K33" s="84">
        <f>I33/'סכום נכסי הקרן'!$C$42</f>
        <v>-4.8214618649651496E-5</v>
      </c>
    </row>
    <row r="34" spans="2:11">
      <c r="B34" s="76" t="s">
        <v>1334</v>
      </c>
      <c r="C34" s="73" t="s">
        <v>1335</v>
      </c>
      <c r="D34" s="86" t="s">
        <v>527</v>
      </c>
      <c r="E34" s="86" t="s">
        <v>121</v>
      </c>
      <c r="F34" s="93">
        <v>44963</v>
      </c>
      <c r="G34" s="83">
        <v>454552.38419999997</v>
      </c>
      <c r="H34" s="85">
        <v>-5.4690630000000002</v>
      </c>
      <c r="I34" s="83">
        <v>-24.859757987000002</v>
      </c>
      <c r="J34" s="84">
        <f t="shared" si="0"/>
        <v>3.9379193909088304E-2</v>
      </c>
      <c r="K34" s="84">
        <f>I34/'סכום נכסי הקרן'!$C$42</f>
        <v>-9.5260945691809428E-5</v>
      </c>
    </row>
    <row r="35" spans="2:11">
      <c r="B35" s="76" t="s">
        <v>1336</v>
      </c>
      <c r="C35" s="73" t="s">
        <v>1337</v>
      </c>
      <c r="D35" s="86" t="s">
        <v>527</v>
      </c>
      <c r="E35" s="86" t="s">
        <v>121</v>
      </c>
      <c r="F35" s="93">
        <v>44882</v>
      </c>
      <c r="G35" s="83">
        <v>204626.888595</v>
      </c>
      <c r="H35" s="85">
        <v>-6.2648060000000001</v>
      </c>
      <c r="I35" s="83">
        <v>-12.819477697</v>
      </c>
      <c r="J35" s="84">
        <f t="shared" si="0"/>
        <v>2.0306742258206351E-2</v>
      </c>
      <c r="K35" s="84">
        <f>I35/'סכום נכסי הקרן'!$C$42</f>
        <v>-4.9123389267501449E-5</v>
      </c>
    </row>
    <row r="36" spans="2:11">
      <c r="B36" s="76" t="s">
        <v>1338</v>
      </c>
      <c r="C36" s="73" t="s">
        <v>1339</v>
      </c>
      <c r="D36" s="86" t="s">
        <v>527</v>
      </c>
      <c r="E36" s="86" t="s">
        <v>121</v>
      </c>
      <c r="F36" s="93">
        <v>44894</v>
      </c>
      <c r="G36" s="83">
        <v>177115.09596000001</v>
      </c>
      <c r="H36" s="85">
        <v>-6.2134239999999998</v>
      </c>
      <c r="I36" s="83">
        <v>-11.004911187999999</v>
      </c>
      <c r="J36" s="84">
        <f t="shared" si="0"/>
        <v>1.7432371298673466E-2</v>
      </c>
      <c r="K36" s="84">
        <f>I36/'סכום נכסי הקרן'!$C$42</f>
        <v>-4.2170090616789799E-5</v>
      </c>
    </row>
    <row r="37" spans="2:11">
      <c r="B37" s="76" t="s">
        <v>1340</v>
      </c>
      <c r="C37" s="73" t="s">
        <v>1341</v>
      </c>
      <c r="D37" s="86" t="s">
        <v>527</v>
      </c>
      <c r="E37" s="86" t="s">
        <v>121</v>
      </c>
      <c r="F37" s="93">
        <v>44943</v>
      </c>
      <c r="G37" s="83">
        <v>199782.38708999997</v>
      </c>
      <c r="H37" s="85">
        <v>-6.0165389999999999</v>
      </c>
      <c r="I37" s="83">
        <v>-12.019986100999999</v>
      </c>
      <c r="J37" s="84">
        <f t="shared" si="0"/>
        <v>1.9040304563839646E-2</v>
      </c>
      <c r="K37" s="84">
        <f>I37/'סכום נכסי הקרן'!$C$42</f>
        <v>-4.6059790436513593E-5</v>
      </c>
    </row>
    <row r="38" spans="2:11">
      <c r="B38" s="76" t="s">
        <v>1342</v>
      </c>
      <c r="C38" s="73" t="s">
        <v>1343</v>
      </c>
      <c r="D38" s="86" t="s">
        <v>527</v>
      </c>
      <c r="E38" s="86" t="s">
        <v>121</v>
      </c>
      <c r="F38" s="93">
        <v>44825</v>
      </c>
      <c r="G38" s="83">
        <v>111244.39111500001</v>
      </c>
      <c r="H38" s="85">
        <v>-5.8796650000000001</v>
      </c>
      <c r="I38" s="83">
        <v>-6.5407974060000003</v>
      </c>
      <c r="J38" s="84">
        <f t="shared" si="0"/>
        <v>1.0360974934093423E-2</v>
      </c>
      <c r="K38" s="84">
        <f>I38/'סכום נכסי הקרן'!$C$42</f>
        <v>-2.5063902343696376E-5</v>
      </c>
    </row>
    <row r="39" spans="2:11">
      <c r="B39" s="76" t="s">
        <v>1344</v>
      </c>
      <c r="C39" s="73" t="s">
        <v>1345</v>
      </c>
      <c r="D39" s="86" t="s">
        <v>527</v>
      </c>
      <c r="E39" s="86" t="s">
        <v>121</v>
      </c>
      <c r="F39" s="93">
        <v>44825</v>
      </c>
      <c r="G39" s="83">
        <v>187552.05681000001</v>
      </c>
      <c r="H39" s="85">
        <v>-5.7805090000000003</v>
      </c>
      <c r="I39" s="83">
        <v>-10.841463934</v>
      </c>
      <c r="J39" s="84">
        <f t="shared" si="0"/>
        <v>1.7173462056172401E-2</v>
      </c>
      <c r="K39" s="84">
        <f>I39/'סכום נכסי הקרן'!$C$42</f>
        <v>-4.1543771567549196E-5</v>
      </c>
    </row>
    <row r="40" spans="2:11">
      <c r="B40" s="76" t="s">
        <v>1346</v>
      </c>
      <c r="C40" s="73" t="s">
        <v>1347</v>
      </c>
      <c r="D40" s="86" t="s">
        <v>527</v>
      </c>
      <c r="E40" s="86" t="s">
        <v>121</v>
      </c>
      <c r="F40" s="93">
        <v>44887</v>
      </c>
      <c r="G40" s="83">
        <v>483383.28012000001</v>
      </c>
      <c r="H40" s="85">
        <v>-5.5612750000000002</v>
      </c>
      <c r="I40" s="83">
        <v>-26.882274606999996</v>
      </c>
      <c r="J40" s="84">
        <f t="shared" si="0"/>
        <v>4.2582969030510752E-2</v>
      </c>
      <c r="K40" s="84">
        <f>I40/'סכום נכסי הקרן'!$C$42</f>
        <v>-1.0301109539155122E-4</v>
      </c>
    </row>
    <row r="41" spans="2:11">
      <c r="B41" s="76" t="s">
        <v>1348</v>
      </c>
      <c r="C41" s="73" t="s">
        <v>1349</v>
      </c>
      <c r="D41" s="86" t="s">
        <v>527</v>
      </c>
      <c r="E41" s="86" t="s">
        <v>121</v>
      </c>
      <c r="F41" s="93">
        <v>44886</v>
      </c>
      <c r="G41" s="83">
        <v>160245.981</v>
      </c>
      <c r="H41" s="85">
        <v>-5.5356240000000003</v>
      </c>
      <c r="I41" s="83">
        <v>-8.8706146239999999</v>
      </c>
      <c r="J41" s="84">
        <f t="shared" si="0"/>
        <v>1.4051530733081163E-2</v>
      </c>
      <c r="K41" s="84">
        <f>I41/'סכום נכסי הקרן'!$C$42</f>
        <v>-3.3991607576860778E-5</v>
      </c>
    </row>
    <row r="42" spans="2:11">
      <c r="B42" s="76" t="s">
        <v>1350</v>
      </c>
      <c r="C42" s="73" t="s">
        <v>1351</v>
      </c>
      <c r="D42" s="86" t="s">
        <v>527</v>
      </c>
      <c r="E42" s="86" t="s">
        <v>121</v>
      </c>
      <c r="F42" s="93">
        <v>44886</v>
      </c>
      <c r="G42" s="83">
        <v>423455.20528499997</v>
      </c>
      <c r="H42" s="85">
        <v>-5.44313</v>
      </c>
      <c r="I42" s="83">
        <v>-23.049216479999998</v>
      </c>
      <c r="J42" s="84">
        <f t="shared" si="0"/>
        <v>3.6511198769236579E-2</v>
      </c>
      <c r="K42" s="84">
        <f>I42/'סכום נכסי הקרן'!$C$42</f>
        <v>-8.8323070582112611E-5</v>
      </c>
    </row>
    <row r="43" spans="2:11">
      <c r="B43" s="76" t="s">
        <v>1350</v>
      </c>
      <c r="C43" s="73" t="s">
        <v>1352</v>
      </c>
      <c r="D43" s="86" t="s">
        <v>527</v>
      </c>
      <c r="E43" s="86" t="s">
        <v>121</v>
      </c>
      <c r="F43" s="93">
        <v>44886</v>
      </c>
      <c r="G43" s="83">
        <v>45824.727899999998</v>
      </c>
      <c r="H43" s="85">
        <v>-5.44313</v>
      </c>
      <c r="I43" s="83">
        <v>-2.4942994189999999</v>
      </c>
      <c r="J43" s="84">
        <f t="shared" si="0"/>
        <v>3.9511044532087418E-3</v>
      </c>
      <c r="K43" s="84">
        <f>I43/'סכום נכסי הקרן'!$C$42</f>
        <v>-9.5579901307456272E-6</v>
      </c>
    </row>
    <row r="44" spans="2:11">
      <c r="B44" s="76" t="s">
        <v>1353</v>
      </c>
      <c r="C44" s="73" t="s">
        <v>1354</v>
      </c>
      <c r="D44" s="86" t="s">
        <v>527</v>
      </c>
      <c r="E44" s="86" t="s">
        <v>121</v>
      </c>
      <c r="F44" s="93">
        <v>44964</v>
      </c>
      <c r="G44" s="83">
        <v>363078.244251</v>
      </c>
      <c r="H44" s="85">
        <v>-4.55396</v>
      </c>
      <c r="I44" s="83">
        <v>-16.534437973999999</v>
      </c>
      <c r="J44" s="84">
        <f t="shared" si="0"/>
        <v>2.6191439172353483E-2</v>
      </c>
      <c r="K44" s="84">
        <f>I44/'סכום נכסי הקרן'!$C$42</f>
        <v>-6.335887093951079E-5</v>
      </c>
    </row>
    <row r="45" spans="2:11">
      <c r="B45" s="76" t="s">
        <v>1355</v>
      </c>
      <c r="C45" s="73" t="s">
        <v>1356</v>
      </c>
      <c r="D45" s="86" t="s">
        <v>527</v>
      </c>
      <c r="E45" s="86" t="s">
        <v>121</v>
      </c>
      <c r="F45" s="93">
        <v>44964</v>
      </c>
      <c r="G45" s="83">
        <v>196386.594862</v>
      </c>
      <c r="H45" s="85">
        <v>-4.5509069999999996</v>
      </c>
      <c r="I45" s="83">
        <v>-8.9373705240000003</v>
      </c>
      <c r="J45" s="84">
        <f t="shared" si="0"/>
        <v>1.4157275669618776E-2</v>
      </c>
      <c r="K45" s="84">
        <f>I45/'סכום נכסי הקרן'!$C$42</f>
        <v>-3.4247411763202147E-5</v>
      </c>
    </row>
    <row r="46" spans="2:11">
      <c r="B46" s="76" t="s">
        <v>1355</v>
      </c>
      <c r="C46" s="73" t="s">
        <v>1357</v>
      </c>
      <c r="D46" s="86" t="s">
        <v>527</v>
      </c>
      <c r="E46" s="86" t="s">
        <v>121</v>
      </c>
      <c r="F46" s="93">
        <v>44964</v>
      </c>
      <c r="G46" s="83">
        <v>91681.585319999998</v>
      </c>
      <c r="H46" s="85">
        <v>-4.5509069999999996</v>
      </c>
      <c r="I46" s="83">
        <v>-4.1723433229999998</v>
      </c>
      <c r="J46" s="84">
        <f t="shared" si="0"/>
        <v>6.6092162625889864E-3</v>
      </c>
      <c r="K46" s="84">
        <f>I46/'סכום נכסי הקרן'!$C$42</f>
        <v>-1.5988143203474971E-5</v>
      </c>
    </row>
    <row r="47" spans="2:11">
      <c r="B47" s="76" t="s">
        <v>1358</v>
      </c>
      <c r="C47" s="73" t="s">
        <v>1359</v>
      </c>
      <c r="D47" s="86" t="s">
        <v>527</v>
      </c>
      <c r="E47" s="86" t="s">
        <v>121</v>
      </c>
      <c r="F47" s="93">
        <v>44964</v>
      </c>
      <c r="G47" s="83">
        <v>91711.037379999994</v>
      </c>
      <c r="H47" s="85">
        <v>-4.5173310000000004</v>
      </c>
      <c r="I47" s="83">
        <v>-4.1428912630000001</v>
      </c>
      <c r="J47" s="84">
        <f t="shared" si="0"/>
        <v>6.5625626152619049E-3</v>
      </c>
      <c r="K47" s="84">
        <f>I47/'סכום נכסי הקרן'!$C$42</f>
        <v>-1.5875284860701118E-5</v>
      </c>
    </row>
    <row r="48" spans="2:11">
      <c r="B48" s="76" t="s">
        <v>1360</v>
      </c>
      <c r="C48" s="73" t="s">
        <v>1361</v>
      </c>
      <c r="D48" s="86" t="s">
        <v>527</v>
      </c>
      <c r="E48" s="86" t="s">
        <v>121</v>
      </c>
      <c r="F48" s="93">
        <v>44964</v>
      </c>
      <c r="G48" s="83">
        <v>275205.40356000001</v>
      </c>
      <c r="H48" s="85">
        <v>-4.4898759999999998</v>
      </c>
      <c r="I48" s="83">
        <v>-12.356382368</v>
      </c>
      <c r="J48" s="84">
        <f t="shared" si="0"/>
        <v>1.9573174346217005E-2</v>
      </c>
      <c r="K48" s="84">
        <f>I48/'סכום נכסי הקרן'!$C$42</f>
        <v>-4.7348838646008319E-5</v>
      </c>
    </row>
    <row r="49" spans="2:11">
      <c r="B49" s="76" t="s">
        <v>1362</v>
      </c>
      <c r="C49" s="73" t="s">
        <v>1363</v>
      </c>
      <c r="D49" s="86" t="s">
        <v>527</v>
      </c>
      <c r="E49" s="86" t="s">
        <v>121</v>
      </c>
      <c r="F49" s="93">
        <v>44964</v>
      </c>
      <c r="G49" s="83">
        <v>223674.93719999999</v>
      </c>
      <c r="H49" s="85">
        <v>-4.31846</v>
      </c>
      <c r="I49" s="83">
        <v>-9.6593128749999995</v>
      </c>
      <c r="J49" s="84">
        <f t="shared" si="0"/>
        <v>1.5300871188371565E-2</v>
      </c>
      <c r="K49" s="84">
        <f>I49/'סכום נכסי הקרן'!$C$42</f>
        <v>-3.7013847024848372E-5</v>
      </c>
    </row>
    <row r="50" spans="2:11">
      <c r="B50" s="76" t="s">
        <v>1362</v>
      </c>
      <c r="C50" s="73" t="s">
        <v>1364</v>
      </c>
      <c r="D50" s="86" t="s">
        <v>527</v>
      </c>
      <c r="E50" s="86" t="s">
        <v>121</v>
      </c>
      <c r="F50" s="93">
        <v>44964</v>
      </c>
      <c r="G50" s="83">
        <v>392884.87272799999</v>
      </c>
      <c r="H50" s="85">
        <v>-4.31846</v>
      </c>
      <c r="I50" s="83">
        <v>-16.966576400999998</v>
      </c>
      <c r="J50" s="84">
        <f t="shared" si="0"/>
        <v>2.6875969686339186E-2</v>
      </c>
      <c r="K50" s="84">
        <f>I50/'סכום נכסי הקרן'!$C$42</f>
        <v>-6.5014796763379135E-5</v>
      </c>
    </row>
    <row r="51" spans="2:11">
      <c r="B51" s="76" t="s">
        <v>1365</v>
      </c>
      <c r="C51" s="73" t="s">
        <v>1366</v>
      </c>
      <c r="D51" s="86" t="s">
        <v>527</v>
      </c>
      <c r="E51" s="86" t="s">
        <v>121</v>
      </c>
      <c r="F51" s="93">
        <v>44852</v>
      </c>
      <c r="G51" s="83">
        <v>369969.29525199992</v>
      </c>
      <c r="H51" s="85">
        <v>-4.3506479999999996</v>
      </c>
      <c r="I51" s="83">
        <v>-16.096062084</v>
      </c>
      <c r="J51" s="84">
        <f t="shared" si="0"/>
        <v>2.549702818144977E-2</v>
      </c>
      <c r="K51" s="84">
        <f>I51/'סכום נכסי הקרן'!$C$42</f>
        <v>-6.1679043570647162E-5</v>
      </c>
    </row>
    <row r="52" spans="2:11">
      <c r="B52" s="76" t="s">
        <v>1367</v>
      </c>
      <c r="C52" s="73" t="s">
        <v>1368</v>
      </c>
      <c r="D52" s="86" t="s">
        <v>527</v>
      </c>
      <c r="E52" s="86" t="s">
        <v>121</v>
      </c>
      <c r="F52" s="93">
        <v>44865</v>
      </c>
      <c r="G52" s="83">
        <v>61306.544265000004</v>
      </c>
      <c r="H52" s="85">
        <v>-4.1592159999999998</v>
      </c>
      <c r="I52" s="83">
        <v>-2.5498717919999998</v>
      </c>
      <c r="J52" s="84">
        <f t="shared" si="0"/>
        <v>4.0391340813933588E-3</v>
      </c>
      <c r="K52" s="84">
        <f>I52/'סכום נכסי הקרן'!$C$42</f>
        <v>-9.7709397825115982E-6</v>
      </c>
    </row>
    <row r="53" spans="2:11">
      <c r="B53" s="76" t="s">
        <v>1367</v>
      </c>
      <c r="C53" s="73" t="s">
        <v>1369</v>
      </c>
      <c r="D53" s="86" t="s">
        <v>527</v>
      </c>
      <c r="E53" s="86" t="s">
        <v>121</v>
      </c>
      <c r="F53" s="93">
        <v>44865</v>
      </c>
      <c r="G53" s="83">
        <v>139321.6311</v>
      </c>
      <c r="H53" s="85">
        <v>-4.1592159999999998</v>
      </c>
      <c r="I53" s="83">
        <v>-5.7946880119999999</v>
      </c>
      <c r="J53" s="84">
        <f t="shared" si="0"/>
        <v>9.1790975192335214E-3</v>
      </c>
      <c r="K53" s="84">
        <f>I53/'סכום נכסי הקרן'!$C$42</f>
        <v>-2.2204860574297397E-5</v>
      </c>
    </row>
    <row r="54" spans="2:11">
      <c r="B54" s="76" t="s">
        <v>1367</v>
      </c>
      <c r="C54" s="73" t="s">
        <v>1370</v>
      </c>
      <c r="D54" s="86" t="s">
        <v>527</v>
      </c>
      <c r="E54" s="86" t="s">
        <v>121</v>
      </c>
      <c r="F54" s="93">
        <v>44865</v>
      </c>
      <c r="G54" s="83">
        <v>180869.08092000001</v>
      </c>
      <c r="H54" s="85">
        <v>-4.1592159999999998</v>
      </c>
      <c r="I54" s="83">
        <v>-7.5227363240000003</v>
      </c>
      <c r="J54" s="84">
        <f t="shared" si="0"/>
        <v>1.1916419000726056E-2</v>
      </c>
      <c r="K54" s="84">
        <f>I54/'סכום נכסי הקרן'!$C$42</f>
        <v>-2.8826627225780406E-5</v>
      </c>
    </row>
    <row r="55" spans="2:11">
      <c r="B55" s="76" t="s">
        <v>1371</v>
      </c>
      <c r="C55" s="73" t="s">
        <v>1372</v>
      </c>
      <c r="D55" s="86" t="s">
        <v>527</v>
      </c>
      <c r="E55" s="86" t="s">
        <v>121</v>
      </c>
      <c r="F55" s="93">
        <v>44865</v>
      </c>
      <c r="G55" s="83">
        <v>199907.329853</v>
      </c>
      <c r="H55" s="85">
        <v>-4.0482399999999998</v>
      </c>
      <c r="I55" s="83">
        <v>-8.0927275390000002</v>
      </c>
      <c r="J55" s="84">
        <f t="shared" si="0"/>
        <v>1.2819315746289689E-2</v>
      </c>
      <c r="K55" s="84">
        <f>I55/'סכום נכסי הקרן'!$C$42</f>
        <v>-3.1010795800764834E-5</v>
      </c>
    </row>
    <row r="56" spans="2:11">
      <c r="B56" s="76" t="s">
        <v>1373</v>
      </c>
      <c r="C56" s="73" t="s">
        <v>1374</v>
      </c>
      <c r="D56" s="86" t="s">
        <v>527</v>
      </c>
      <c r="E56" s="86" t="s">
        <v>121</v>
      </c>
      <c r="F56" s="93">
        <v>44853</v>
      </c>
      <c r="G56" s="83">
        <v>223621.45920000001</v>
      </c>
      <c r="H56" s="85">
        <v>-3.7877869999999998</v>
      </c>
      <c r="I56" s="83">
        <v>-8.4703053579999992</v>
      </c>
      <c r="J56" s="84">
        <f t="shared" si="0"/>
        <v>1.3417419322275704E-2</v>
      </c>
      <c r="K56" s="84">
        <f>I56/'סכום נכסי הקרן'!$C$42</f>
        <v>-3.2457648989319599E-5</v>
      </c>
    </row>
    <row r="57" spans="2:11">
      <c r="B57" s="76" t="s">
        <v>1375</v>
      </c>
      <c r="C57" s="73" t="s">
        <v>1376</v>
      </c>
      <c r="D57" s="86" t="s">
        <v>527</v>
      </c>
      <c r="E57" s="86" t="s">
        <v>121</v>
      </c>
      <c r="F57" s="93">
        <v>44867</v>
      </c>
      <c r="G57" s="83">
        <v>116476.20365</v>
      </c>
      <c r="H57" s="85">
        <v>-3.8130950000000001</v>
      </c>
      <c r="I57" s="83">
        <v>-4.4413483310000004</v>
      </c>
      <c r="J57" s="84">
        <f t="shared" si="0"/>
        <v>7.0353346655954606E-3</v>
      </c>
      <c r="K57" s="84">
        <f>I57/'סכום נכסי הקרן'!$C$42</f>
        <v>-1.701895257303172E-5</v>
      </c>
    </row>
    <row r="58" spans="2:11">
      <c r="B58" s="76" t="s">
        <v>1377</v>
      </c>
      <c r="C58" s="73" t="s">
        <v>1378</v>
      </c>
      <c r="D58" s="86" t="s">
        <v>527</v>
      </c>
      <c r="E58" s="86" t="s">
        <v>121</v>
      </c>
      <c r="F58" s="93">
        <v>44867</v>
      </c>
      <c r="G58" s="83">
        <v>93253.25434</v>
      </c>
      <c r="H58" s="85">
        <v>-3.7326169999999999</v>
      </c>
      <c r="I58" s="83">
        <v>-3.4807872399999997</v>
      </c>
      <c r="J58" s="84">
        <f t="shared" si="0"/>
        <v>5.5137542268882539E-3</v>
      </c>
      <c r="K58" s="84">
        <f>I58/'סכום נכסי הקרן'!$C$42</f>
        <v>-1.3338146107768994E-5</v>
      </c>
    </row>
    <row r="59" spans="2:11">
      <c r="B59" s="76" t="s">
        <v>1379</v>
      </c>
      <c r="C59" s="73" t="s">
        <v>1380</v>
      </c>
      <c r="D59" s="86" t="s">
        <v>527</v>
      </c>
      <c r="E59" s="86" t="s">
        <v>121</v>
      </c>
      <c r="F59" s="93">
        <v>44859</v>
      </c>
      <c r="G59" s="83">
        <v>46668.127800000002</v>
      </c>
      <c r="H59" s="85">
        <v>-3.395391</v>
      </c>
      <c r="I59" s="83">
        <v>-1.584565448</v>
      </c>
      <c r="J59" s="84">
        <f t="shared" si="0"/>
        <v>2.5100369066772031E-3</v>
      </c>
      <c r="K59" s="84">
        <f>I59/'סכום נכסי הקרן'!$C$42</f>
        <v>-6.0719498221173758E-6</v>
      </c>
    </row>
    <row r="60" spans="2:11">
      <c r="B60" s="76" t="s">
        <v>1381</v>
      </c>
      <c r="C60" s="73" t="s">
        <v>1382</v>
      </c>
      <c r="D60" s="86" t="s">
        <v>527</v>
      </c>
      <c r="E60" s="86" t="s">
        <v>121</v>
      </c>
      <c r="F60" s="93">
        <v>44972</v>
      </c>
      <c r="G60" s="83">
        <v>163432.15839999999</v>
      </c>
      <c r="H60" s="85">
        <v>-2.6334499999999998</v>
      </c>
      <c r="I60" s="83">
        <v>-4.303904309</v>
      </c>
      <c r="J60" s="84">
        <f t="shared" si="0"/>
        <v>6.8176159413498999E-3</v>
      </c>
      <c r="K60" s="84">
        <f>I60/'סכום נכסי הקרן'!$C$42</f>
        <v>-1.6492276186147636E-5</v>
      </c>
    </row>
    <row r="61" spans="2:11">
      <c r="B61" s="76" t="s">
        <v>1383</v>
      </c>
      <c r="C61" s="73" t="s">
        <v>1384</v>
      </c>
      <c r="D61" s="86" t="s">
        <v>527</v>
      </c>
      <c r="E61" s="86" t="s">
        <v>121</v>
      </c>
      <c r="F61" s="93">
        <v>44972</v>
      </c>
      <c r="G61" s="83">
        <v>93443.354000000007</v>
      </c>
      <c r="H61" s="85">
        <v>-2.5746340000000001</v>
      </c>
      <c r="I61" s="83">
        <v>-2.4058246949999997</v>
      </c>
      <c r="J61" s="84">
        <f t="shared" si="0"/>
        <v>3.81095573115477E-3</v>
      </c>
      <c r="K61" s="84">
        <f>I61/'סכום נכסי הקרן'!$C$42</f>
        <v>-9.2189608496693914E-6</v>
      </c>
    </row>
    <row r="62" spans="2:11">
      <c r="B62" s="76" t="s">
        <v>1385</v>
      </c>
      <c r="C62" s="73" t="s">
        <v>1386</v>
      </c>
      <c r="D62" s="86" t="s">
        <v>527</v>
      </c>
      <c r="E62" s="86" t="s">
        <v>121</v>
      </c>
      <c r="F62" s="93">
        <v>44929</v>
      </c>
      <c r="G62" s="83">
        <v>2221979.7999999998</v>
      </c>
      <c r="H62" s="85">
        <v>-3.084746</v>
      </c>
      <c r="I62" s="83">
        <v>-68.542439999999999</v>
      </c>
      <c r="J62" s="84">
        <f t="shared" si="0"/>
        <v>0.10857491199928512</v>
      </c>
      <c r="K62" s="84">
        <f>I62/'סכום נכסי הקרן'!$C$42</f>
        <v>-2.6265008926629766E-4</v>
      </c>
    </row>
    <row r="63" spans="2:11">
      <c r="B63" s="76" t="s">
        <v>1387</v>
      </c>
      <c r="C63" s="73" t="s">
        <v>1388</v>
      </c>
      <c r="D63" s="86" t="s">
        <v>527</v>
      </c>
      <c r="E63" s="86" t="s">
        <v>121</v>
      </c>
      <c r="F63" s="93">
        <v>44993</v>
      </c>
      <c r="G63" s="83">
        <v>166337.20250000001</v>
      </c>
      <c r="H63" s="85">
        <v>-0.74103200000000002</v>
      </c>
      <c r="I63" s="83">
        <v>-1.232611524</v>
      </c>
      <c r="J63" s="84">
        <f t="shared" si="0"/>
        <v>1.9525229587333732E-3</v>
      </c>
      <c r="K63" s="84">
        <f>I63/'סכום נכסי הקרן'!$C$42</f>
        <v>-4.7232857016655255E-6</v>
      </c>
    </row>
    <row r="64" spans="2:11">
      <c r="B64" s="76" t="s">
        <v>1389</v>
      </c>
      <c r="C64" s="73" t="s">
        <v>1390</v>
      </c>
      <c r="D64" s="86" t="s">
        <v>527</v>
      </c>
      <c r="E64" s="86" t="s">
        <v>121</v>
      </c>
      <c r="F64" s="93">
        <v>44993</v>
      </c>
      <c r="G64" s="83">
        <v>223093.06953099999</v>
      </c>
      <c r="H64" s="85">
        <v>-0.30243799999999998</v>
      </c>
      <c r="I64" s="83">
        <v>-0.67471829000000005</v>
      </c>
      <c r="J64" s="84">
        <f t="shared" si="0"/>
        <v>1.0687900658491022E-3</v>
      </c>
      <c r="K64" s="84">
        <f>I64/'סכום נכסי הקרן'!$C$42</f>
        <v>-2.5854757884035603E-6</v>
      </c>
    </row>
    <row r="65" spans="2:11">
      <c r="B65" s="76" t="s">
        <v>1391</v>
      </c>
      <c r="C65" s="73" t="s">
        <v>1392</v>
      </c>
      <c r="D65" s="86" t="s">
        <v>527</v>
      </c>
      <c r="E65" s="86" t="s">
        <v>121</v>
      </c>
      <c r="F65" s="93">
        <v>44986</v>
      </c>
      <c r="G65" s="83">
        <v>188261.172624</v>
      </c>
      <c r="H65" s="85">
        <v>-0.31822299999999998</v>
      </c>
      <c r="I65" s="83">
        <v>-0.59909026100000007</v>
      </c>
      <c r="J65" s="84">
        <f t="shared" si="0"/>
        <v>9.4899119972536379E-4</v>
      </c>
      <c r="K65" s="84">
        <f>I65/'סכום נכסי הקרן'!$C$42</f>
        <v>-2.2956741914968242E-6</v>
      </c>
    </row>
    <row r="66" spans="2:11">
      <c r="B66" s="76" t="s">
        <v>1393</v>
      </c>
      <c r="C66" s="73" t="s">
        <v>1394</v>
      </c>
      <c r="D66" s="86" t="s">
        <v>527</v>
      </c>
      <c r="E66" s="86" t="s">
        <v>121</v>
      </c>
      <c r="F66" s="93">
        <v>44993</v>
      </c>
      <c r="G66" s="83">
        <v>191111.73988000001</v>
      </c>
      <c r="H66" s="85">
        <v>-0.54893000000000003</v>
      </c>
      <c r="I66" s="83">
        <v>-1.0490689900000001</v>
      </c>
      <c r="J66" s="84">
        <f t="shared" si="0"/>
        <v>1.6617817117457292E-3</v>
      </c>
      <c r="K66" s="84">
        <f>I66/'סכום נכסי הקרן'!$C$42</f>
        <v>-4.0199628707411748E-6</v>
      </c>
    </row>
    <row r="67" spans="2:11">
      <c r="B67" s="76" t="s">
        <v>1395</v>
      </c>
      <c r="C67" s="73" t="s">
        <v>1396</v>
      </c>
      <c r="D67" s="86" t="s">
        <v>527</v>
      </c>
      <c r="E67" s="86" t="s">
        <v>121</v>
      </c>
      <c r="F67" s="93">
        <v>44980</v>
      </c>
      <c r="G67" s="83">
        <v>143446.25823000001</v>
      </c>
      <c r="H67" s="85">
        <v>-0.173679</v>
      </c>
      <c r="I67" s="83">
        <v>-0.24913543100000005</v>
      </c>
      <c r="J67" s="84">
        <f t="shared" si="0"/>
        <v>3.9464392421292523E-4</v>
      </c>
      <c r="K67" s="84">
        <f>I67/'סכום נכסי הקרן'!$C$42</f>
        <v>-9.5467046681658186E-7</v>
      </c>
    </row>
    <row r="68" spans="2:11">
      <c r="B68" s="76" t="s">
        <v>1397</v>
      </c>
      <c r="C68" s="73" t="s">
        <v>1398</v>
      </c>
      <c r="D68" s="86" t="s">
        <v>527</v>
      </c>
      <c r="E68" s="86" t="s">
        <v>121</v>
      </c>
      <c r="F68" s="93">
        <v>44991</v>
      </c>
      <c r="G68" s="83">
        <v>191486.58427999998</v>
      </c>
      <c r="H68" s="85">
        <v>-1.6331999999999999E-2</v>
      </c>
      <c r="I68" s="83">
        <v>-3.1274499999999997E-2</v>
      </c>
      <c r="J68" s="84">
        <f t="shared" si="0"/>
        <v>4.9540490319890013E-5</v>
      </c>
      <c r="K68" s="84">
        <f>I68/'סכום נכסי הקרן'!$C$42</f>
        <v>-1.1984181212047347E-7</v>
      </c>
    </row>
    <row r="69" spans="2:11">
      <c r="B69" s="76" t="s">
        <v>1399</v>
      </c>
      <c r="C69" s="73" t="s">
        <v>1400</v>
      </c>
      <c r="D69" s="86" t="s">
        <v>527</v>
      </c>
      <c r="E69" s="86" t="s">
        <v>121</v>
      </c>
      <c r="F69" s="93">
        <v>44991</v>
      </c>
      <c r="G69" s="83">
        <v>167742.86900000001</v>
      </c>
      <c r="H69" s="85">
        <v>-7.5230000000000005E-2</v>
      </c>
      <c r="I69" s="83">
        <v>-0.12619267899999997</v>
      </c>
      <c r="J69" s="84">
        <f t="shared" si="0"/>
        <v>1.9989599170060232E-4</v>
      </c>
      <c r="K69" s="84">
        <f>I69/'סכום נכסי הקרן'!$C$42</f>
        <v>-4.8356198588937366E-7</v>
      </c>
    </row>
    <row r="70" spans="2:11">
      <c r="B70" s="76" t="s">
        <v>1401</v>
      </c>
      <c r="C70" s="73" t="s">
        <v>1402</v>
      </c>
      <c r="D70" s="86" t="s">
        <v>527</v>
      </c>
      <c r="E70" s="86" t="s">
        <v>121</v>
      </c>
      <c r="F70" s="93">
        <v>44987</v>
      </c>
      <c r="G70" s="83">
        <v>24063.671750000001</v>
      </c>
      <c r="H70" s="85">
        <v>0.42128700000000002</v>
      </c>
      <c r="I70" s="83">
        <v>0.10137707</v>
      </c>
      <c r="J70" s="84">
        <f t="shared" si="0"/>
        <v>-1.6058673216178717E-4</v>
      </c>
      <c r="K70" s="84">
        <f>I70/'סכום נכסי הקרן'!$C$42</f>
        <v>3.8847021619095709E-7</v>
      </c>
    </row>
    <row r="71" spans="2:11">
      <c r="B71" s="76" t="s">
        <v>1403</v>
      </c>
      <c r="C71" s="73" t="s">
        <v>1404</v>
      </c>
      <c r="D71" s="86" t="s">
        <v>527</v>
      </c>
      <c r="E71" s="86" t="s">
        <v>121</v>
      </c>
      <c r="F71" s="93">
        <v>44987</v>
      </c>
      <c r="G71" s="83">
        <v>144422.1924</v>
      </c>
      <c r="H71" s="85">
        <v>0.44897799999999999</v>
      </c>
      <c r="I71" s="83">
        <v>0.64842435799999998</v>
      </c>
      <c r="J71" s="84">
        <f t="shared" si="0"/>
        <v>-1.0271390631562422E-3</v>
      </c>
      <c r="K71" s="84">
        <f>I71/'סכום נכסי הקרן'!$C$42</f>
        <v>2.4847191829053902E-6</v>
      </c>
    </row>
    <row r="72" spans="2:11">
      <c r="B72" s="76" t="s">
        <v>1405</v>
      </c>
      <c r="C72" s="73" t="s">
        <v>1406</v>
      </c>
      <c r="D72" s="86" t="s">
        <v>527</v>
      </c>
      <c r="E72" s="86" t="s">
        <v>121</v>
      </c>
      <c r="F72" s="93">
        <v>45001</v>
      </c>
      <c r="G72" s="83">
        <v>211278.96603000001</v>
      </c>
      <c r="H72" s="85">
        <v>0.37504900000000002</v>
      </c>
      <c r="I72" s="83">
        <v>0.792398771</v>
      </c>
      <c r="J72" s="84">
        <f t="shared" si="0"/>
        <v>-1.2552022780290093E-3</v>
      </c>
      <c r="K72" s="84">
        <f>I72/'סכום נכסי הקרן'!$C$42</f>
        <v>3.0364195954747826E-6</v>
      </c>
    </row>
    <row r="73" spans="2:11">
      <c r="B73" s="76" t="s">
        <v>1407</v>
      </c>
      <c r="C73" s="73" t="s">
        <v>1408</v>
      </c>
      <c r="D73" s="86" t="s">
        <v>527</v>
      </c>
      <c r="E73" s="86" t="s">
        <v>121</v>
      </c>
      <c r="F73" s="93">
        <v>45001</v>
      </c>
      <c r="G73" s="83">
        <v>192884.21840000001</v>
      </c>
      <c r="H73" s="85">
        <v>0.37504900000000002</v>
      </c>
      <c r="I73" s="83">
        <v>0.72340953000000008</v>
      </c>
      <c r="J73" s="84">
        <f t="shared" si="0"/>
        <v>-1.1459196092113765E-3</v>
      </c>
      <c r="K73" s="84">
        <f>I73/'סכום נכסי הקרן'!$C$42</f>
        <v>2.7720573943762498E-6</v>
      </c>
    </row>
    <row r="74" spans="2:11">
      <c r="B74" s="76" t="s">
        <v>1409</v>
      </c>
      <c r="C74" s="73" t="s">
        <v>1410</v>
      </c>
      <c r="D74" s="86" t="s">
        <v>527</v>
      </c>
      <c r="E74" s="86" t="s">
        <v>121</v>
      </c>
      <c r="F74" s="93">
        <v>44987</v>
      </c>
      <c r="G74" s="83">
        <v>23481.958005</v>
      </c>
      <c r="H74" s="85">
        <v>0.70639799999999997</v>
      </c>
      <c r="I74" s="83">
        <v>0.16587615999999997</v>
      </c>
      <c r="J74" s="84">
        <f t="shared" si="0"/>
        <v>-2.6275676026093228E-4</v>
      </c>
      <c r="K74" s="84">
        <f>I74/'סכום נכסי הקרן'!$C$42</f>
        <v>6.3562645612193944E-7</v>
      </c>
    </row>
    <row r="75" spans="2:11">
      <c r="B75" s="76" t="s">
        <v>1411</v>
      </c>
      <c r="C75" s="73" t="s">
        <v>1412</v>
      </c>
      <c r="D75" s="86" t="s">
        <v>527</v>
      </c>
      <c r="E75" s="86" t="s">
        <v>121</v>
      </c>
      <c r="F75" s="93">
        <v>44985</v>
      </c>
      <c r="G75" s="83">
        <v>241808.10625000001</v>
      </c>
      <c r="H75" s="85">
        <v>0.96260599999999996</v>
      </c>
      <c r="I75" s="83">
        <v>2.327658419</v>
      </c>
      <c r="J75" s="84">
        <f t="shared" si="0"/>
        <v>-3.6871361452454881E-3</v>
      </c>
      <c r="K75" s="84">
        <f>I75/'סכום נכסי הקרן'!$C$42</f>
        <v>8.9194328584129676E-6</v>
      </c>
    </row>
    <row r="76" spans="2:11">
      <c r="B76" s="76" t="s">
        <v>1413</v>
      </c>
      <c r="C76" s="73" t="s">
        <v>1414</v>
      </c>
      <c r="D76" s="86" t="s">
        <v>527</v>
      </c>
      <c r="E76" s="86" t="s">
        <v>121</v>
      </c>
      <c r="F76" s="93">
        <v>44991</v>
      </c>
      <c r="G76" s="83">
        <v>145084.86374999999</v>
      </c>
      <c r="H76" s="85">
        <v>0.99207100000000004</v>
      </c>
      <c r="I76" s="83">
        <v>1.4393447029999997</v>
      </c>
      <c r="J76" s="84">
        <f t="shared" ref="J76:J124" si="1">IFERROR(I76/$I$11,0)</f>
        <v>-2.2799994348736657E-3</v>
      </c>
      <c r="K76" s="84">
        <f>I76/'סכום נכסי הקרן'!$C$42</f>
        <v>5.5154735478912428E-6</v>
      </c>
    </row>
    <row r="77" spans="2:11">
      <c r="B77" s="76" t="s">
        <v>1415</v>
      </c>
      <c r="C77" s="73" t="s">
        <v>1416</v>
      </c>
      <c r="D77" s="86" t="s">
        <v>527</v>
      </c>
      <c r="E77" s="86" t="s">
        <v>121</v>
      </c>
      <c r="F77" s="93">
        <v>44991</v>
      </c>
      <c r="G77" s="83">
        <v>208214.01563000001</v>
      </c>
      <c r="H77" s="85">
        <v>1.1152489999999999</v>
      </c>
      <c r="I77" s="83">
        <v>2.3221049919999999</v>
      </c>
      <c r="J77" s="84">
        <f t="shared" si="1"/>
        <v>-3.6783392181471896E-3</v>
      </c>
      <c r="K77" s="84">
        <f>I77/'סכום נכסי הקרן'!$C$42</f>
        <v>8.8981524940535431E-6</v>
      </c>
    </row>
    <row r="78" spans="2:11">
      <c r="B78" s="76" t="s">
        <v>1417</v>
      </c>
      <c r="C78" s="73" t="s">
        <v>1418</v>
      </c>
      <c r="D78" s="86" t="s">
        <v>527</v>
      </c>
      <c r="E78" s="86" t="s">
        <v>121</v>
      </c>
      <c r="F78" s="93">
        <v>45007</v>
      </c>
      <c r="G78" s="83">
        <v>72632.796149999995</v>
      </c>
      <c r="H78" s="85">
        <v>1.1299630000000001</v>
      </c>
      <c r="I78" s="83">
        <v>0.82072404900000007</v>
      </c>
      <c r="J78" s="84">
        <f t="shared" si="1"/>
        <v>-1.3000710420561622E-3</v>
      </c>
      <c r="K78" s="84">
        <f>I78/'סכום נכסי הקרן'!$C$42</f>
        <v>3.1449601842719238E-6</v>
      </c>
    </row>
    <row r="79" spans="2:11">
      <c r="B79" s="76" t="s">
        <v>1417</v>
      </c>
      <c r="C79" s="73" t="s">
        <v>1419</v>
      </c>
      <c r="D79" s="86" t="s">
        <v>527</v>
      </c>
      <c r="E79" s="86" t="s">
        <v>121</v>
      </c>
      <c r="F79" s="93">
        <v>45007</v>
      </c>
      <c r="G79" s="83">
        <v>47146.401389999992</v>
      </c>
      <c r="H79" s="85">
        <v>1.1299630000000001</v>
      </c>
      <c r="I79" s="83">
        <v>0.53273710400000007</v>
      </c>
      <c r="J79" s="84">
        <f t="shared" si="1"/>
        <v>-8.4388422976412888E-4</v>
      </c>
      <c r="K79" s="84">
        <f>I79/'סכום נכסי הקרן'!$C$42</f>
        <v>2.0414132896504547E-6</v>
      </c>
    </row>
    <row r="80" spans="2:11">
      <c r="B80" s="76" t="s">
        <v>1420</v>
      </c>
      <c r="C80" s="73" t="s">
        <v>1421</v>
      </c>
      <c r="D80" s="86" t="s">
        <v>527</v>
      </c>
      <c r="E80" s="86" t="s">
        <v>121</v>
      </c>
      <c r="F80" s="93">
        <v>44959</v>
      </c>
      <c r="G80" s="83">
        <v>327486.30774800002</v>
      </c>
      <c r="H80" s="85">
        <v>5.750807</v>
      </c>
      <c r="I80" s="83">
        <v>18.833104966000001</v>
      </c>
      <c r="J80" s="84">
        <f t="shared" si="1"/>
        <v>-2.9832651337722289E-2</v>
      </c>
      <c r="K80" s="84">
        <f>I80/'סכום נכסי הקרן'!$C$42</f>
        <v>7.216721057028979E-5</v>
      </c>
    </row>
    <row r="81" spans="2:11">
      <c r="B81" s="76" t="s">
        <v>1422</v>
      </c>
      <c r="C81" s="73" t="s">
        <v>1423</v>
      </c>
      <c r="D81" s="86" t="s">
        <v>527</v>
      </c>
      <c r="E81" s="86" t="s">
        <v>121</v>
      </c>
      <c r="F81" s="93">
        <v>44943</v>
      </c>
      <c r="G81" s="83">
        <v>259161.826275</v>
      </c>
      <c r="H81" s="85">
        <v>5.7536189999999996</v>
      </c>
      <c r="I81" s="83">
        <v>14.911184512</v>
      </c>
      <c r="J81" s="84">
        <f t="shared" si="1"/>
        <v>-2.3620118370392174E-2</v>
      </c>
      <c r="K81" s="84">
        <f>I81/'סכום נכסי הקרן'!$C$42</f>
        <v>5.7138671210756945E-5</v>
      </c>
    </row>
    <row r="82" spans="2:11">
      <c r="B82" s="76" t="s">
        <v>1424</v>
      </c>
      <c r="C82" s="73" t="s">
        <v>1425</v>
      </c>
      <c r="D82" s="86" t="s">
        <v>527</v>
      </c>
      <c r="E82" s="86" t="s">
        <v>121</v>
      </c>
      <c r="F82" s="93">
        <v>44958</v>
      </c>
      <c r="G82" s="83">
        <v>795300</v>
      </c>
      <c r="H82" s="85">
        <v>5.0376510000000003</v>
      </c>
      <c r="I82" s="83">
        <v>40.064440000000005</v>
      </c>
      <c r="J82" s="84">
        <f t="shared" si="1"/>
        <v>-6.3464228108900692E-2</v>
      </c>
      <c r="K82" s="84">
        <f>I82/'סכום נכסי הקרן'!$C$42</f>
        <v>1.5352427988271541E-4</v>
      </c>
    </row>
    <row r="83" spans="2:11">
      <c r="B83" s="76" t="s">
        <v>1426</v>
      </c>
      <c r="C83" s="73" t="s">
        <v>1427</v>
      </c>
      <c r="D83" s="86" t="s">
        <v>527</v>
      </c>
      <c r="E83" s="86" t="s">
        <v>121</v>
      </c>
      <c r="F83" s="93">
        <v>44964</v>
      </c>
      <c r="G83" s="83">
        <v>795300</v>
      </c>
      <c r="H83" s="85">
        <v>3.9117869999999999</v>
      </c>
      <c r="I83" s="83">
        <v>31.110439999999997</v>
      </c>
      <c r="J83" s="84">
        <f t="shared" si="1"/>
        <v>-4.9280610454764076E-2</v>
      </c>
      <c r="K83" s="84">
        <f>I83/'סכום נכסי הקרן'!$C$42</f>
        <v>1.1921314506915418E-4</v>
      </c>
    </row>
    <row r="84" spans="2:11">
      <c r="B84" s="76" t="s">
        <v>1428</v>
      </c>
      <c r="C84" s="73" t="s">
        <v>1429</v>
      </c>
      <c r="D84" s="86" t="s">
        <v>527</v>
      </c>
      <c r="E84" s="86" t="s">
        <v>121</v>
      </c>
      <c r="F84" s="93">
        <v>44991</v>
      </c>
      <c r="G84" s="83">
        <v>191660.26882500001</v>
      </c>
      <c r="H84" s="85">
        <v>0.81101900000000005</v>
      </c>
      <c r="I84" s="83">
        <v>1.554400974</v>
      </c>
      <c r="J84" s="84">
        <f t="shared" si="1"/>
        <v>-2.4622547572519023E-3</v>
      </c>
      <c r="K84" s="84">
        <f>I84/'סכום נכסי הקרן'!$C$42</f>
        <v>5.9563615560916711E-6</v>
      </c>
    </row>
    <row r="85" spans="2:11">
      <c r="B85" s="76" t="s">
        <v>1430</v>
      </c>
      <c r="C85" s="73" t="s">
        <v>1431</v>
      </c>
      <c r="D85" s="86" t="s">
        <v>527</v>
      </c>
      <c r="E85" s="86" t="s">
        <v>121</v>
      </c>
      <c r="F85" s="93">
        <v>45015</v>
      </c>
      <c r="G85" s="83">
        <v>47120.332049999997</v>
      </c>
      <c r="H85" s="85">
        <v>0.61051200000000005</v>
      </c>
      <c r="I85" s="83">
        <v>0.28767516700000001</v>
      </c>
      <c r="J85" s="84">
        <f t="shared" si="1"/>
        <v>-4.5569293916885147E-4</v>
      </c>
      <c r="K85" s="84">
        <f>I85/'סכום נכסי הקרן'!$C$42</f>
        <v>1.1023521819802021E-6</v>
      </c>
    </row>
    <row r="86" spans="2:11">
      <c r="B86" s="76" t="s">
        <v>1432</v>
      </c>
      <c r="C86" s="73" t="s">
        <v>1433</v>
      </c>
      <c r="D86" s="86" t="s">
        <v>527</v>
      </c>
      <c r="E86" s="86" t="s">
        <v>121</v>
      </c>
      <c r="F86" s="93">
        <v>44980</v>
      </c>
      <c r="G86" s="83">
        <v>255547.02510000003</v>
      </c>
      <c r="H86" s="85">
        <v>-0.13503899999999999</v>
      </c>
      <c r="I86" s="83">
        <v>-0.34508865300000002</v>
      </c>
      <c r="J86" s="84">
        <f t="shared" si="1"/>
        <v>5.4663898938273634E-4</v>
      </c>
      <c r="K86" s="84">
        <f>I86/'סכום נכסי הקרן'!$C$42</f>
        <v>-1.3223568567917399E-6</v>
      </c>
    </row>
    <row r="87" spans="2:11">
      <c r="B87" s="76" t="s">
        <v>1434</v>
      </c>
      <c r="C87" s="73" t="s">
        <v>1435</v>
      </c>
      <c r="D87" s="86" t="s">
        <v>527</v>
      </c>
      <c r="E87" s="86" t="s">
        <v>121</v>
      </c>
      <c r="F87" s="93">
        <v>45000</v>
      </c>
      <c r="G87" s="83">
        <v>241975.44750000001</v>
      </c>
      <c r="H87" s="85">
        <v>-0.42268299999999998</v>
      </c>
      <c r="I87" s="83">
        <v>-1.02278972</v>
      </c>
      <c r="J87" s="84">
        <f t="shared" si="1"/>
        <v>1.6201539344495683E-3</v>
      </c>
      <c r="K87" s="84">
        <f>I87/'סכום נכסי הקרן'!$C$42</f>
        <v>-3.9192624490556742E-6</v>
      </c>
    </row>
    <row r="88" spans="2:11">
      <c r="B88" s="76" t="s">
        <v>1436</v>
      </c>
      <c r="C88" s="73" t="s">
        <v>1437</v>
      </c>
      <c r="D88" s="86" t="s">
        <v>527</v>
      </c>
      <c r="E88" s="86" t="s">
        <v>121</v>
      </c>
      <c r="F88" s="93">
        <v>44978</v>
      </c>
      <c r="G88" s="83">
        <v>1446000</v>
      </c>
      <c r="H88" s="85">
        <v>-0.64146300000000001</v>
      </c>
      <c r="I88" s="83">
        <v>-9.2755599999999987</v>
      </c>
      <c r="J88" s="84">
        <f t="shared" si="1"/>
        <v>1.4692985991512543E-2</v>
      </c>
      <c r="K88" s="84">
        <f>I88/'סכום נכסי הקרן'!$C$42</f>
        <v>-3.5543331430787981E-5</v>
      </c>
    </row>
    <row r="89" spans="2:11">
      <c r="B89" s="76" t="s">
        <v>1438</v>
      </c>
      <c r="C89" s="73" t="s">
        <v>1439</v>
      </c>
      <c r="D89" s="86" t="s">
        <v>527</v>
      </c>
      <c r="E89" s="86" t="s">
        <v>121</v>
      </c>
      <c r="F89" s="93">
        <v>45001</v>
      </c>
      <c r="G89" s="83">
        <v>217777.90275000001</v>
      </c>
      <c r="H89" s="85">
        <v>-1.309129</v>
      </c>
      <c r="I89" s="83">
        <v>-2.8509928759999998</v>
      </c>
      <c r="J89" s="84">
        <f t="shared" si="1"/>
        <v>4.5161260763738323E-3</v>
      </c>
      <c r="K89" s="84">
        <f>I89/'סכום נכסי הקרן'!$C$42</f>
        <v>-1.0924815827667919E-5</v>
      </c>
    </row>
    <row r="90" spans="2:11">
      <c r="B90" s="76" t="s">
        <v>1440</v>
      </c>
      <c r="C90" s="73" t="s">
        <v>1441</v>
      </c>
      <c r="D90" s="86" t="s">
        <v>527</v>
      </c>
      <c r="E90" s="86" t="s">
        <v>121</v>
      </c>
      <c r="F90" s="93">
        <v>45005</v>
      </c>
      <c r="G90" s="83">
        <v>421037.27864999999</v>
      </c>
      <c r="H90" s="85">
        <v>-1.4729829999999999</v>
      </c>
      <c r="I90" s="83">
        <v>-6.201807251</v>
      </c>
      <c r="J90" s="84">
        <f t="shared" si="1"/>
        <v>9.8239962935934792E-3</v>
      </c>
      <c r="K90" s="84">
        <f>I90/'סכום נכסי הקרן'!$C$42</f>
        <v>-2.3764914527226082E-5</v>
      </c>
    </row>
    <row r="91" spans="2:11">
      <c r="B91" s="76" t="s">
        <v>1442</v>
      </c>
      <c r="C91" s="73" t="s">
        <v>1443</v>
      </c>
      <c r="D91" s="86" t="s">
        <v>527</v>
      </c>
      <c r="E91" s="86" t="s">
        <v>121</v>
      </c>
      <c r="F91" s="93">
        <v>45005</v>
      </c>
      <c r="G91" s="83">
        <v>145185.26850000001</v>
      </c>
      <c r="H91" s="85">
        <v>-1.5426500000000001</v>
      </c>
      <c r="I91" s="83">
        <v>-2.2397000830000002</v>
      </c>
      <c r="J91" s="84">
        <f t="shared" si="1"/>
        <v>3.5478054095610927E-3</v>
      </c>
      <c r="K91" s="84">
        <f>I91/'סכום נכסי הקרן'!$C$42</f>
        <v>-8.5823823419429522E-6</v>
      </c>
    </row>
    <row r="92" spans="2:11">
      <c r="B92" s="72"/>
      <c r="C92" s="73"/>
      <c r="D92" s="73"/>
      <c r="E92" s="73"/>
      <c r="F92" s="73"/>
      <c r="G92" s="83"/>
      <c r="H92" s="85"/>
      <c r="I92" s="73"/>
      <c r="J92" s="84"/>
      <c r="K92" s="73"/>
    </row>
    <row r="93" spans="2:11">
      <c r="B93" s="89" t="s">
        <v>178</v>
      </c>
      <c r="C93" s="71"/>
      <c r="D93" s="71"/>
      <c r="E93" s="71"/>
      <c r="F93" s="71"/>
      <c r="G93" s="80"/>
      <c r="H93" s="82"/>
      <c r="I93" s="80">
        <v>-106.882836571</v>
      </c>
      <c r="J93" s="81">
        <f t="shared" si="1"/>
        <v>0.16930816257679621</v>
      </c>
      <c r="K93" s="81">
        <f>I93/'סכום נכסי הקרן'!$C$42</f>
        <v>-4.0956794894386972E-4</v>
      </c>
    </row>
    <row r="94" spans="2:11">
      <c r="B94" s="76" t="s">
        <v>1444</v>
      </c>
      <c r="C94" s="73" t="s">
        <v>1445</v>
      </c>
      <c r="D94" s="86" t="s">
        <v>527</v>
      </c>
      <c r="E94" s="86" t="s">
        <v>123</v>
      </c>
      <c r="F94" s="93">
        <v>45001</v>
      </c>
      <c r="G94" s="83">
        <v>94754.773908000017</v>
      </c>
      <c r="H94" s="85">
        <v>2.4791850000000002</v>
      </c>
      <c r="I94" s="83">
        <v>2.3491457580000001</v>
      </c>
      <c r="J94" s="84">
        <f t="shared" si="1"/>
        <v>-3.7211732460697921E-3</v>
      </c>
      <c r="K94" s="84">
        <f>I94/'סכום נכסי הקרן'!$C$42</f>
        <v>9.001770917963302E-6</v>
      </c>
    </row>
    <row r="95" spans="2:11">
      <c r="B95" s="76" t="s">
        <v>1446</v>
      </c>
      <c r="C95" s="73" t="s">
        <v>1447</v>
      </c>
      <c r="D95" s="86" t="s">
        <v>527</v>
      </c>
      <c r="E95" s="86" t="s">
        <v>123</v>
      </c>
      <c r="F95" s="93">
        <v>45000</v>
      </c>
      <c r="G95" s="83">
        <v>90440.6</v>
      </c>
      <c r="H95" s="85">
        <v>2.7959350000000001</v>
      </c>
      <c r="I95" s="83">
        <v>2.5286599999999999</v>
      </c>
      <c r="J95" s="84">
        <f t="shared" si="1"/>
        <v>-4.0055334618392972E-3</v>
      </c>
      <c r="K95" s="84">
        <f>I95/'סכום נכסי הקרן'!$C$42</f>
        <v>9.6896576008107716E-6</v>
      </c>
    </row>
    <row r="96" spans="2:11">
      <c r="B96" s="76" t="s">
        <v>1448</v>
      </c>
      <c r="C96" s="73" t="s">
        <v>1449</v>
      </c>
      <c r="D96" s="86" t="s">
        <v>527</v>
      </c>
      <c r="E96" s="86" t="s">
        <v>124</v>
      </c>
      <c r="F96" s="93">
        <v>44973</v>
      </c>
      <c r="G96" s="83">
        <v>162367.17191</v>
      </c>
      <c r="H96" s="85">
        <v>2.5248699999999999</v>
      </c>
      <c r="I96" s="83">
        <v>4.0995601600000002</v>
      </c>
      <c r="J96" s="84">
        <f t="shared" si="1"/>
        <v>-6.4939238172404606E-3</v>
      </c>
      <c r="K96" s="84">
        <f>I96/'סכום נכסי הקרן'!$C$42</f>
        <v>1.5709242944612966E-5</v>
      </c>
    </row>
    <row r="97" spans="2:11">
      <c r="B97" s="76" t="s">
        <v>1450</v>
      </c>
      <c r="C97" s="73" t="s">
        <v>1451</v>
      </c>
      <c r="D97" s="86" t="s">
        <v>527</v>
      </c>
      <c r="E97" s="86" t="s">
        <v>125</v>
      </c>
      <c r="F97" s="93">
        <v>44971</v>
      </c>
      <c r="G97" s="83">
        <v>303920.28000000003</v>
      </c>
      <c r="H97" s="85">
        <v>4.197864</v>
      </c>
      <c r="I97" s="83">
        <v>12.75816</v>
      </c>
      <c r="J97" s="84">
        <f t="shared" si="1"/>
        <v>-2.0209611727752902E-2</v>
      </c>
      <c r="K97" s="84">
        <f>I97/'סכום נכסי הקרן'!$C$42</f>
        <v>4.8888423914784884E-5</v>
      </c>
    </row>
    <row r="98" spans="2:11">
      <c r="B98" s="76" t="s">
        <v>1452</v>
      </c>
      <c r="C98" s="73" t="s">
        <v>1453</v>
      </c>
      <c r="D98" s="86" t="s">
        <v>527</v>
      </c>
      <c r="E98" s="86" t="s">
        <v>123</v>
      </c>
      <c r="F98" s="93">
        <v>44811</v>
      </c>
      <c r="G98" s="83">
        <v>194625.69193300002</v>
      </c>
      <c r="H98" s="85">
        <v>-8.3532759999999993</v>
      </c>
      <c r="I98" s="83">
        <v>-16.25762142</v>
      </c>
      <c r="J98" s="84">
        <f t="shared" si="1"/>
        <v>2.5752946860283829E-2</v>
      </c>
      <c r="K98" s="84">
        <f>I98/'סכום נכסי הקרן'!$C$42</f>
        <v>-6.2298128243182951E-5</v>
      </c>
    </row>
    <row r="99" spans="2:11">
      <c r="B99" s="76" t="s">
        <v>1454</v>
      </c>
      <c r="C99" s="73" t="s">
        <v>1455</v>
      </c>
      <c r="D99" s="86" t="s">
        <v>527</v>
      </c>
      <c r="E99" s="86" t="s">
        <v>123</v>
      </c>
      <c r="F99" s="93">
        <v>44811</v>
      </c>
      <c r="G99" s="83">
        <v>146012.82453000001</v>
      </c>
      <c r="H99" s="85">
        <v>-8.3209540000000004</v>
      </c>
      <c r="I99" s="83">
        <v>-12.149660488</v>
      </c>
      <c r="J99" s="84">
        <f t="shared" si="1"/>
        <v>1.924571576830051E-2</v>
      </c>
      <c r="K99" s="84">
        <f>I99/'סכום נכסי הקרן'!$C$42</f>
        <v>-4.655669409680206E-5</v>
      </c>
    </row>
    <row r="100" spans="2:11">
      <c r="B100" s="76" t="s">
        <v>1456</v>
      </c>
      <c r="C100" s="73" t="s">
        <v>1457</v>
      </c>
      <c r="D100" s="86" t="s">
        <v>527</v>
      </c>
      <c r="E100" s="86" t="s">
        <v>123</v>
      </c>
      <c r="F100" s="93">
        <v>44810</v>
      </c>
      <c r="G100" s="83">
        <v>108204.499624</v>
      </c>
      <c r="H100" s="85">
        <v>-7.6175959999999998</v>
      </c>
      <c r="I100" s="83">
        <v>-8.2425816680000015</v>
      </c>
      <c r="J100" s="84">
        <f t="shared" si="1"/>
        <v>1.3056692747588515E-2</v>
      </c>
      <c r="K100" s="84">
        <f>I100/'סכום נכסי הקרן'!$C$42</f>
        <v>-3.1585026895525591E-5</v>
      </c>
    </row>
    <row r="101" spans="2:11">
      <c r="B101" s="76" t="s">
        <v>1458</v>
      </c>
      <c r="C101" s="73" t="s">
        <v>1459</v>
      </c>
      <c r="D101" s="86" t="s">
        <v>527</v>
      </c>
      <c r="E101" s="86" t="s">
        <v>123</v>
      </c>
      <c r="F101" s="93">
        <v>44753</v>
      </c>
      <c r="G101" s="83">
        <v>124704.46662399999</v>
      </c>
      <c r="H101" s="85">
        <v>-5.5726579999999997</v>
      </c>
      <c r="I101" s="83">
        <v>-6.9493539760000003</v>
      </c>
      <c r="J101" s="84">
        <f t="shared" si="1"/>
        <v>1.1008150518074382E-2</v>
      </c>
      <c r="K101" s="84">
        <f>I101/'סכום נכסי הקרן'!$C$42</f>
        <v>-2.662946405379646E-5</v>
      </c>
    </row>
    <row r="102" spans="2:11">
      <c r="B102" s="76" t="s">
        <v>1460</v>
      </c>
      <c r="C102" s="73" t="s">
        <v>1461</v>
      </c>
      <c r="D102" s="86" t="s">
        <v>527</v>
      </c>
      <c r="E102" s="86" t="s">
        <v>123</v>
      </c>
      <c r="F102" s="93">
        <v>44769</v>
      </c>
      <c r="G102" s="83">
        <v>78458.999888000006</v>
      </c>
      <c r="H102" s="85">
        <v>-5.2355710000000002</v>
      </c>
      <c r="I102" s="83">
        <v>-4.1077767500000002</v>
      </c>
      <c r="J102" s="84">
        <f t="shared" si="1"/>
        <v>6.5069393377877923E-3</v>
      </c>
      <c r="K102" s="84">
        <f>I102/'סכום נכסי הקרן'!$C$42</f>
        <v>-1.5740728373158616E-5</v>
      </c>
    </row>
    <row r="103" spans="2:11">
      <c r="B103" s="76" t="s">
        <v>1462</v>
      </c>
      <c r="C103" s="73" t="s">
        <v>1463</v>
      </c>
      <c r="D103" s="86" t="s">
        <v>527</v>
      </c>
      <c r="E103" s="86" t="s">
        <v>123</v>
      </c>
      <c r="F103" s="93">
        <v>44888</v>
      </c>
      <c r="G103" s="83">
        <v>202368.90625299996</v>
      </c>
      <c r="H103" s="85">
        <v>-4.2947740000000003</v>
      </c>
      <c r="I103" s="83">
        <v>-8.6912880589999997</v>
      </c>
      <c r="J103" s="84">
        <f t="shared" si="1"/>
        <v>1.3767467807775191E-2</v>
      </c>
      <c r="K103" s="84">
        <f>I103/'סכום נכסי הקרן'!$C$42</f>
        <v>-3.3304440059844045E-5</v>
      </c>
    </row>
    <row r="104" spans="2:11">
      <c r="B104" s="76" t="s">
        <v>1464</v>
      </c>
      <c r="C104" s="73" t="s">
        <v>1465</v>
      </c>
      <c r="D104" s="86" t="s">
        <v>527</v>
      </c>
      <c r="E104" s="86" t="s">
        <v>123</v>
      </c>
      <c r="F104" s="93">
        <v>44895</v>
      </c>
      <c r="G104" s="83">
        <v>76106.117748000004</v>
      </c>
      <c r="H104" s="85">
        <v>-3.9963350000000002</v>
      </c>
      <c r="I104" s="83">
        <v>-3.041455118</v>
      </c>
      <c r="J104" s="84">
        <f t="shared" si="1"/>
        <v>4.8178285130588486E-3</v>
      </c>
      <c r="K104" s="84">
        <f>I104/'סכום נכסי הקרן'!$C$42</f>
        <v>-1.1654654521230028E-5</v>
      </c>
    </row>
    <row r="105" spans="2:11">
      <c r="B105" s="76" t="s">
        <v>1466</v>
      </c>
      <c r="C105" s="73" t="s">
        <v>1467</v>
      </c>
      <c r="D105" s="86" t="s">
        <v>527</v>
      </c>
      <c r="E105" s="86" t="s">
        <v>123</v>
      </c>
      <c r="F105" s="93">
        <v>44880</v>
      </c>
      <c r="G105" s="83">
        <v>6111.961781</v>
      </c>
      <c r="H105" s="85">
        <v>-3.3898410000000001</v>
      </c>
      <c r="I105" s="83">
        <v>-0.207185806</v>
      </c>
      <c r="J105" s="84">
        <f t="shared" si="1"/>
        <v>3.2819346165603323E-4</v>
      </c>
      <c r="K105" s="84">
        <f>I105/'סכום נכסי הקרן'!$C$42</f>
        <v>-7.9392228290399101E-7</v>
      </c>
    </row>
    <row r="106" spans="2:11">
      <c r="B106" s="76" t="s">
        <v>1468</v>
      </c>
      <c r="C106" s="73" t="s">
        <v>1469</v>
      </c>
      <c r="D106" s="86" t="s">
        <v>527</v>
      </c>
      <c r="E106" s="86" t="s">
        <v>123</v>
      </c>
      <c r="F106" s="93">
        <v>44994</v>
      </c>
      <c r="G106" s="83">
        <v>1102423.78</v>
      </c>
      <c r="H106" s="85">
        <v>-2.8411110000000002</v>
      </c>
      <c r="I106" s="83">
        <v>-31.321080000000002</v>
      </c>
      <c r="J106" s="84">
        <f t="shared" si="1"/>
        <v>4.961427554552434E-2</v>
      </c>
      <c r="K106" s="84">
        <f>I106/'סכום נכסי הקרן'!$C$42</f>
        <v>-1.2002030359463204E-4</v>
      </c>
    </row>
    <row r="107" spans="2:11">
      <c r="B107" s="76" t="s">
        <v>1470</v>
      </c>
      <c r="C107" s="73" t="s">
        <v>1471</v>
      </c>
      <c r="D107" s="86" t="s">
        <v>527</v>
      </c>
      <c r="E107" s="86" t="s">
        <v>123</v>
      </c>
      <c r="F107" s="93">
        <v>44907</v>
      </c>
      <c r="G107" s="83">
        <v>25816.360494</v>
      </c>
      <c r="H107" s="85">
        <v>-2.0496029999999998</v>
      </c>
      <c r="I107" s="83">
        <v>-0.52913300600000002</v>
      </c>
      <c r="J107" s="84">
        <f t="shared" si="1"/>
        <v>8.3817514466026026E-4</v>
      </c>
      <c r="K107" s="84">
        <f>I107/'סכום נכסי הקרן'!$C$42</f>
        <v>-2.0276026248794824E-6</v>
      </c>
    </row>
    <row r="108" spans="2:11">
      <c r="B108" s="76" t="s">
        <v>1472</v>
      </c>
      <c r="C108" s="73" t="s">
        <v>1473</v>
      </c>
      <c r="D108" s="86" t="s">
        <v>527</v>
      </c>
      <c r="E108" s="86" t="s">
        <v>123</v>
      </c>
      <c r="F108" s="93">
        <v>44907</v>
      </c>
      <c r="G108" s="83">
        <v>150119.438245</v>
      </c>
      <c r="H108" s="85">
        <v>-2.08243</v>
      </c>
      <c r="I108" s="83">
        <v>-3.126132321</v>
      </c>
      <c r="J108" s="84">
        <f t="shared" si="1"/>
        <v>4.9519617575723299E-3</v>
      </c>
      <c r="K108" s="84">
        <f>I108/'סכום נכסי הקרן'!$C$42</f>
        <v>-1.1979131953413218E-5</v>
      </c>
    </row>
    <row r="109" spans="2:11">
      <c r="B109" s="76" t="s">
        <v>1474</v>
      </c>
      <c r="C109" s="73" t="s">
        <v>1475</v>
      </c>
      <c r="D109" s="86" t="s">
        <v>527</v>
      </c>
      <c r="E109" s="86" t="s">
        <v>123</v>
      </c>
      <c r="F109" s="93">
        <v>44987</v>
      </c>
      <c r="G109" s="83">
        <v>296626.37663900002</v>
      </c>
      <c r="H109" s="85">
        <v>-2.160088</v>
      </c>
      <c r="I109" s="83">
        <v>-6.4073905020000002</v>
      </c>
      <c r="J109" s="84">
        <f t="shared" si="1"/>
        <v>1.0149651221924771E-2</v>
      </c>
      <c r="K109" s="84">
        <f>I109/'סכום נכסי הקרן'!$C$42</f>
        <v>-2.4552695925536468E-5</v>
      </c>
    </row>
    <row r="110" spans="2:11">
      <c r="B110" s="76" t="s">
        <v>1476</v>
      </c>
      <c r="C110" s="73" t="s">
        <v>1477</v>
      </c>
      <c r="D110" s="86" t="s">
        <v>527</v>
      </c>
      <c r="E110" s="86" t="s">
        <v>123</v>
      </c>
      <c r="F110" s="93">
        <v>44970</v>
      </c>
      <c r="G110" s="83">
        <v>281111.20131600002</v>
      </c>
      <c r="H110" s="85">
        <v>-1.6258790000000001</v>
      </c>
      <c r="I110" s="83">
        <v>-4.570527931</v>
      </c>
      <c r="J110" s="84">
        <f t="shared" si="1"/>
        <v>7.2399621008327059E-3</v>
      </c>
      <c r="K110" s="84">
        <f>I110/'סכום נכסי הקרן'!$C$42</f>
        <v>-1.7513960242314933E-5</v>
      </c>
    </row>
    <row r="111" spans="2:11">
      <c r="B111" s="76" t="s">
        <v>1476</v>
      </c>
      <c r="C111" s="73" t="s">
        <v>1478</v>
      </c>
      <c r="D111" s="86" t="s">
        <v>527</v>
      </c>
      <c r="E111" s="86" t="s">
        <v>123</v>
      </c>
      <c r="F111" s="93">
        <v>44970</v>
      </c>
      <c r="G111" s="83">
        <v>94923.460183000003</v>
      </c>
      <c r="H111" s="85">
        <v>-1.6258790000000001</v>
      </c>
      <c r="I111" s="83">
        <v>-1.543340591</v>
      </c>
      <c r="J111" s="84">
        <f t="shared" si="1"/>
        <v>2.4447345156190774E-3</v>
      </c>
      <c r="K111" s="84">
        <f>I111/'סכום נכסי הקרן'!$C$42</f>
        <v>-5.9139789011662057E-6</v>
      </c>
    </row>
    <row r="112" spans="2:11">
      <c r="B112" s="76" t="s">
        <v>1479</v>
      </c>
      <c r="C112" s="73" t="s">
        <v>1480</v>
      </c>
      <c r="D112" s="86" t="s">
        <v>527</v>
      </c>
      <c r="E112" s="86" t="s">
        <v>123</v>
      </c>
      <c r="F112" s="93">
        <v>45005</v>
      </c>
      <c r="G112" s="83">
        <v>52290.894204999997</v>
      </c>
      <c r="H112" s="85">
        <v>-1.4156040000000001</v>
      </c>
      <c r="I112" s="83">
        <v>-0.74023217200000002</v>
      </c>
      <c r="J112" s="84">
        <f t="shared" si="1"/>
        <v>1.1725675790640031E-3</v>
      </c>
      <c r="K112" s="84">
        <f>I112/'סכום נכסי הקרן'!$C$42</f>
        <v>-2.8365206440503927E-6</v>
      </c>
    </row>
    <row r="113" spans="2:11">
      <c r="B113" s="76" t="s">
        <v>1481</v>
      </c>
      <c r="C113" s="73" t="s">
        <v>1482</v>
      </c>
      <c r="D113" s="86" t="s">
        <v>527</v>
      </c>
      <c r="E113" s="86" t="s">
        <v>123</v>
      </c>
      <c r="F113" s="93">
        <v>45005</v>
      </c>
      <c r="G113" s="83">
        <v>65407.918620999997</v>
      </c>
      <c r="H113" s="85">
        <v>-1.387454</v>
      </c>
      <c r="I113" s="83">
        <v>-0.90750491899999997</v>
      </c>
      <c r="J113" s="84">
        <f t="shared" si="1"/>
        <v>1.4375366082582321E-3</v>
      </c>
      <c r="K113" s="84">
        <f>I113/'סכום נכסי הקרן'!$C$42</f>
        <v>-3.4774987290349487E-6</v>
      </c>
    </row>
    <row r="114" spans="2:11">
      <c r="B114" s="76" t="s">
        <v>1483</v>
      </c>
      <c r="C114" s="73" t="s">
        <v>1484</v>
      </c>
      <c r="D114" s="86" t="s">
        <v>527</v>
      </c>
      <c r="E114" s="86" t="s">
        <v>123</v>
      </c>
      <c r="F114" s="93">
        <v>44938</v>
      </c>
      <c r="G114" s="83">
        <v>78604.756219000003</v>
      </c>
      <c r="H114" s="85">
        <v>-0.549234</v>
      </c>
      <c r="I114" s="83">
        <v>-0.43172429299999998</v>
      </c>
      <c r="J114" s="84">
        <f t="shared" si="1"/>
        <v>6.8387450345258475E-4</v>
      </c>
      <c r="K114" s="84">
        <f>I114/'סכום נכסי הקרן'!$C$42</f>
        <v>-1.6543388898159919E-6</v>
      </c>
    </row>
    <row r="115" spans="2:11">
      <c r="B115" s="76" t="s">
        <v>1485</v>
      </c>
      <c r="C115" s="73" t="s">
        <v>1486</v>
      </c>
      <c r="D115" s="86" t="s">
        <v>527</v>
      </c>
      <c r="E115" s="86" t="s">
        <v>123</v>
      </c>
      <c r="F115" s="93">
        <v>44944</v>
      </c>
      <c r="G115" s="83">
        <v>211738.19557999997</v>
      </c>
      <c r="H115" s="85">
        <v>0.32020700000000002</v>
      </c>
      <c r="I115" s="83">
        <v>0.67800126799999993</v>
      </c>
      <c r="J115" s="84">
        <f t="shared" si="1"/>
        <v>-1.0739904795992632E-3</v>
      </c>
      <c r="K115" s="84">
        <f>I115/'סכום נכסי הקרן'!$C$42</f>
        <v>2.5980559426081559E-6</v>
      </c>
    </row>
    <row r="116" spans="2:11">
      <c r="B116" s="76" t="s">
        <v>1487</v>
      </c>
      <c r="C116" s="73" t="s">
        <v>1488</v>
      </c>
      <c r="D116" s="86" t="s">
        <v>527</v>
      </c>
      <c r="E116" s="86" t="s">
        <v>124</v>
      </c>
      <c r="F116" s="93">
        <v>44966</v>
      </c>
      <c r="G116" s="83">
        <v>21396.688677999995</v>
      </c>
      <c r="H116" s="85">
        <v>-1.736699</v>
      </c>
      <c r="I116" s="83">
        <v>-0.37159607899999997</v>
      </c>
      <c r="J116" s="84">
        <f t="shared" si="1"/>
        <v>5.8862817805587896E-4</v>
      </c>
      <c r="K116" s="84">
        <f>I116/'סכום נכסי הקרן'!$C$42</f>
        <v>-1.4239315571543146E-6</v>
      </c>
    </row>
    <row r="117" spans="2:11">
      <c r="B117" s="76" t="s">
        <v>1487</v>
      </c>
      <c r="C117" s="73" t="s">
        <v>1489</v>
      </c>
      <c r="D117" s="86" t="s">
        <v>527</v>
      </c>
      <c r="E117" s="86" t="s">
        <v>124</v>
      </c>
      <c r="F117" s="93">
        <v>44966</v>
      </c>
      <c r="G117" s="83">
        <v>917263.77</v>
      </c>
      <c r="H117" s="85">
        <v>-1.736699</v>
      </c>
      <c r="I117" s="83">
        <v>-15.930110000000001</v>
      </c>
      <c r="J117" s="84">
        <f t="shared" si="1"/>
        <v>2.5234151153488728E-2</v>
      </c>
      <c r="K117" s="84">
        <f>I117/'סכום נכסי הקרן'!$C$42</f>
        <v>-6.1043126178787055E-5</v>
      </c>
    </row>
    <row r="118" spans="2:11">
      <c r="B118" s="76" t="s">
        <v>1490</v>
      </c>
      <c r="C118" s="73" t="s">
        <v>1491</v>
      </c>
      <c r="D118" s="86" t="s">
        <v>527</v>
      </c>
      <c r="E118" s="86" t="s">
        <v>124</v>
      </c>
      <c r="F118" s="93">
        <v>44901</v>
      </c>
      <c r="G118" s="83">
        <v>293380.38103400002</v>
      </c>
      <c r="H118" s="85">
        <v>-1.1645810000000001</v>
      </c>
      <c r="I118" s="83">
        <v>-3.4166518310000003</v>
      </c>
      <c r="J118" s="84">
        <f t="shared" si="1"/>
        <v>5.4121602890562608E-3</v>
      </c>
      <c r="K118" s="84">
        <f>I118/'סכום נכסי הקרן'!$C$42</f>
        <v>-1.3092383469336799E-5</v>
      </c>
    </row>
    <row r="119" spans="2:11">
      <c r="B119" s="76" t="s">
        <v>1492</v>
      </c>
      <c r="C119" s="73" t="s">
        <v>1493</v>
      </c>
      <c r="D119" s="86" t="s">
        <v>527</v>
      </c>
      <c r="E119" s="86" t="s">
        <v>124</v>
      </c>
      <c r="F119" s="93">
        <v>44943</v>
      </c>
      <c r="G119" s="83">
        <v>53010.819556000002</v>
      </c>
      <c r="H119" s="85">
        <v>-0.66781999999999997</v>
      </c>
      <c r="I119" s="83">
        <v>-0.35401682699999998</v>
      </c>
      <c r="J119" s="84">
        <f t="shared" si="1"/>
        <v>5.6078169726363908E-4</v>
      </c>
      <c r="K119" s="84">
        <f>I119/'סכום נכסי הקרן'!$C$42</f>
        <v>-1.356569028084227E-6</v>
      </c>
    </row>
    <row r="120" spans="2:11">
      <c r="B120" s="72"/>
      <c r="C120" s="73"/>
      <c r="D120" s="73"/>
      <c r="E120" s="73"/>
      <c r="F120" s="73"/>
      <c r="G120" s="83"/>
      <c r="H120" s="85"/>
      <c r="I120" s="73"/>
      <c r="J120" s="84"/>
      <c r="K120" s="73"/>
    </row>
    <row r="121" spans="2:11">
      <c r="B121" s="70" t="s">
        <v>182</v>
      </c>
      <c r="C121" s="71"/>
      <c r="D121" s="71"/>
      <c r="E121" s="71"/>
      <c r="F121" s="71"/>
      <c r="G121" s="80"/>
      <c r="H121" s="82"/>
      <c r="I121" s="80">
        <v>22.263124051000002</v>
      </c>
      <c r="J121" s="81">
        <f t="shared" si="1"/>
        <v>-3.5265986076166725E-2</v>
      </c>
      <c r="K121" s="81">
        <f>I121/'סכום נכסי הקרן'!$C$42</f>
        <v>8.5310816471398E-5</v>
      </c>
    </row>
    <row r="122" spans="2:11">
      <c r="B122" s="72" t="s">
        <v>177</v>
      </c>
      <c r="C122" s="73"/>
      <c r="D122" s="73"/>
      <c r="E122" s="73"/>
      <c r="F122" s="73"/>
      <c r="G122" s="83"/>
      <c r="H122" s="85"/>
      <c r="I122" s="83">
        <v>22.263124051000002</v>
      </c>
      <c r="J122" s="84">
        <f t="shared" si="1"/>
        <v>-3.5265986076166725E-2</v>
      </c>
      <c r="K122" s="84">
        <f>I122/'סכום נכסי הקרן'!$C$42</f>
        <v>8.5310816471398E-5</v>
      </c>
    </row>
    <row r="123" spans="2:11">
      <c r="B123" s="76" t="s">
        <v>1494</v>
      </c>
      <c r="C123" s="73" t="s">
        <v>1495</v>
      </c>
      <c r="D123" s="86" t="s">
        <v>527</v>
      </c>
      <c r="E123" s="86" t="s">
        <v>121</v>
      </c>
      <c r="F123" s="93">
        <v>44817</v>
      </c>
      <c r="G123" s="83">
        <v>967901.79</v>
      </c>
      <c r="H123" s="85">
        <v>4.7463499999999996</v>
      </c>
      <c r="I123" s="83">
        <v>45.940005927000001</v>
      </c>
      <c r="J123" s="84">
        <f t="shared" si="1"/>
        <v>-7.2771440596084147E-2</v>
      </c>
      <c r="K123" s="84">
        <f>I123/'סכום נכסי הקרן'!$C$42</f>
        <v>1.76039059269276E-4</v>
      </c>
    </row>
    <row r="124" spans="2:11">
      <c r="B124" s="76" t="s">
        <v>1494</v>
      </c>
      <c r="C124" s="73" t="s">
        <v>1496</v>
      </c>
      <c r="D124" s="86" t="s">
        <v>527</v>
      </c>
      <c r="E124" s="86" t="s">
        <v>121</v>
      </c>
      <c r="F124" s="93">
        <v>44999</v>
      </c>
      <c r="G124" s="83">
        <v>990015.83613099996</v>
      </c>
      <c r="H124" s="85">
        <v>-2.3915660000000001</v>
      </c>
      <c r="I124" s="83">
        <v>-23.676881875999999</v>
      </c>
      <c r="J124" s="84">
        <f t="shared" si="1"/>
        <v>3.7505454519917422E-2</v>
      </c>
      <c r="K124" s="84">
        <f>I124/'סכום נכסי הקרן'!$C$42</f>
        <v>-9.0728242797877997E-5</v>
      </c>
    </row>
    <row r="125" spans="2:11">
      <c r="B125" s="115"/>
      <c r="C125" s="116"/>
      <c r="D125" s="116"/>
      <c r="E125" s="116"/>
      <c r="F125" s="116"/>
      <c r="G125" s="116"/>
      <c r="H125" s="116"/>
      <c r="I125" s="116"/>
      <c r="J125" s="116"/>
      <c r="K125" s="116"/>
    </row>
    <row r="126" spans="2:11">
      <c r="B126" s="115"/>
      <c r="C126" s="116"/>
      <c r="D126" s="116"/>
      <c r="E126" s="116"/>
      <c r="F126" s="116"/>
      <c r="G126" s="116"/>
      <c r="H126" s="116"/>
      <c r="I126" s="116"/>
      <c r="J126" s="116"/>
      <c r="K126" s="116"/>
    </row>
    <row r="127" spans="2:11">
      <c r="B127" s="115"/>
      <c r="C127" s="116"/>
      <c r="D127" s="116"/>
      <c r="E127" s="116"/>
      <c r="F127" s="116"/>
      <c r="G127" s="116"/>
      <c r="H127" s="116"/>
      <c r="I127" s="116"/>
      <c r="J127" s="116"/>
      <c r="K127" s="116"/>
    </row>
    <row r="128" spans="2:11">
      <c r="B128" s="123" t="s">
        <v>200</v>
      </c>
      <c r="C128" s="116"/>
      <c r="D128" s="116"/>
      <c r="E128" s="116"/>
      <c r="F128" s="116"/>
      <c r="G128" s="116"/>
      <c r="H128" s="116"/>
      <c r="I128" s="116"/>
      <c r="J128" s="116"/>
      <c r="K128" s="116"/>
    </row>
    <row r="129" spans="2:11">
      <c r="B129" s="123" t="s">
        <v>105</v>
      </c>
      <c r="C129" s="116"/>
      <c r="D129" s="116"/>
      <c r="E129" s="116"/>
      <c r="F129" s="116"/>
      <c r="G129" s="116"/>
      <c r="H129" s="116"/>
      <c r="I129" s="116"/>
      <c r="J129" s="116"/>
      <c r="K129" s="116"/>
    </row>
    <row r="130" spans="2:11">
      <c r="B130" s="123" t="s">
        <v>183</v>
      </c>
      <c r="C130" s="116"/>
      <c r="D130" s="116"/>
      <c r="E130" s="116"/>
      <c r="F130" s="116"/>
      <c r="G130" s="116"/>
      <c r="H130" s="116"/>
      <c r="I130" s="116"/>
      <c r="J130" s="116"/>
      <c r="K130" s="116"/>
    </row>
    <row r="131" spans="2:11">
      <c r="B131" s="123" t="s">
        <v>191</v>
      </c>
      <c r="C131" s="116"/>
      <c r="D131" s="116"/>
      <c r="E131" s="116"/>
      <c r="F131" s="116"/>
      <c r="G131" s="116"/>
      <c r="H131" s="116"/>
      <c r="I131" s="116"/>
      <c r="J131" s="116"/>
      <c r="K131" s="116"/>
    </row>
    <row r="132" spans="2:11">
      <c r="B132" s="115"/>
      <c r="C132" s="116"/>
      <c r="D132" s="116"/>
      <c r="E132" s="116"/>
      <c r="F132" s="116"/>
      <c r="G132" s="116"/>
      <c r="H132" s="116"/>
      <c r="I132" s="116"/>
      <c r="J132" s="116"/>
      <c r="K132" s="116"/>
    </row>
    <row r="133" spans="2:11">
      <c r="B133" s="115"/>
      <c r="C133" s="116"/>
      <c r="D133" s="116"/>
      <c r="E133" s="116"/>
      <c r="F133" s="116"/>
      <c r="G133" s="116"/>
      <c r="H133" s="116"/>
      <c r="I133" s="116"/>
      <c r="J133" s="116"/>
      <c r="K133" s="116"/>
    </row>
    <row r="134" spans="2:11">
      <c r="B134" s="115"/>
      <c r="C134" s="116"/>
      <c r="D134" s="116"/>
      <c r="E134" s="116"/>
      <c r="F134" s="116"/>
      <c r="G134" s="116"/>
      <c r="H134" s="116"/>
      <c r="I134" s="116"/>
      <c r="J134" s="116"/>
      <c r="K134" s="116"/>
    </row>
    <row r="135" spans="2:11">
      <c r="B135" s="115"/>
      <c r="C135" s="116"/>
      <c r="D135" s="116"/>
      <c r="E135" s="116"/>
      <c r="F135" s="116"/>
      <c r="G135" s="116"/>
      <c r="H135" s="116"/>
      <c r="I135" s="116"/>
      <c r="J135" s="116"/>
      <c r="K135" s="116"/>
    </row>
    <row r="136" spans="2:11">
      <c r="B136" s="115"/>
      <c r="C136" s="116"/>
      <c r="D136" s="116"/>
      <c r="E136" s="116"/>
      <c r="F136" s="116"/>
      <c r="G136" s="116"/>
      <c r="H136" s="116"/>
      <c r="I136" s="116"/>
      <c r="J136" s="116"/>
      <c r="K136" s="116"/>
    </row>
    <row r="137" spans="2:11">
      <c r="B137" s="115"/>
      <c r="C137" s="116"/>
      <c r="D137" s="116"/>
      <c r="E137" s="116"/>
      <c r="F137" s="116"/>
      <c r="G137" s="116"/>
      <c r="H137" s="116"/>
      <c r="I137" s="116"/>
      <c r="J137" s="116"/>
      <c r="K137" s="116"/>
    </row>
    <row r="138" spans="2:11">
      <c r="B138" s="115"/>
      <c r="C138" s="116"/>
      <c r="D138" s="116"/>
      <c r="E138" s="116"/>
      <c r="F138" s="116"/>
      <c r="G138" s="116"/>
      <c r="H138" s="116"/>
      <c r="I138" s="116"/>
      <c r="J138" s="116"/>
      <c r="K138" s="116"/>
    </row>
    <row r="139" spans="2:11">
      <c r="B139" s="115"/>
      <c r="C139" s="116"/>
      <c r="D139" s="116"/>
      <c r="E139" s="116"/>
      <c r="F139" s="116"/>
      <c r="G139" s="116"/>
      <c r="H139" s="116"/>
      <c r="I139" s="116"/>
      <c r="J139" s="116"/>
      <c r="K139" s="116"/>
    </row>
    <row r="140" spans="2:11">
      <c r="B140" s="115"/>
      <c r="C140" s="116"/>
      <c r="D140" s="116"/>
      <c r="E140" s="116"/>
      <c r="F140" s="116"/>
      <c r="G140" s="116"/>
      <c r="H140" s="116"/>
      <c r="I140" s="116"/>
      <c r="J140" s="116"/>
      <c r="K140" s="116"/>
    </row>
    <row r="141" spans="2:11">
      <c r="B141" s="115"/>
      <c r="C141" s="116"/>
      <c r="D141" s="116"/>
      <c r="E141" s="116"/>
      <c r="F141" s="116"/>
      <c r="G141" s="116"/>
      <c r="H141" s="116"/>
      <c r="I141" s="116"/>
      <c r="J141" s="116"/>
      <c r="K141" s="116"/>
    </row>
    <row r="142" spans="2:11">
      <c r="B142" s="115"/>
      <c r="C142" s="116"/>
      <c r="D142" s="116"/>
      <c r="E142" s="116"/>
      <c r="F142" s="116"/>
      <c r="G142" s="116"/>
      <c r="H142" s="116"/>
      <c r="I142" s="116"/>
      <c r="J142" s="116"/>
      <c r="K142" s="116"/>
    </row>
    <row r="143" spans="2:11">
      <c r="B143" s="115"/>
      <c r="C143" s="116"/>
      <c r="D143" s="116"/>
      <c r="E143" s="116"/>
      <c r="F143" s="116"/>
      <c r="G143" s="116"/>
      <c r="H143" s="116"/>
      <c r="I143" s="116"/>
      <c r="J143" s="116"/>
      <c r="K143" s="116"/>
    </row>
    <row r="144" spans="2:11">
      <c r="B144" s="115"/>
      <c r="C144" s="116"/>
      <c r="D144" s="116"/>
      <c r="E144" s="116"/>
      <c r="F144" s="116"/>
      <c r="G144" s="116"/>
      <c r="H144" s="116"/>
      <c r="I144" s="116"/>
      <c r="J144" s="116"/>
      <c r="K144" s="116"/>
    </row>
    <row r="145" spans="2:11">
      <c r="B145" s="115"/>
      <c r="C145" s="116"/>
      <c r="D145" s="116"/>
      <c r="E145" s="116"/>
      <c r="F145" s="116"/>
      <c r="G145" s="116"/>
      <c r="H145" s="116"/>
      <c r="I145" s="116"/>
      <c r="J145" s="116"/>
      <c r="K145" s="116"/>
    </row>
    <row r="146" spans="2:11">
      <c r="B146" s="115"/>
      <c r="C146" s="116"/>
      <c r="D146" s="116"/>
      <c r="E146" s="116"/>
      <c r="F146" s="116"/>
      <c r="G146" s="116"/>
      <c r="H146" s="116"/>
      <c r="I146" s="116"/>
      <c r="J146" s="116"/>
      <c r="K146" s="116"/>
    </row>
    <row r="147" spans="2:11">
      <c r="B147" s="115"/>
      <c r="C147" s="116"/>
      <c r="D147" s="116"/>
      <c r="E147" s="116"/>
      <c r="F147" s="116"/>
      <c r="G147" s="116"/>
      <c r="H147" s="116"/>
      <c r="I147" s="116"/>
      <c r="J147" s="116"/>
      <c r="K147" s="116"/>
    </row>
    <row r="148" spans="2:11">
      <c r="B148" s="115"/>
      <c r="C148" s="116"/>
      <c r="D148" s="116"/>
      <c r="E148" s="116"/>
      <c r="F148" s="116"/>
      <c r="G148" s="116"/>
      <c r="H148" s="116"/>
      <c r="I148" s="116"/>
      <c r="J148" s="116"/>
      <c r="K148" s="116"/>
    </row>
    <row r="149" spans="2:11">
      <c r="B149" s="115"/>
      <c r="C149" s="116"/>
      <c r="D149" s="116"/>
      <c r="E149" s="116"/>
      <c r="F149" s="116"/>
      <c r="G149" s="116"/>
      <c r="H149" s="116"/>
      <c r="I149" s="116"/>
      <c r="J149" s="116"/>
      <c r="K149" s="116"/>
    </row>
    <row r="150" spans="2:11">
      <c r="B150" s="115"/>
      <c r="C150" s="116"/>
      <c r="D150" s="116"/>
      <c r="E150" s="116"/>
      <c r="F150" s="116"/>
      <c r="G150" s="116"/>
      <c r="H150" s="116"/>
      <c r="I150" s="116"/>
      <c r="J150" s="116"/>
      <c r="K150" s="116"/>
    </row>
    <row r="151" spans="2:11">
      <c r="B151" s="115"/>
      <c r="C151" s="116"/>
      <c r="D151" s="116"/>
      <c r="E151" s="116"/>
      <c r="F151" s="116"/>
      <c r="G151" s="116"/>
      <c r="H151" s="116"/>
      <c r="I151" s="116"/>
      <c r="J151" s="116"/>
      <c r="K151" s="116"/>
    </row>
    <row r="152" spans="2:11">
      <c r="B152" s="115"/>
      <c r="C152" s="116"/>
      <c r="D152" s="116"/>
      <c r="E152" s="116"/>
      <c r="F152" s="116"/>
      <c r="G152" s="116"/>
      <c r="H152" s="116"/>
      <c r="I152" s="116"/>
      <c r="J152" s="116"/>
      <c r="K152" s="116"/>
    </row>
    <row r="153" spans="2:11">
      <c r="B153" s="115"/>
      <c r="C153" s="116"/>
      <c r="D153" s="116"/>
      <c r="E153" s="116"/>
      <c r="F153" s="116"/>
      <c r="G153" s="116"/>
      <c r="H153" s="116"/>
      <c r="I153" s="116"/>
      <c r="J153" s="116"/>
      <c r="K153" s="116"/>
    </row>
    <row r="154" spans="2:11">
      <c r="B154" s="115"/>
      <c r="C154" s="116"/>
      <c r="D154" s="116"/>
      <c r="E154" s="116"/>
      <c r="F154" s="116"/>
      <c r="G154" s="116"/>
      <c r="H154" s="116"/>
      <c r="I154" s="116"/>
      <c r="J154" s="116"/>
      <c r="K154" s="116"/>
    </row>
    <row r="155" spans="2:11">
      <c r="B155" s="115"/>
      <c r="C155" s="116"/>
      <c r="D155" s="116"/>
      <c r="E155" s="116"/>
      <c r="F155" s="116"/>
      <c r="G155" s="116"/>
      <c r="H155" s="116"/>
      <c r="I155" s="116"/>
      <c r="J155" s="116"/>
      <c r="K155" s="116"/>
    </row>
    <row r="156" spans="2:11">
      <c r="B156" s="115"/>
      <c r="C156" s="116"/>
      <c r="D156" s="116"/>
      <c r="E156" s="116"/>
      <c r="F156" s="116"/>
      <c r="G156" s="116"/>
      <c r="H156" s="116"/>
      <c r="I156" s="116"/>
      <c r="J156" s="116"/>
      <c r="K156" s="116"/>
    </row>
    <row r="157" spans="2:11">
      <c r="B157" s="115"/>
      <c r="C157" s="116"/>
      <c r="D157" s="116"/>
      <c r="E157" s="116"/>
      <c r="F157" s="116"/>
      <c r="G157" s="116"/>
      <c r="H157" s="116"/>
      <c r="I157" s="116"/>
      <c r="J157" s="116"/>
      <c r="K157" s="116"/>
    </row>
    <row r="158" spans="2:11">
      <c r="B158" s="115"/>
      <c r="C158" s="116"/>
      <c r="D158" s="116"/>
      <c r="E158" s="116"/>
      <c r="F158" s="116"/>
      <c r="G158" s="116"/>
      <c r="H158" s="116"/>
      <c r="I158" s="116"/>
      <c r="J158" s="116"/>
      <c r="K158" s="116"/>
    </row>
    <row r="159" spans="2:11">
      <c r="B159" s="115"/>
      <c r="C159" s="116"/>
      <c r="D159" s="116"/>
      <c r="E159" s="116"/>
      <c r="F159" s="116"/>
      <c r="G159" s="116"/>
      <c r="H159" s="116"/>
      <c r="I159" s="116"/>
      <c r="J159" s="116"/>
      <c r="K159" s="116"/>
    </row>
    <row r="160" spans="2:11">
      <c r="B160" s="115"/>
      <c r="C160" s="116"/>
      <c r="D160" s="116"/>
      <c r="E160" s="116"/>
      <c r="F160" s="116"/>
      <c r="G160" s="116"/>
      <c r="H160" s="116"/>
      <c r="I160" s="116"/>
      <c r="J160" s="116"/>
      <c r="K160" s="116"/>
    </row>
    <row r="161" spans="2:11">
      <c r="B161" s="115"/>
      <c r="C161" s="116"/>
      <c r="D161" s="116"/>
      <c r="E161" s="116"/>
      <c r="F161" s="116"/>
      <c r="G161" s="116"/>
      <c r="H161" s="116"/>
      <c r="I161" s="116"/>
      <c r="J161" s="116"/>
      <c r="K161" s="116"/>
    </row>
    <row r="162" spans="2:11">
      <c r="B162" s="115"/>
      <c r="C162" s="116"/>
      <c r="D162" s="116"/>
      <c r="E162" s="116"/>
      <c r="F162" s="116"/>
      <c r="G162" s="116"/>
      <c r="H162" s="116"/>
      <c r="I162" s="116"/>
      <c r="J162" s="116"/>
      <c r="K162" s="116"/>
    </row>
    <row r="163" spans="2:11">
      <c r="B163" s="115"/>
      <c r="C163" s="116"/>
      <c r="D163" s="116"/>
      <c r="E163" s="116"/>
      <c r="F163" s="116"/>
      <c r="G163" s="116"/>
      <c r="H163" s="116"/>
      <c r="I163" s="116"/>
      <c r="J163" s="116"/>
      <c r="K163" s="116"/>
    </row>
    <row r="164" spans="2:11">
      <c r="B164" s="115"/>
      <c r="C164" s="116"/>
      <c r="D164" s="116"/>
      <c r="E164" s="116"/>
      <c r="F164" s="116"/>
      <c r="G164" s="116"/>
      <c r="H164" s="116"/>
      <c r="I164" s="116"/>
      <c r="J164" s="116"/>
      <c r="K164" s="116"/>
    </row>
    <row r="165" spans="2:11">
      <c r="B165" s="115"/>
      <c r="C165" s="116"/>
      <c r="D165" s="116"/>
      <c r="E165" s="116"/>
      <c r="F165" s="116"/>
      <c r="G165" s="116"/>
      <c r="H165" s="116"/>
      <c r="I165" s="116"/>
      <c r="J165" s="116"/>
      <c r="K165" s="116"/>
    </row>
    <row r="166" spans="2:11">
      <c r="B166" s="115"/>
      <c r="C166" s="116"/>
      <c r="D166" s="116"/>
      <c r="E166" s="116"/>
      <c r="F166" s="116"/>
      <c r="G166" s="116"/>
      <c r="H166" s="116"/>
      <c r="I166" s="116"/>
      <c r="J166" s="116"/>
      <c r="K166" s="116"/>
    </row>
    <row r="167" spans="2:11">
      <c r="B167" s="115"/>
      <c r="C167" s="116"/>
      <c r="D167" s="116"/>
      <c r="E167" s="116"/>
      <c r="F167" s="116"/>
      <c r="G167" s="116"/>
      <c r="H167" s="116"/>
      <c r="I167" s="116"/>
      <c r="J167" s="116"/>
      <c r="K167" s="116"/>
    </row>
    <row r="168" spans="2:11">
      <c r="B168" s="115"/>
      <c r="C168" s="116"/>
      <c r="D168" s="116"/>
      <c r="E168" s="116"/>
      <c r="F168" s="116"/>
      <c r="G168" s="116"/>
      <c r="H168" s="116"/>
      <c r="I168" s="116"/>
      <c r="J168" s="116"/>
      <c r="K168" s="116"/>
    </row>
    <row r="169" spans="2:11">
      <c r="B169" s="115"/>
      <c r="C169" s="116"/>
      <c r="D169" s="116"/>
      <c r="E169" s="116"/>
      <c r="F169" s="116"/>
      <c r="G169" s="116"/>
      <c r="H169" s="116"/>
      <c r="I169" s="116"/>
      <c r="J169" s="116"/>
      <c r="K169" s="116"/>
    </row>
    <row r="170" spans="2:11">
      <c r="B170" s="115"/>
      <c r="C170" s="116"/>
      <c r="D170" s="116"/>
      <c r="E170" s="116"/>
      <c r="F170" s="116"/>
      <c r="G170" s="116"/>
      <c r="H170" s="116"/>
      <c r="I170" s="116"/>
      <c r="J170" s="116"/>
      <c r="K170" s="116"/>
    </row>
    <row r="171" spans="2:11">
      <c r="B171" s="115"/>
      <c r="C171" s="116"/>
      <c r="D171" s="116"/>
      <c r="E171" s="116"/>
      <c r="F171" s="116"/>
      <c r="G171" s="116"/>
      <c r="H171" s="116"/>
      <c r="I171" s="116"/>
      <c r="J171" s="116"/>
      <c r="K171" s="116"/>
    </row>
    <row r="172" spans="2:11">
      <c r="B172" s="115"/>
      <c r="C172" s="116"/>
      <c r="D172" s="116"/>
      <c r="E172" s="116"/>
      <c r="F172" s="116"/>
      <c r="G172" s="116"/>
      <c r="H172" s="116"/>
      <c r="I172" s="116"/>
      <c r="J172" s="116"/>
      <c r="K172" s="116"/>
    </row>
    <row r="173" spans="2:11">
      <c r="B173" s="115"/>
      <c r="C173" s="116"/>
      <c r="D173" s="116"/>
      <c r="E173" s="116"/>
      <c r="F173" s="116"/>
      <c r="G173" s="116"/>
      <c r="H173" s="116"/>
      <c r="I173" s="116"/>
      <c r="J173" s="116"/>
      <c r="K173" s="116"/>
    </row>
    <row r="174" spans="2:11">
      <c r="B174" s="115"/>
      <c r="C174" s="116"/>
      <c r="D174" s="116"/>
      <c r="E174" s="116"/>
      <c r="F174" s="116"/>
      <c r="G174" s="116"/>
      <c r="H174" s="116"/>
      <c r="I174" s="116"/>
      <c r="J174" s="116"/>
      <c r="K174" s="116"/>
    </row>
    <row r="175" spans="2:11">
      <c r="B175" s="115"/>
      <c r="C175" s="116"/>
      <c r="D175" s="116"/>
      <c r="E175" s="116"/>
      <c r="F175" s="116"/>
      <c r="G175" s="116"/>
      <c r="H175" s="116"/>
      <c r="I175" s="116"/>
      <c r="J175" s="116"/>
      <c r="K175" s="116"/>
    </row>
    <row r="176" spans="2:11">
      <c r="B176" s="115"/>
      <c r="C176" s="116"/>
      <c r="D176" s="116"/>
      <c r="E176" s="116"/>
      <c r="F176" s="116"/>
      <c r="G176" s="116"/>
      <c r="H176" s="116"/>
      <c r="I176" s="116"/>
      <c r="J176" s="116"/>
      <c r="K176" s="116"/>
    </row>
    <row r="177" spans="2:11">
      <c r="B177" s="115"/>
      <c r="C177" s="116"/>
      <c r="D177" s="116"/>
      <c r="E177" s="116"/>
      <c r="F177" s="116"/>
      <c r="G177" s="116"/>
      <c r="H177" s="116"/>
      <c r="I177" s="116"/>
      <c r="J177" s="116"/>
      <c r="K177" s="116"/>
    </row>
    <row r="178" spans="2:11">
      <c r="B178" s="115"/>
      <c r="C178" s="116"/>
      <c r="D178" s="116"/>
      <c r="E178" s="116"/>
      <c r="F178" s="116"/>
      <c r="G178" s="116"/>
      <c r="H178" s="116"/>
      <c r="I178" s="116"/>
      <c r="J178" s="116"/>
      <c r="K178" s="116"/>
    </row>
    <row r="179" spans="2:11">
      <c r="B179" s="115"/>
      <c r="C179" s="116"/>
      <c r="D179" s="116"/>
      <c r="E179" s="116"/>
      <c r="F179" s="116"/>
      <c r="G179" s="116"/>
      <c r="H179" s="116"/>
      <c r="I179" s="116"/>
      <c r="J179" s="116"/>
      <c r="K179" s="116"/>
    </row>
    <row r="180" spans="2:11">
      <c r="B180" s="115"/>
      <c r="C180" s="116"/>
      <c r="D180" s="116"/>
      <c r="E180" s="116"/>
      <c r="F180" s="116"/>
      <c r="G180" s="116"/>
      <c r="H180" s="116"/>
      <c r="I180" s="116"/>
      <c r="J180" s="116"/>
      <c r="K180" s="116"/>
    </row>
    <row r="181" spans="2:11">
      <c r="B181" s="115"/>
      <c r="C181" s="116"/>
      <c r="D181" s="116"/>
      <c r="E181" s="116"/>
      <c r="F181" s="116"/>
      <c r="G181" s="116"/>
      <c r="H181" s="116"/>
      <c r="I181" s="116"/>
      <c r="J181" s="116"/>
      <c r="K181" s="116"/>
    </row>
    <row r="182" spans="2:11">
      <c r="B182" s="115"/>
      <c r="C182" s="116"/>
      <c r="D182" s="116"/>
      <c r="E182" s="116"/>
      <c r="F182" s="116"/>
      <c r="G182" s="116"/>
      <c r="H182" s="116"/>
      <c r="I182" s="116"/>
      <c r="J182" s="116"/>
      <c r="K182" s="116"/>
    </row>
    <row r="183" spans="2:11">
      <c r="B183" s="115"/>
      <c r="C183" s="116"/>
      <c r="D183" s="116"/>
      <c r="E183" s="116"/>
      <c r="F183" s="116"/>
      <c r="G183" s="116"/>
      <c r="H183" s="116"/>
      <c r="I183" s="116"/>
      <c r="J183" s="116"/>
      <c r="K183" s="116"/>
    </row>
    <row r="184" spans="2:11">
      <c r="B184" s="115"/>
      <c r="C184" s="116"/>
      <c r="D184" s="116"/>
      <c r="E184" s="116"/>
      <c r="F184" s="116"/>
      <c r="G184" s="116"/>
      <c r="H184" s="116"/>
      <c r="I184" s="116"/>
      <c r="J184" s="116"/>
      <c r="K184" s="116"/>
    </row>
    <row r="185" spans="2:11">
      <c r="B185" s="115"/>
      <c r="C185" s="116"/>
      <c r="D185" s="116"/>
      <c r="E185" s="116"/>
      <c r="F185" s="116"/>
      <c r="G185" s="116"/>
      <c r="H185" s="116"/>
      <c r="I185" s="116"/>
      <c r="J185" s="116"/>
      <c r="K185" s="116"/>
    </row>
    <row r="186" spans="2:11">
      <c r="B186" s="115"/>
      <c r="C186" s="116"/>
      <c r="D186" s="116"/>
      <c r="E186" s="116"/>
      <c r="F186" s="116"/>
      <c r="G186" s="116"/>
      <c r="H186" s="116"/>
      <c r="I186" s="116"/>
      <c r="J186" s="116"/>
      <c r="K186" s="116"/>
    </row>
    <row r="187" spans="2:11">
      <c r="B187" s="115"/>
      <c r="C187" s="116"/>
      <c r="D187" s="116"/>
      <c r="E187" s="116"/>
      <c r="F187" s="116"/>
      <c r="G187" s="116"/>
      <c r="H187" s="116"/>
      <c r="I187" s="116"/>
      <c r="J187" s="116"/>
      <c r="K187" s="116"/>
    </row>
    <row r="188" spans="2:11">
      <c r="B188" s="115"/>
      <c r="C188" s="116"/>
      <c r="D188" s="116"/>
      <c r="E188" s="116"/>
      <c r="F188" s="116"/>
      <c r="G188" s="116"/>
      <c r="H188" s="116"/>
      <c r="I188" s="116"/>
      <c r="J188" s="116"/>
      <c r="K188" s="116"/>
    </row>
    <row r="189" spans="2:11">
      <c r="B189" s="115"/>
      <c r="C189" s="116"/>
      <c r="D189" s="116"/>
      <c r="E189" s="116"/>
      <c r="F189" s="116"/>
      <c r="G189" s="116"/>
      <c r="H189" s="116"/>
      <c r="I189" s="116"/>
      <c r="J189" s="116"/>
      <c r="K189" s="116"/>
    </row>
    <row r="190" spans="2:11">
      <c r="B190" s="115"/>
      <c r="C190" s="116"/>
      <c r="D190" s="116"/>
      <c r="E190" s="116"/>
      <c r="F190" s="116"/>
      <c r="G190" s="116"/>
      <c r="H190" s="116"/>
      <c r="I190" s="116"/>
      <c r="J190" s="116"/>
      <c r="K190" s="116"/>
    </row>
    <row r="191" spans="2:11">
      <c r="B191" s="115"/>
      <c r="C191" s="116"/>
      <c r="D191" s="116"/>
      <c r="E191" s="116"/>
      <c r="F191" s="116"/>
      <c r="G191" s="116"/>
      <c r="H191" s="116"/>
      <c r="I191" s="116"/>
      <c r="J191" s="116"/>
      <c r="K191" s="116"/>
    </row>
    <row r="192" spans="2:11">
      <c r="B192" s="115"/>
      <c r="C192" s="116"/>
      <c r="D192" s="116"/>
      <c r="E192" s="116"/>
      <c r="F192" s="116"/>
      <c r="G192" s="116"/>
      <c r="H192" s="116"/>
      <c r="I192" s="116"/>
      <c r="J192" s="116"/>
      <c r="K192" s="116"/>
    </row>
    <row r="193" spans="2:11">
      <c r="B193" s="115"/>
      <c r="C193" s="116"/>
      <c r="D193" s="116"/>
      <c r="E193" s="116"/>
      <c r="F193" s="116"/>
      <c r="G193" s="116"/>
      <c r="H193" s="116"/>
      <c r="I193" s="116"/>
      <c r="J193" s="116"/>
      <c r="K193" s="116"/>
    </row>
    <row r="194" spans="2:11">
      <c r="B194" s="115"/>
      <c r="C194" s="116"/>
      <c r="D194" s="116"/>
      <c r="E194" s="116"/>
      <c r="F194" s="116"/>
      <c r="G194" s="116"/>
      <c r="H194" s="116"/>
      <c r="I194" s="116"/>
      <c r="J194" s="116"/>
      <c r="K194" s="116"/>
    </row>
    <row r="195" spans="2:11">
      <c r="B195" s="115"/>
      <c r="C195" s="116"/>
      <c r="D195" s="116"/>
      <c r="E195" s="116"/>
      <c r="F195" s="116"/>
      <c r="G195" s="116"/>
      <c r="H195" s="116"/>
      <c r="I195" s="116"/>
      <c r="J195" s="116"/>
      <c r="K195" s="116"/>
    </row>
    <row r="196" spans="2:11">
      <c r="B196" s="115"/>
      <c r="C196" s="116"/>
      <c r="D196" s="116"/>
      <c r="E196" s="116"/>
      <c r="F196" s="116"/>
      <c r="G196" s="116"/>
      <c r="H196" s="116"/>
      <c r="I196" s="116"/>
      <c r="J196" s="116"/>
      <c r="K196" s="116"/>
    </row>
    <row r="197" spans="2:11">
      <c r="B197" s="115"/>
      <c r="C197" s="116"/>
      <c r="D197" s="116"/>
      <c r="E197" s="116"/>
      <c r="F197" s="116"/>
      <c r="G197" s="116"/>
      <c r="H197" s="116"/>
      <c r="I197" s="116"/>
      <c r="J197" s="116"/>
      <c r="K197" s="116"/>
    </row>
    <row r="198" spans="2:11">
      <c r="B198" s="115"/>
      <c r="C198" s="116"/>
      <c r="D198" s="116"/>
      <c r="E198" s="116"/>
      <c r="F198" s="116"/>
      <c r="G198" s="116"/>
      <c r="H198" s="116"/>
      <c r="I198" s="116"/>
      <c r="J198" s="116"/>
      <c r="K198" s="116"/>
    </row>
    <row r="199" spans="2:11">
      <c r="B199" s="115"/>
      <c r="C199" s="116"/>
      <c r="D199" s="116"/>
      <c r="E199" s="116"/>
      <c r="F199" s="116"/>
      <c r="G199" s="116"/>
      <c r="H199" s="116"/>
      <c r="I199" s="116"/>
      <c r="J199" s="116"/>
      <c r="K199" s="116"/>
    </row>
    <row r="200" spans="2:11">
      <c r="B200" s="115"/>
      <c r="C200" s="116"/>
      <c r="D200" s="116"/>
      <c r="E200" s="116"/>
      <c r="F200" s="116"/>
      <c r="G200" s="116"/>
      <c r="H200" s="116"/>
      <c r="I200" s="116"/>
      <c r="J200" s="116"/>
      <c r="K200" s="116"/>
    </row>
    <row r="201" spans="2:11">
      <c r="B201" s="115"/>
      <c r="C201" s="116"/>
      <c r="D201" s="116"/>
      <c r="E201" s="116"/>
      <c r="F201" s="116"/>
      <c r="G201" s="116"/>
      <c r="H201" s="116"/>
      <c r="I201" s="116"/>
      <c r="J201" s="116"/>
      <c r="K201" s="116"/>
    </row>
    <row r="202" spans="2:11">
      <c r="B202" s="115"/>
      <c r="C202" s="116"/>
      <c r="D202" s="116"/>
      <c r="E202" s="116"/>
      <c r="F202" s="116"/>
      <c r="G202" s="116"/>
      <c r="H202" s="116"/>
      <c r="I202" s="116"/>
      <c r="J202" s="116"/>
      <c r="K202" s="116"/>
    </row>
    <row r="203" spans="2:11">
      <c r="B203" s="115"/>
      <c r="C203" s="116"/>
      <c r="D203" s="116"/>
      <c r="E203" s="116"/>
      <c r="F203" s="116"/>
      <c r="G203" s="116"/>
      <c r="H203" s="116"/>
      <c r="I203" s="116"/>
      <c r="J203" s="116"/>
      <c r="K203" s="116"/>
    </row>
    <row r="204" spans="2:11">
      <c r="B204" s="115"/>
      <c r="C204" s="116"/>
      <c r="D204" s="116"/>
      <c r="E204" s="116"/>
      <c r="F204" s="116"/>
      <c r="G204" s="116"/>
      <c r="H204" s="116"/>
      <c r="I204" s="116"/>
      <c r="J204" s="116"/>
      <c r="K204" s="116"/>
    </row>
    <row r="205" spans="2:11">
      <c r="B205" s="115"/>
      <c r="C205" s="116"/>
      <c r="D205" s="116"/>
      <c r="E205" s="116"/>
      <c r="F205" s="116"/>
      <c r="G205" s="116"/>
      <c r="H205" s="116"/>
      <c r="I205" s="116"/>
      <c r="J205" s="116"/>
      <c r="K205" s="116"/>
    </row>
    <row r="206" spans="2:11">
      <c r="B206" s="115"/>
      <c r="C206" s="116"/>
      <c r="D206" s="116"/>
      <c r="E206" s="116"/>
      <c r="F206" s="116"/>
      <c r="G206" s="116"/>
      <c r="H206" s="116"/>
      <c r="I206" s="116"/>
      <c r="J206" s="116"/>
      <c r="K206" s="116"/>
    </row>
    <row r="207" spans="2:11">
      <c r="B207" s="115"/>
      <c r="C207" s="116"/>
      <c r="D207" s="116"/>
      <c r="E207" s="116"/>
      <c r="F207" s="116"/>
      <c r="G207" s="116"/>
      <c r="H207" s="116"/>
      <c r="I207" s="116"/>
      <c r="J207" s="116"/>
      <c r="K207" s="116"/>
    </row>
    <row r="208" spans="2:11">
      <c r="B208" s="115"/>
      <c r="C208" s="116"/>
      <c r="D208" s="116"/>
      <c r="E208" s="116"/>
      <c r="F208" s="116"/>
      <c r="G208" s="116"/>
      <c r="H208" s="116"/>
      <c r="I208" s="116"/>
      <c r="J208" s="116"/>
      <c r="K208" s="116"/>
    </row>
    <row r="209" spans="2:11">
      <c r="B209" s="115"/>
      <c r="C209" s="116"/>
      <c r="D209" s="116"/>
      <c r="E209" s="116"/>
      <c r="F209" s="116"/>
      <c r="G209" s="116"/>
      <c r="H209" s="116"/>
      <c r="I209" s="116"/>
      <c r="J209" s="116"/>
      <c r="K209" s="116"/>
    </row>
    <row r="210" spans="2:11">
      <c r="B210" s="115"/>
      <c r="C210" s="116"/>
      <c r="D210" s="116"/>
      <c r="E210" s="116"/>
      <c r="F210" s="116"/>
      <c r="G210" s="116"/>
      <c r="H210" s="116"/>
      <c r="I210" s="116"/>
      <c r="J210" s="116"/>
      <c r="K210" s="116"/>
    </row>
    <row r="211" spans="2:11">
      <c r="B211" s="115"/>
      <c r="C211" s="116"/>
      <c r="D211" s="116"/>
      <c r="E211" s="116"/>
      <c r="F211" s="116"/>
      <c r="G211" s="116"/>
      <c r="H211" s="116"/>
      <c r="I211" s="116"/>
      <c r="J211" s="116"/>
      <c r="K211" s="116"/>
    </row>
    <row r="212" spans="2:11">
      <c r="B212" s="115"/>
      <c r="C212" s="116"/>
      <c r="D212" s="116"/>
      <c r="E212" s="116"/>
      <c r="F212" s="116"/>
      <c r="G212" s="116"/>
      <c r="H212" s="116"/>
      <c r="I212" s="116"/>
      <c r="J212" s="116"/>
      <c r="K212" s="116"/>
    </row>
    <row r="213" spans="2:11">
      <c r="B213" s="115"/>
      <c r="C213" s="116"/>
      <c r="D213" s="116"/>
      <c r="E213" s="116"/>
      <c r="F213" s="116"/>
      <c r="G213" s="116"/>
      <c r="H213" s="116"/>
      <c r="I213" s="116"/>
      <c r="J213" s="116"/>
      <c r="K213" s="116"/>
    </row>
    <row r="214" spans="2:11">
      <c r="B214" s="115"/>
      <c r="C214" s="116"/>
      <c r="D214" s="116"/>
      <c r="E214" s="116"/>
      <c r="F214" s="116"/>
      <c r="G214" s="116"/>
      <c r="H214" s="116"/>
      <c r="I214" s="116"/>
      <c r="J214" s="116"/>
      <c r="K214" s="116"/>
    </row>
    <row r="215" spans="2:11">
      <c r="B215" s="115"/>
      <c r="C215" s="116"/>
      <c r="D215" s="116"/>
      <c r="E215" s="116"/>
      <c r="F215" s="116"/>
      <c r="G215" s="116"/>
      <c r="H215" s="116"/>
      <c r="I215" s="116"/>
      <c r="J215" s="116"/>
      <c r="K215" s="116"/>
    </row>
    <row r="216" spans="2:11">
      <c r="B216" s="115"/>
      <c r="C216" s="116"/>
      <c r="D216" s="116"/>
      <c r="E216" s="116"/>
      <c r="F216" s="116"/>
      <c r="G216" s="116"/>
      <c r="H216" s="116"/>
      <c r="I216" s="116"/>
      <c r="J216" s="116"/>
      <c r="K216" s="116"/>
    </row>
    <row r="217" spans="2:11">
      <c r="B217" s="115"/>
      <c r="C217" s="116"/>
      <c r="D217" s="116"/>
      <c r="E217" s="116"/>
      <c r="F217" s="116"/>
      <c r="G217" s="116"/>
      <c r="H217" s="116"/>
      <c r="I217" s="116"/>
      <c r="J217" s="116"/>
      <c r="K217" s="116"/>
    </row>
    <row r="218" spans="2:11">
      <c r="B218" s="115"/>
      <c r="C218" s="116"/>
      <c r="D218" s="116"/>
      <c r="E218" s="116"/>
      <c r="F218" s="116"/>
      <c r="G218" s="116"/>
      <c r="H218" s="116"/>
      <c r="I218" s="116"/>
      <c r="J218" s="116"/>
      <c r="K218" s="116"/>
    </row>
    <row r="219" spans="2:11">
      <c r="B219" s="115"/>
      <c r="C219" s="116"/>
      <c r="D219" s="116"/>
      <c r="E219" s="116"/>
      <c r="F219" s="116"/>
      <c r="G219" s="116"/>
      <c r="H219" s="116"/>
      <c r="I219" s="116"/>
      <c r="J219" s="116"/>
      <c r="K219" s="116"/>
    </row>
    <row r="220" spans="2:11">
      <c r="B220" s="115"/>
      <c r="C220" s="116"/>
      <c r="D220" s="116"/>
      <c r="E220" s="116"/>
      <c r="F220" s="116"/>
      <c r="G220" s="116"/>
      <c r="H220" s="116"/>
      <c r="I220" s="116"/>
      <c r="J220" s="116"/>
      <c r="K220" s="116"/>
    </row>
    <row r="221" spans="2:11">
      <c r="B221" s="115"/>
      <c r="C221" s="116"/>
      <c r="D221" s="116"/>
      <c r="E221" s="116"/>
      <c r="F221" s="116"/>
      <c r="G221" s="116"/>
      <c r="H221" s="116"/>
      <c r="I221" s="116"/>
      <c r="J221" s="116"/>
      <c r="K221" s="116"/>
    </row>
    <row r="222" spans="2:11">
      <c r="B222" s="115"/>
      <c r="C222" s="116"/>
      <c r="D222" s="116"/>
      <c r="E222" s="116"/>
      <c r="F222" s="116"/>
      <c r="G222" s="116"/>
      <c r="H222" s="116"/>
      <c r="I222" s="116"/>
      <c r="J222" s="116"/>
      <c r="K222" s="116"/>
    </row>
    <row r="223" spans="2:11">
      <c r="B223" s="115"/>
      <c r="C223" s="116"/>
      <c r="D223" s="116"/>
      <c r="E223" s="116"/>
      <c r="F223" s="116"/>
      <c r="G223" s="116"/>
      <c r="H223" s="116"/>
      <c r="I223" s="116"/>
      <c r="J223" s="116"/>
      <c r="K223" s="116"/>
    </row>
    <row r="224" spans="2:11">
      <c r="B224" s="115"/>
      <c r="C224" s="116"/>
      <c r="D224" s="116"/>
      <c r="E224" s="116"/>
      <c r="F224" s="116"/>
      <c r="G224" s="116"/>
      <c r="H224" s="116"/>
      <c r="I224" s="116"/>
      <c r="J224" s="116"/>
      <c r="K224" s="116"/>
    </row>
    <row r="225" spans="2:11">
      <c r="B225" s="115"/>
      <c r="C225" s="116"/>
      <c r="D225" s="116"/>
      <c r="E225" s="116"/>
      <c r="F225" s="116"/>
      <c r="G225" s="116"/>
      <c r="H225" s="116"/>
      <c r="I225" s="116"/>
      <c r="J225" s="116"/>
      <c r="K225" s="116"/>
    </row>
    <row r="226" spans="2:11">
      <c r="B226" s="115"/>
      <c r="C226" s="116"/>
      <c r="D226" s="116"/>
      <c r="E226" s="116"/>
      <c r="F226" s="116"/>
      <c r="G226" s="116"/>
      <c r="H226" s="116"/>
      <c r="I226" s="116"/>
      <c r="J226" s="116"/>
      <c r="K226" s="116"/>
    </row>
    <row r="227" spans="2:11">
      <c r="B227" s="115"/>
      <c r="C227" s="116"/>
      <c r="D227" s="116"/>
      <c r="E227" s="116"/>
      <c r="F227" s="116"/>
      <c r="G227" s="116"/>
      <c r="H227" s="116"/>
      <c r="I227" s="116"/>
      <c r="J227" s="116"/>
      <c r="K227" s="116"/>
    </row>
    <row r="228" spans="2:11">
      <c r="B228" s="115"/>
      <c r="C228" s="116"/>
      <c r="D228" s="116"/>
      <c r="E228" s="116"/>
      <c r="F228" s="116"/>
      <c r="G228" s="116"/>
      <c r="H228" s="116"/>
      <c r="I228" s="116"/>
      <c r="J228" s="116"/>
      <c r="K228" s="116"/>
    </row>
    <row r="229" spans="2:11">
      <c r="B229" s="115"/>
      <c r="C229" s="116"/>
      <c r="D229" s="116"/>
      <c r="E229" s="116"/>
      <c r="F229" s="116"/>
      <c r="G229" s="116"/>
      <c r="H229" s="116"/>
      <c r="I229" s="116"/>
      <c r="J229" s="116"/>
      <c r="K229" s="116"/>
    </row>
    <row r="230" spans="2:11">
      <c r="B230" s="115"/>
      <c r="C230" s="116"/>
      <c r="D230" s="116"/>
      <c r="E230" s="116"/>
      <c r="F230" s="116"/>
      <c r="G230" s="116"/>
      <c r="H230" s="116"/>
      <c r="I230" s="116"/>
      <c r="J230" s="116"/>
      <c r="K230" s="116"/>
    </row>
    <row r="231" spans="2:11">
      <c r="B231" s="115"/>
      <c r="C231" s="116"/>
      <c r="D231" s="116"/>
      <c r="E231" s="116"/>
      <c r="F231" s="116"/>
      <c r="G231" s="116"/>
      <c r="H231" s="116"/>
      <c r="I231" s="116"/>
      <c r="J231" s="116"/>
      <c r="K231" s="116"/>
    </row>
    <row r="232" spans="2:11">
      <c r="B232" s="115"/>
      <c r="C232" s="116"/>
      <c r="D232" s="116"/>
      <c r="E232" s="116"/>
      <c r="F232" s="116"/>
      <c r="G232" s="116"/>
      <c r="H232" s="116"/>
      <c r="I232" s="116"/>
      <c r="J232" s="116"/>
      <c r="K232" s="116"/>
    </row>
    <row r="233" spans="2:11">
      <c r="B233" s="115"/>
      <c r="C233" s="116"/>
      <c r="D233" s="116"/>
      <c r="E233" s="116"/>
      <c r="F233" s="116"/>
      <c r="G233" s="116"/>
      <c r="H233" s="116"/>
      <c r="I233" s="116"/>
      <c r="J233" s="116"/>
      <c r="K233" s="116"/>
    </row>
    <row r="234" spans="2:11">
      <c r="B234" s="115"/>
      <c r="C234" s="116"/>
      <c r="D234" s="116"/>
      <c r="E234" s="116"/>
      <c r="F234" s="116"/>
      <c r="G234" s="116"/>
      <c r="H234" s="116"/>
      <c r="I234" s="116"/>
      <c r="J234" s="116"/>
      <c r="K234" s="116"/>
    </row>
    <row r="235" spans="2:11">
      <c r="B235" s="115"/>
      <c r="C235" s="116"/>
      <c r="D235" s="116"/>
      <c r="E235" s="116"/>
      <c r="F235" s="116"/>
      <c r="G235" s="116"/>
      <c r="H235" s="116"/>
      <c r="I235" s="116"/>
      <c r="J235" s="116"/>
      <c r="K235" s="116"/>
    </row>
    <row r="236" spans="2:11">
      <c r="B236" s="115"/>
      <c r="C236" s="116"/>
      <c r="D236" s="116"/>
      <c r="E236" s="116"/>
      <c r="F236" s="116"/>
      <c r="G236" s="116"/>
      <c r="H236" s="116"/>
      <c r="I236" s="116"/>
      <c r="J236" s="116"/>
      <c r="K236" s="116"/>
    </row>
    <row r="237" spans="2:11">
      <c r="B237" s="115"/>
      <c r="C237" s="116"/>
      <c r="D237" s="116"/>
      <c r="E237" s="116"/>
      <c r="F237" s="116"/>
      <c r="G237" s="116"/>
      <c r="H237" s="116"/>
      <c r="I237" s="116"/>
      <c r="J237" s="116"/>
      <c r="K237" s="116"/>
    </row>
    <row r="238" spans="2:11">
      <c r="B238" s="115"/>
      <c r="C238" s="116"/>
      <c r="D238" s="116"/>
      <c r="E238" s="116"/>
      <c r="F238" s="116"/>
      <c r="G238" s="116"/>
      <c r="H238" s="116"/>
      <c r="I238" s="116"/>
      <c r="J238" s="116"/>
      <c r="K238" s="116"/>
    </row>
    <row r="239" spans="2:11">
      <c r="B239" s="115"/>
      <c r="C239" s="116"/>
      <c r="D239" s="116"/>
      <c r="E239" s="116"/>
      <c r="F239" s="116"/>
      <c r="G239" s="116"/>
      <c r="H239" s="116"/>
      <c r="I239" s="116"/>
      <c r="J239" s="116"/>
      <c r="K239" s="116"/>
    </row>
    <row r="240" spans="2:11">
      <c r="B240" s="115"/>
      <c r="C240" s="116"/>
      <c r="D240" s="116"/>
      <c r="E240" s="116"/>
      <c r="F240" s="116"/>
      <c r="G240" s="116"/>
      <c r="H240" s="116"/>
      <c r="I240" s="116"/>
      <c r="J240" s="116"/>
      <c r="K240" s="116"/>
    </row>
    <row r="241" spans="2:11">
      <c r="B241" s="115"/>
      <c r="C241" s="116"/>
      <c r="D241" s="116"/>
      <c r="E241" s="116"/>
      <c r="F241" s="116"/>
      <c r="G241" s="116"/>
      <c r="H241" s="116"/>
      <c r="I241" s="116"/>
      <c r="J241" s="116"/>
      <c r="K241" s="116"/>
    </row>
    <row r="242" spans="2:11">
      <c r="B242" s="115"/>
      <c r="C242" s="116"/>
      <c r="D242" s="116"/>
      <c r="E242" s="116"/>
      <c r="F242" s="116"/>
      <c r="G242" s="116"/>
      <c r="H242" s="116"/>
      <c r="I242" s="116"/>
      <c r="J242" s="116"/>
      <c r="K242" s="116"/>
    </row>
    <row r="243" spans="2:11">
      <c r="B243" s="115"/>
      <c r="C243" s="116"/>
      <c r="D243" s="116"/>
      <c r="E243" s="116"/>
      <c r="F243" s="116"/>
      <c r="G243" s="116"/>
      <c r="H243" s="116"/>
      <c r="I243" s="116"/>
      <c r="J243" s="116"/>
      <c r="K243" s="116"/>
    </row>
    <row r="244" spans="2:11">
      <c r="B244" s="115"/>
      <c r="C244" s="116"/>
      <c r="D244" s="116"/>
      <c r="E244" s="116"/>
      <c r="F244" s="116"/>
      <c r="G244" s="116"/>
      <c r="H244" s="116"/>
      <c r="I244" s="116"/>
      <c r="J244" s="116"/>
      <c r="K244" s="116"/>
    </row>
    <row r="245" spans="2:11">
      <c r="B245" s="115"/>
      <c r="C245" s="116"/>
      <c r="D245" s="116"/>
      <c r="E245" s="116"/>
      <c r="F245" s="116"/>
      <c r="G245" s="116"/>
      <c r="H245" s="116"/>
      <c r="I245" s="116"/>
      <c r="J245" s="116"/>
      <c r="K245" s="116"/>
    </row>
    <row r="246" spans="2:11">
      <c r="B246" s="115"/>
      <c r="C246" s="116"/>
      <c r="D246" s="116"/>
      <c r="E246" s="116"/>
      <c r="F246" s="116"/>
      <c r="G246" s="116"/>
      <c r="H246" s="116"/>
      <c r="I246" s="116"/>
      <c r="J246" s="116"/>
      <c r="K246" s="116"/>
    </row>
    <row r="247" spans="2:11">
      <c r="B247" s="115"/>
      <c r="C247" s="116"/>
      <c r="D247" s="116"/>
      <c r="E247" s="116"/>
      <c r="F247" s="116"/>
      <c r="G247" s="116"/>
      <c r="H247" s="116"/>
      <c r="I247" s="116"/>
      <c r="J247" s="116"/>
      <c r="K247" s="116"/>
    </row>
    <row r="248" spans="2:11">
      <c r="B248" s="115"/>
      <c r="C248" s="116"/>
      <c r="D248" s="116"/>
      <c r="E248" s="116"/>
      <c r="F248" s="116"/>
      <c r="G248" s="116"/>
      <c r="H248" s="116"/>
      <c r="I248" s="116"/>
      <c r="J248" s="116"/>
      <c r="K248" s="116"/>
    </row>
    <row r="249" spans="2:11">
      <c r="B249" s="115"/>
      <c r="C249" s="116"/>
      <c r="D249" s="116"/>
      <c r="E249" s="116"/>
      <c r="F249" s="116"/>
      <c r="G249" s="116"/>
      <c r="H249" s="116"/>
      <c r="I249" s="116"/>
      <c r="J249" s="116"/>
      <c r="K249" s="116"/>
    </row>
    <row r="250" spans="2:11">
      <c r="B250" s="115"/>
      <c r="C250" s="116"/>
      <c r="D250" s="116"/>
      <c r="E250" s="116"/>
      <c r="F250" s="116"/>
      <c r="G250" s="116"/>
      <c r="H250" s="116"/>
      <c r="I250" s="116"/>
      <c r="J250" s="116"/>
      <c r="K250" s="116"/>
    </row>
    <row r="251" spans="2:11">
      <c r="B251" s="115"/>
      <c r="C251" s="116"/>
      <c r="D251" s="116"/>
      <c r="E251" s="116"/>
      <c r="F251" s="116"/>
      <c r="G251" s="116"/>
      <c r="H251" s="116"/>
      <c r="I251" s="116"/>
      <c r="J251" s="116"/>
      <c r="K251" s="116"/>
    </row>
    <row r="252" spans="2:11">
      <c r="B252" s="115"/>
      <c r="C252" s="116"/>
      <c r="D252" s="116"/>
      <c r="E252" s="116"/>
      <c r="F252" s="116"/>
      <c r="G252" s="116"/>
      <c r="H252" s="116"/>
      <c r="I252" s="116"/>
      <c r="J252" s="116"/>
      <c r="K252" s="116"/>
    </row>
    <row r="253" spans="2:11">
      <c r="B253" s="115"/>
      <c r="C253" s="116"/>
      <c r="D253" s="116"/>
      <c r="E253" s="116"/>
      <c r="F253" s="116"/>
      <c r="G253" s="116"/>
      <c r="H253" s="116"/>
      <c r="I253" s="116"/>
      <c r="J253" s="116"/>
      <c r="K253" s="116"/>
    </row>
    <row r="254" spans="2:11">
      <c r="B254" s="115"/>
      <c r="C254" s="116"/>
      <c r="D254" s="116"/>
      <c r="E254" s="116"/>
      <c r="F254" s="116"/>
      <c r="G254" s="116"/>
      <c r="H254" s="116"/>
      <c r="I254" s="116"/>
      <c r="J254" s="116"/>
      <c r="K254" s="116"/>
    </row>
    <row r="255" spans="2:11">
      <c r="B255" s="115"/>
      <c r="C255" s="116"/>
      <c r="D255" s="116"/>
      <c r="E255" s="116"/>
      <c r="F255" s="116"/>
      <c r="G255" s="116"/>
      <c r="H255" s="116"/>
      <c r="I255" s="116"/>
      <c r="J255" s="116"/>
      <c r="K255" s="116"/>
    </row>
    <row r="256" spans="2:11">
      <c r="B256" s="115"/>
      <c r="C256" s="116"/>
      <c r="D256" s="116"/>
      <c r="E256" s="116"/>
      <c r="F256" s="116"/>
      <c r="G256" s="116"/>
      <c r="H256" s="116"/>
      <c r="I256" s="116"/>
      <c r="J256" s="116"/>
      <c r="K256" s="116"/>
    </row>
    <row r="257" spans="2:11">
      <c r="B257" s="115"/>
      <c r="C257" s="116"/>
      <c r="D257" s="116"/>
      <c r="E257" s="116"/>
      <c r="F257" s="116"/>
      <c r="G257" s="116"/>
      <c r="H257" s="116"/>
      <c r="I257" s="116"/>
      <c r="J257" s="116"/>
      <c r="K257" s="116"/>
    </row>
    <row r="258" spans="2:11">
      <c r="B258" s="115"/>
      <c r="C258" s="116"/>
      <c r="D258" s="116"/>
      <c r="E258" s="116"/>
      <c r="F258" s="116"/>
      <c r="G258" s="116"/>
      <c r="H258" s="116"/>
      <c r="I258" s="116"/>
      <c r="J258" s="116"/>
      <c r="K258" s="116"/>
    </row>
    <row r="259" spans="2:11">
      <c r="B259" s="115"/>
      <c r="C259" s="116"/>
      <c r="D259" s="116"/>
      <c r="E259" s="116"/>
      <c r="F259" s="116"/>
      <c r="G259" s="116"/>
      <c r="H259" s="116"/>
      <c r="I259" s="116"/>
      <c r="J259" s="116"/>
      <c r="K259" s="116"/>
    </row>
    <row r="260" spans="2:11">
      <c r="B260" s="115"/>
      <c r="C260" s="116"/>
      <c r="D260" s="116"/>
      <c r="E260" s="116"/>
      <c r="F260" s="116"/>
      <c r="G260" s="116"/>
      <c r="H260" s="116"/>
      <c r="I260" s="116"/>
      <c r="J260" s="116"/>
      <c r="K260" s="116"/>
    </row>
    <row r="261" spans="2:11">
      <c r="B261" s="115"/>
      <c r="C261" s="116"/>
      <c r="D261" s="116"/>
      <c r="E261" s="116"/>
      <c r="F261" s="116"/>
      <c r="G261" s="116"/>
      <c r="H261" s="116"/>
      <c r="I261" s="116"/>
      <c r="J261" s="116"/>
      <c r="K261" s="116"/>
    </row>
    <row r="262" spans="2:11">
      <c r="B262" s="115"/>
      <c r="C262" s="116"/>
      <c r="D262" s="116"/>
      <c r="E262" s="116"/>
      <c r="F262" s="116"/>
      <c r="G262" s="116"/>
      <c r="H262" s="116"/>
      <c r="I262" s="116"/>
      <c r="J262" s="116"/>
      <c r="K262" s="116"/>
    </row>
    <row r="263" spans="2:11">
      <c r="B263" s="115"/>
      <c r="C263" s="116"/>
      <c r="D263" s="116"/>
      <c r="E263" s="116"/>
      <c r="F263" s="116"/>
      <c r="G263" s="116"/>
      <c r="H263" s="116"/>
      <c r="I263" s="116"/>
      <c r="J263" s="116"/>
      <c r="K263" s="116"/>
    </row>
    <row r="264" spans="2:11">
      <c r="B264" s="115"/>
      <c r="C264" s="116"/>
      <c r="D264" s="116"/>
      <c r="E264" s="116"/>
      <c r="F264" s="116"/>
      <c r="G264" s="116"/>
      <c r="H264" s="116"/>
      <c r="I264" s="116"/>
      <c r="J264" s="116"/>
      <c r="K264" s="116"/>
    </row>
    <row r="265" spans="2:11">
      <c r="B265" s="115"/>
      <c r="C265" s="116"/>
      <c r="D265" s="116"/>
      <c r="E265" s="116"/>
      <c r="F265" s="116"/>
      <c r="G265" s="116"/>
      <c r="H265" s="116"/>
      <c r="I265" s="116"/>
      <c r="J265" s="116"/>
      <c r="K265" s="116"/>
    </row>
    <row r="266" spans="2:11">
      <c r="B266" s="115"/>
      <c r="C266" s="116"/>
      <c r="D266" s="116"/>
      <c r="E266" s="116"/>
      <c r="F266" s="116"/>
      <c r="G266" s="116"/>
      <c r="H266" s="116"/>
      <c r="I266" s="116"/>
      <c r="J266" s="116"/>
      <c r="K266" s="116"/>
    </row>
    <row r="267" spans="2:11">
      <c r="B267" s="115"/>
      <c r="C267" s="116"/>
      <c r="D267" s="116"/>
      <c r="E267" s="116"/>
      <c r="F267" s="116"/>
      <c r="G267" s="116"/>
      <c r="H267" s="116"/>
      <c r="I267" s="116"/>
      <c r="J267" s="116"/>
      <c r="K267" s="116"/>
    </row>
    <row r="268" spans="2:11">
      <c r="B268" s="115"/>
      <c r="C268" s="116"/>
      <c r="D268" s="116"/>
      <c r="E268" s="116"/>
      <c r="F268" s="116"/>
      <c r="G268" s="116"/>
      <c r="H268" s="116"/>
      <c r="I268" s="116"/>
      <c r="J268" s="116"/>
      <c r="K268" s="116"/>
    </row>
    <row r="269" spans="2:11">
      <c r="B269" s="115"/>
      <c r="C269" s="116"/>
      <c r="D269" s="116"/>
      <c r="E269" s="116"/>
      <c r="F269" s="116"/>
      <c r="G269" s="116"/>
      <c r="H269" s="116"/>
      <c r="I269" s="116"/>
      <c r="J269" s="116"/>
      <c r="K269" s="116"/>
    </row>
    <row r="270" spans="2:11">
      <c r="B270" s="115"/>
      <c r="C270" s="116"/>
      <c r="D270" s="116"/>
      <c r="E270" s="116"/>
      <c r="F270" s="116"/>
      <c r="G270" s="116"/>
      <c r="H270" s="116"/>
      <c r="I270" s="116"/>
      <c r="J270" s="116"/>
      <c r="K270" s="116"/>
    </row>
    <row r="271" spans="2:11">
      <c r="B271" s="115"/>
      <c r="C271" s="116"/>
      <c r="D271" s="116"/>
      <c r="E271" s="116"/>
      <c r="F271" s="116"/>
      <c r="G271" s="116"/>
      <c r="H271" s="116"/>
      <c r="I271" s="116"/>
      <c r="J271" s="116"/>
      <c r="K271" s="116"/>
    </row>
    <row r="272" spans="2:11">
      <c r="B272" s="115"/>
      <c r="C272" s="116"/>
      <c r="D272" s="116"/>
      <c r="E272" s="116"/>
      <c r="F272" s="116"/>
      <c r="G272" s="116"/>
      <c r="H272" s="116"/>
      <c r="I272" s="116"/>
      <c r="J272" s="116"/>
      <c r="K272" s="116"/>
    </row>
    <row r="273" spans="2:11">
      <c r="B273" s="115"/>
      <c r="C273" s="116"/>
      <c r="D273" s="116"/>
      <c r="E273" s="116"/>
      <c r="F273" s="116"/>
      <c r="G273" s="116"/>
      <c r="H273" s="116"/>
      <c r="I273" s="116"/>
      <c r="J273" s="116"/>
      <c r="K273" s="116"/>
    </row>
    <row r="274" spans="2:11">
      <c r="B274" s="115"/>
      <c r="C274" s="116"/>
      <c r="D274" s="116"/>
      <c r="E274" s="116"/>
      <c r="F274" s="116"/>
      <c r="G274" s="116"/>
      <c r="H274" s="116"/>
      <c r="I274" s="116"/>
      <c r="J274" s="116"/>
      <c r="K274" s="116"/>
    </row>
    <row r="275" spans="2:11">
      <c r="B275" s="115"/>
      <c r="C275" s="116"/>
      <c r="D275" s="116"/>
      <c r="E275" s="116"/>
      <c r="F275" s="116"/>
      <c r="G275" s="116"/>
      <c r="H275" s="116"/>
      <c r="I275" s="116"/>
      <c r="J275" s="116"/>
      <c r="K275" s="116"/>
    </row>
    <row r="276" spans="2:11">
      <c r="B276" s="115"/>
      <c r="C276" s="116"/>
      <c r="D276" s="116"/>
      <c r="E276" s="116"/>
      <c r="F276" s="116"/>
      <c r="G276" s="116"/>
      <c r="H276" s="116"/>
      <c r="I276" s="116"/>
      <c r="J276" s="116"/>
      <c r="K276" s="116"/>
    </row>
    <row r="277" spans="2:11">
      <c r="B277" s="115"/>
      <c r="C277" s="116"/>
      <c r="D277" s="116"/>
      <c r="E277" s="116"/>
      <c r="F277" s="116"/>
      <c r="G277" s="116"/>
      <c r="H277" s="116"/>
      <c r="I277" s="116"/>
      <c r="J277" s="116"/>
      <c r="K277" s="116"/>
    </row>
    <row r="278" spans="2:11">
      <c r="B278" s="115"/>
      <c r="C278" s="116"/>
      <c r="D278" s="116"/>
      <c r="E278" s="116"/>
      <c r="F278" s="116"/>
      <c r="G278" s="116"/>
      <c r="H278" s="116"/>
      <c r="I278" s="116"/>
      <c r="J278" s="116"/>
      <c r="K278" s="116"/>
    </row>
    <row r="279" spans="2:11">
      <c r="B279" s="115"/>
      <c r="C279" s="116"/>
      <c r="D279" s="116"/>
      <c r="E279" s="116"/>
      <c r="F279" s="116"/>
      <c r="G279" s="116"/>
      <c r="H279" s="116"/>
      <c r="I279" s="116"/>
      <c r="J279" s="116"/>
      <c r="K279" s="116"/>
    </row>
    <row r="280" spans="2:11">
      <c r="B280" s="115"/>
      <c r="C280" s="116"/>
      <c r="D280" s="116"/>
      <c r="E280" s="116"/>
      <c r="F280" s="116"/>
      <c r="G280" s="116"/>
      <c r="H280" s="116"/>
      <c r="I280" s="116"/>
      <c r="J280" s="116"/>
      <c r="K280" s="116"/>
    </row>
    <row r="281" spans="2:11">
      <c r="B281" s="115"/>
      <c r="C281" s="116"/>
      <c r="D281" s="116"/>
      <c r="E281" s="116"/>
      <c r="F281" s="116"/>
      <c r="G281" s="116"/>
      <c r="H281" s="116"/>
      <c r="I281" s="116"/>
      <c r="J281" s="116"/>
      <c r="K281" s="116"/>
    </row>
    <row r="282" spans="2:11">
      <c r="B282" s="115"/>
      <c r="C282" s="116"/>
      <c r="D282" s="116"/>
      <c r="E282" s="116"/>
      <c r="F282" s="116"/>
      <c r="G282" s="116"/>
      <c r="H282" s="116"/>
      <c r="I282" s="116"/>
      <c r="J282" s="116"/>
      <c r="K282" s="116"/>
    </row>
    <row r="283" spans="2:11">
      <c r="B283" s="115"/>
      <c r="C283" s="116"/>
      <c r="D283" s="116"/>
      <c r="E283" s="116"/>
      <c r="F283" s="116"/>
      <c r="G283" s="116"/>
      <c r="H283" s="116"/>
      <c r="I283" s="116"/>
      <c r="J283" s="116"/>
      <c r="K283" s="116"/>
    </row>
    <row r="284" spans="2:11">
      <c r="B284" s="115"/>
      <c r="C284" s="116"/>
      <c r="D284" s="116"/>
      <c r="E284" s="116"/>
      <c r="F284" s="116"/>
      <c r="G284" s="116"/>
      <c r="H284" s="116"/>
      <c r="I284" s="116"/>
      <c r="J284" s="116"/>
      <c r="K284" s="116"/>
    </row>
    <row r="285" spans="2:11">
      <c r="B285" s="115"/>
      <c r="C285" s="116"/>
      <c r="D285" s="116"/>
      <c r="E285" s="116"/>
      <c r="F285" s="116"/>
      <c r="G285" s="116"/>
      <c r="H285" s="116"/>
      <c r="I285" s="116"/>
      <c r="J285" s="116"/>
      <c r="K285" s="116"/>
    </row>
    <row r="286" spans="2:11">
      <c r="B286" s="115"/>
      <c r="C286" s="116"/>
      <c r="D286" s="116"/>
      <c r="E286" s="116"/>
      <c r="F286" s="116"/>
      <c r="G286" s="116"/>
      <c r="H286" s="116"/>
      <c r="I286" s="116"/>
      <c r="J286" s="116"/>
      <c r="K286" s="116"/>
    </row>
    <row r="287" spans="2:11">
      <c r="B287" s="115"/>
      <c r="C287" s="116"/>
      <c r="D287" s="116"/>
      <c r="E287" s="116"/>
      <c r="F287" s="116"/>
      <c r="G287" s="116"/>
      <c r="H287" s="116"/>
      <c r="I287" s="116"/>
      <c r="J287" s="116"/>
      <c r="K287" s="116"/>
    </row>
    <row r="288" spans="2:11">
      <c r="B288" s="115"/>
      <c r="C288" s="116"/>
      <c r="D288" s="116"/>
      <c r="E288" s="116"/>
      <c r="F288" s="116"/>
      <c r="G288" s="116"/>
      <c r="H288" s="116"/>
      <c r="I288" s="116"/>
      <c r="J288" s="116"/>
      <c r="K288" s="116"/>
    </row>
    <row r="289" spans="2:11">
      <c r="B289" s="115"/>
      <c r="C289" s="116"/>
      <c r="D289" s="116"/>
      <c r="E289" s="116"/>
      <c r="F289" s="116"/>
      <c r="G289" s="116"/>
      <c r="H289" s="116"/>
      <c r="I289" s="116"/>
      <c r="J289" s="116"/>
      <c r="K289" s="116"/>
    </row>
    <row r="290" spans="2:11">
      <c r="B290" s="115"/>
      <c r="C290" s="116"/>
      <c r="D290" s="116"/>
      <c r="E290" s="116"/>
      <c r="F290" s="116"/>
      <c r="G290" s="116"/>
      <c r="H290" s="116"/>
      <c r="I290" s="116"/>
      <c r="J290" s="116"/>
      <c r="K290" s="116"/>
    </row>
    <row r="291" spans="2:11">
      <c r="B291" s="115"/>
      <c r="C291" s="116"/>
      <c r="D291" s="116"/>
      <c r="E291" s="116"/>
      <c r="F291" s="116"/>
      <c r="G291" s="116"/>
      <c r="H291" s="116"/>
      <c r="I291" s="116"/>
      <c r="J291" s="116"/>
      <c r="K291" s="116"/>
    </row>
    <row r="292" spans="2:11">
      <c r="B292" s="115"/>
      <c r="C292" s="116"/>
      <c r="D292" s="116"/>
      <c r="E292" s="116"/>
      <c r="F292" s="116"/>
      <c r="G292" s="116"/>
      <c r="H292" s="116"/>
      <c r="I292" s="116"/>
      <c r="J292" s="116"/>
      <c r="K292" s="116"/>
    </row>
    <row r="293" spans="2:11">
      <c r="B293" s="115"/>
      <c r="C293" s="116"/>
      <c r="D293" s="116"/>
      <c r="E293" s="116"/>
      <c r="F293" s="116"/>
      <c r="G293" s="116"/>
      <c r="H293" s="116"/>
      <c r="I293" s="116"/>
      <c r="J293" s="116"/>
      <c r="K293" s="116"/>
    </row>
    <row r="294" spans="2:11">
      <c r="B294" s="115"/>
      <c r="C294" s="116"/>
      <c r="D294" s="116"/>
      <c r="E294" s="116"/>
      <c r="F294" s="116"/>
      <c r="G294" s="116"/>
      <c r="H294" s="116"/>
      <c r="I294" s="116"/>
      <c r="J294" s="116"/>
      <c r="K294" s="116"/>
    </row>
    <row r="295" spans="2:11">
      <c r="B295" s="115"/>
      <c r="C295" s="116"/>
      <c r="D295" s="116"/>
      <c r="E295" s="116"/>
      <c r="F295" s="116"/>
      <c r="G295" s="116"/>
      <c r="H295" s="116"/>
      <c r="I295" s="116"/>
      <c r="J295" s="116"/>
      <c r="K295" s="116"/>
    </row>
    <row r="296" spans="2:11">
      <c r="B296" s="115"/>
      <c r="C296" s="116"/>
      <c r="D296" s="116"/>
      <c r="E296" s="116"/>
      <c r="F296" s="116"/>
      <c r="G296" s="116"/>
      <c r="H296" s="116"/>
      <c r="I296" s="116"/>
      <c r="J296" s="116"/>
      <c r="K296" s="116"/>
    </row>
    <row r="297" spans="2:11">
      <c r="B297" s="115"/>
      <c r="C297" s="116"/>
      <c r="D297" s="116"/>
      <c r="E297" s="116"/>
      <c r="F297" s="116"/>
      <c r="G297" s="116"/>
      <c r="H297" s="116"/>
      <c r="I297" s="116"/>
      <c r="J297" s="116"/>
      <c r="K297" s="116"/>
    </row>
    <row r="298" spans="2:11">
      <c r="B298" s="115"/>
      <c r="C298" s="116"/>
      <c r="D298" s="116"/>
      <c r="E298" s="116"/>
      <c r="F298" s="116"/>
      <c r="G298" s="116"/>
      <c r="H298" s="116"/>
      <c r="I298" s="116"/>
      <c r="J298" s="116"/>
      <c r="K298" s="116"/>
    </row>
    <row r="299" spans="2:11">
      <c r="B299" s="115"/>
      <c r="C299" s="116"/>
      <c r="D299" s="116"/>
      <c r="E299" s="116"/>
      <c r="F299" s="116"/>
      <c r="G299" s="116"/>
      <c r="H299" s="116"/>
      <c r="I299" s="116"/>
      <c r="J299" s="116"/>
      <c r="K299" s="116"/>
    </row>
    <row r="300" spans="2:11">
      <c r="B300" s="115"/>
      <c r="C300" s="116"/>
      <c r="D300" s="116"/>
      <c r="E300" s="116"/>
      <c r="F300" s="116"/>
      <c r="G300" s="116"/>
      <c r="H300" s="116"/>
      <c r="I300" s="116"/>
      <c r="J300" s="116"/>
      <c r="K300" s="116"/>
    </row>
    <row r="301" spans="2:11">
      <c r="B301" s="115"/>
      <c r="C301" s="116"/>
      <c r="D301" s="116"/>
      <c r="E301" s="116"/>
      <c r="F301" s="116"/>
      <c r="G301" s="116"/>
      <c r="H301" s="116"/>
      <c r="I301" s="116"/>
      <c r="J301" s="116"/>
      <c r="K301" s="116"/>
    </row>
    <row r="302" spans="2:11">
      <c r="B302" s="115"/>
      <c r="C302" s="116"/>
      <c r="D302" s="116"/>
      <c r="E302" s="116"/>
      <c r="F302" s="116"/>
      <c r="G302" s="116"/>
      <c r="H302" s="116"/>
      <c r="I302" s="116"/>
      <c r="J302" s="116"/>
      <c r="K302" s="116"/>
    </row>
    <row r="303" spans="2:11">
      <c r="B303" s="115"/>
      <c r="C303" s="116"/>
      <c r="D303" s="116"/>
      <c r="E303" s="116"/>
      <c r="F303" s="116"/>
      <c r="G303" s="116"/>
      <c r="H303" s="116"/>
      <c r="I303" s="116"/>
      <c r="J303" s="116"/>
      <c r="K303" s="116"/>
    </row>
    <row r="304" spans="2:11">
      <c r="B304" s="115"/>
      <c r="C304" s="116"/>
      <c r="D304" s="116"/>
      <c r="E304" s="116"/>
      <c r="F304" s="116"/>
      <c r="G304" s="116"/>
      <c r="H304" s="116"/>
      <c r="I304" s="116"/>
      <c r="J304" s="116"/>
      <c r="K304" s="116"/>
    </row>
    <row r="305" spans="2:11">
      <c r="B305" s="115"/>
      <c r="C305" s="116"/>
      <c r="D305" s="116"/>
      <c r="E305" s="116"/>
      <c r="F305" s="116"/>
      <c r="G305" s="116"/>
      <c r="H305" s="116"/>
      <c r="I305" s="116"/>
      <c r="J305" s="116"/>
      <c r="K305" s="116"/>
    </row>
    <row r="306" spans="2:11">
      <c r="B306" s="115"/>
      <c r="C306" s="116"/>
      <c r="D306" s="116"/>
      <c r="E306" s="116"/>
      <c r="F306" s="116"/>
      <c r="G306" s="116"/>
      <c r="H306" s="116"/>
      <c r="I306" s="116"/>
      <c r="J306" s="116"/>
      <c r="K306" s="116"/>
    </row>
    <row r="307" spans="2:11">
      <c r="B307" s="115"/>
      <c r="C307" s="116"/>
      <c r="D307" s="116"/>
      <c r="E307" s="116"/>
      <c r="F307" s="116"/>
      <c r="G307" s="116"/>
      <c r="H307" s="116"/>
      <c r="I307" s="116"/>
      <c r="J307" s="116"/>
      <c r="K307" s="116"/>
    </row>
    <row r="308" spans="2:11">
      <c r="B308" s="115"/>
      <c r="C308" s="116"/>
      <c r="D308" s="116"/>
      <c r="E308" s="116"/>
      <c r="F308" s="116"/>
      <c r="G308" s="116"/>
      <c r="H308" s="116"/>
      <c r="I308" s="116"/>
      <c r="J308" s="116"/>
      <c r="K308" s="116"/>
    </row>
    <row r="309" spans="2:11">
      <c r="B309" s="115"/>
      <c r="C309" s="116"/>
      <c r="D309" s="116"/>
      <c r="E309" s="116"/>
      <c r="F309" s="116"/>
      <c r="G309" s="116"/>
      <c r="H309" s="116"/>
      <c r="I309" s="116"/>
      <c r="J309" s="116"/>
      <c r="K309" s="116"/>
    </row>
    <row r="310" spans="2:11">
      <c r="B310" s="115"/>
      <c r="C310" s="116"/>
      <c r="D310" s="116"/>
      <c r="E310" s="116"/>
      <c r="F310" s="116"/>
      <c r="G310" s="116"/>
      <c r="H310" s="116"/>
      <c r="I310" s="116"/>
      <c r="J310" s="116"/>
      <c r="K310" s="116"/>
    </row>
    <row r="311" spans="2:11">
      <c r="B311" s="115"/>
      <c r="C311" s="116"/>
      <c r="D311" s="116"/>
      <c r="E311" s="116"/>
      <c r="F311" s="116"/>
      <c r="G311" s="116"/>
      <c r="H311" s="116"/>
      <c r="I311" s="116"/>
      <c r="J311" s="116"/>
      <c r="K311" s="116"/>
    </row>
    <row r="312" spans="2:11">
      <c r="B312" s="115"/>
      <c r="C312" s="116"/>
      <c r="D312" s="116"/>
      <c r="E312" s="116"/>
      <c r="F312" s="116"/>
      <c r="G312" s="116"/>
      <c r="H312" s="116"/>
      <c r="I312" s="116"/>
      <c r="J312" s="116"/>
      <c r="K312" s="116"/>
    </row>
    <row r="313" spans="2:11">
      <c r="B313" s="115"/>
      <c r="C313" s="116"/>
      <c r="D313" s="116"/>
      <c r="E313" s="116"/>
      <c r="F313" s="116"/>
      <c r="G313" s="116"/>
      <c r="H313" s="116"/>
      <c r="I313" s="116"/>
      <c r="J313" s="116"/>
      <c r="K313" s="116"/>
    </row>
    <row r="314" spans="2:11">
      <c r="B314" s="115"/>
      <c r="C314" s="116"/>
      <c r="D314" s="116"/>
      <c r="E314" s="116"/>
      <c r="F314" s="116"/>
      <c r="G314" s="116"/>
      <c r="H314" s="116"/>
      <c r="I314" s="116"/>
      <c r="J314" s="116"/>
      <c r="K314" s="116"/>
    </row>
    <row r="315" spans="2:11">
      <c r="B315" s="115"/>
      <c r="C315" s="116"/>
      <c r="D315" s="116"/>
      <c r="E315" s="116"/>
      <c r="F315" s="116"/>
      <c r="G315" s="116"/>
      <c r="H315" s="116"/>
      <c r="I315" s="116"/>
      <c r="J315" s="116"/>
      <c r="K315" s="116"/>
    </row>
    <row r="316" spans="2:11">
      <c r="B316" s="115"/>
      <c r="C316" s="116"/>
      <c r="D316" s="116"/>
      <c r="E316" s="116"/>
      <c r="F316" s="116"/>
      <c r="G316" s="116"/>
      <c r="H316" s="116"/>
      <c r="I316" s="116"/>
      <c r="J316" s="116"/>
      <c r="K316" s="116"/>
    </row>
    <row r="317" spans="2:11">
      <c r="B317" s="115"/>
      <c r="C317" s="116"/>
      <c r="D317" s="116"/>
      <c r="E317" s="116"/>
      <c r="F317" s="116"/>
      <c r="G317" s="116"/>
      <c r="H317" s="116"/>
      <c r="I317" s="116"/>
      <c r="J317" s="116"/>
      <c r="K317" s="116"/>
    </row>
    <row r="318" spans="2:11">
      <c r="B318" s="115"/>
      <c r="C318" s="116"/>
      <c r="D318" s="116"/>
      <c r="E318" s="116"/>
      <c r="F318" s="116"/>
      <c r="G318" s="116"/>
      <c r="H318" s="116"/>
      <c r="I318" s="116"/>
      <c r="J318" s="116"/>
      <c r="K318" s="116"/>
    </row>
    <row r="319" spans="2:11">
      <c r="B319" s="115"/>
      <c r="C319" s="116"/>
      <c r="D319" s="116"/>
      <c r="E319" s="116"/>
      <c r="F319" s="116"/>
      <c r="G319" s="116"/>
      <c r="H319" s="116"/>
      <c r="I319" s="116"/>
      <c r="J319" s="116"/>
      <c r="K319" s="116"/>
    </row>
    <row r="320" spans="2:11">
      <c r="B320" s="115"/>
      <c r="C320" s="116"/>
      <c r="D320" s="116"/>
      <c r="E320" s="116"/>
      <c r="F320" s="116"/>
      <c r="G320" s="116"/>
      <c r="H320" s="116"/>
      <c r="I320" s="116"/>
      <c r="J320" s="116"/>
      <c r="K320" s="116"/>
    </row>
    <row r="321" spans="2:11">
      <c r="B321" s="115"/>
      <c r="C321" s="116"/>
      <c r="D321" s="116"/>
      <c r="E321" s="116"/>
      <c r="F321" s="116"/>
      <c r="G321" s="116"/>
      <c r="H321" s="116"/>
      <c r="I321" s="116"/>
      <c r="J321" s="116"/>
      <c r="K321" s="116"/>
    </row>
    <row r="322" spans="2:11">
      <c r="B322" s="115"/>
      <c r="C322" s="116"/>
      <c r="D322" s="116"/>
      <c r="E322" s="116"/>
      <c r="F322" s="116"/>
      <c r="G322" s="116"/>
      <c r="H322" s="116"/>
      <c r="I322" s="116"/>
      <c r="J322" s="116"/>
      <c r="K322" s="116"/>
    </row>
    <row r="323" spans="2:11">
      <c r="B323" s="115"/>
      <c r="C323" s="116"/>
      <c r="D323" s="116"/>
      <c r="E323" s="116"/>
      <c r="F323" s="116"/>
      <c r="G323" s="116"/>
      <c r="H323" s="116"/>
      <c r="I323" s="116"/>
      <c r="J323" s="116"/>
      <c r="K323" s="116"/>
    </row>
    <row r="324" spans="2:11">
      <c r="B324" s="115"/>
      <c r="C324" s="116"/>
      <c r="D324" s="116"/>
      <c r="E324" s="116"/>
      <c r="F324" s="116"/>
      <c r="G324" s="116"/>
      <c r="H324" s="116"/>
      <c r="I324" s="116"/>
      <c r="J324" s="116"/>
      <c r="K324" s="116"/>
    </row>
    <row r="325" spans="2:11">
      <c r="B325" s="115"/>
      <c r="C325" s="116"/>
      <c r="D325" s="116"/>
      <c r="E325" s="116"/>
      <c r="F325" s="116"/>
      <c r="G325" s="116"/>
      <c r="H325" s="116"/>
      <c r="I325" s="116"/>
      <c r="J325" s="116"/>
      <c r="K325" s="116"/>
    </row>
    <row r="326" spans="2:11">
      <c r="B326" s="115"/>
      <c r="C326" s="116"/>
      <c r="D326" s="116"/>
      <c r="E326" s="116"/>
      <c r="F326" s="116"/>
      <c r="G326" s="116"/>
      <c r="H326" s="116"/>
      <c r="I326" s="116"/>
      <c r="J326" s="116"/>
      <c r="K326" s="116"/>
    </row>
    <row r="327" spans="2:11">
      <c r="B327" s="115"/>
      <c r="C327" s="116"/>
      <c r="D327" s="116"/>
      <c r="E327" s="116"/>
      <c r="F327" s="116"/>
      <c r="G327" s="116"/>
      <c r="H327" s="116"/>
      <c r="I327" s="116"/>
      <c r="J327" s="116"/>
      <c r="K327" s="116"/>
    </row>
    <row r="328" spans="2:11">
      <c r="B328" s="115"/>
      <c r="C328" s="116"/>
      <c r="D328" s="116"/>
      <c r="E328" s="116"/>
      <c r="F328" s="116"/>
      <c r="G328" s="116"/>
      <c r="H328" s="116"/>
      <c r="I328" s="116"/>
      <c r="J328" s="116"/>
      <c r="K328" s="116"/>
    </row>
    <row r="329" spans="2:11">
      <c r="B329" s="115"/>
      <c r="C329" s="116"/>
      <c r="D329" s="116"/>
      <c r="E329" s="116"/>
      <c r="F329" s="116"/>
      <c r="G329" s="116"/>
      <c r="H329" s="116"/>
      <c r="I329" s="116"/>
      <c r="J329" s="116"/>
      <c r="K329" s="116"/>
    </row>
    <row r="330" spans="2:11">
      <c r="B330" s="115"/>
      <c r="C330" s="116"/>
      <c r="D330" s="116"/>
      <c r="E330" s="116"/>
      <c r="F330" s="116"/>
      <c r="G330" s="116"/>
      <c r="H330" s="116"/>
      <c r="I330" s="116"/>
      <c r="J330" s="116"/>
      <c r="K330" s="116"/>
    </row>
    <row r="331" spans="2:11">
      <c r="B331" s="115"/>
      <c r="C331" s="116"/>
      <c r="D331" s="116"/>
      <c r="E331" s="116"/>
      <c r="F331" s="116"/>
      <c r="G331" s="116"/>
      <c r="H331" s="116"/>
      <c r="I331" s="116"/>
      <c r="J331" s="116"/>
      <c r="K331" s="116"/>
    </row>
    <row r="332" spans="2:11">
      <c r="B332" s="115"/>
      <c r="C332" s="116"/>
      <c r="D332" s="116"/>
      <c r="E332" s="116"/>
      <c r="F332" s="116"/>
      <c r="G332" s="116"/>
      <c r="H332" s="116"/>
      <c r="I332" s="116"/>
      <c r="J332" s="116"/>
      <c r="K332" s="116"/>
    </row>
    <row r="333" spans="2:11">
      <c r="B333" s="115"/>
      <c r="C333" s="116"/>
      <c r="D333" s="116"/>
      <c r="E333" s="116"/>
      <c r="F333" s="116"/>
      <c r="G333" s="116"/>
      <c r="H333" s="116"/>
      <c r="I333" s="116"/>
      <c r="J333" s="116"/>
      <c r="K333" s="116"/>
    </row>
    <row r="334" spans="2:11">
      <c r="B334" s="115"/>
      <c r="C334" s="116"/>
      <c r="D334" s="116"/>
      <c r="E334" s="116"/>
      <c r="F334" s="116"/>
      <c r="G334" s="116"/>
      <c r="H334" s="116"/>
      <c r="I334" s="116"/>
      <c r="J334" s="116"/>
      <c r="K334" s="116"/>
    </row>
    <row r="335" spans="2:11">
      <c r="B335" s="115"/>
      <c r="C335" s="116"/>
      <c r="D335" s="116"/>
      <c r="E335" s="116"/>
      <c r="F335" s="116"/>
      <c r="G335" s="116"/>
      <c r="H335" s="116"/>
      <c r="I335" s="116"/>
      <c r="J335" s="116"/>
      <c r="K335" s="116"/>
    </row>
    <row r="336" spans="2:11">
      <c r="B336" s="115"/>
      <c r="C336" s="116"/>
      <c r="D336" s="116"/>
      <c r="E336" s="116"/>
      <c r="F336" s="116"/>
      <c r="G336" s="116"/>
      <c r="H336" s="116"/>
      <c r="I336" s="116"/>
      <c r="J336" s="116"/>
      <c r="K336" s="116"/>
    </row>
    <row r="337" spans="2:11">
      <c r="B337" s="115"/>
      <c r="C337" s="116"/>
      <c r="D337" s="116"/>
      <c r="E337" s="116"/>
      <c r="F337" s="116"/>
      <c r="G337" s="116"/>
      <c r="H337" s="116"/>
      <c r="I337" s="116"/>
      <c r="J337" s="116"/>
      <c r="K337" s="116"/>
    </row>
    <row r="338" spans="2:11">
      <c r="B338" s="115"/>
      <c r="C338" s="116"/>
      <c r="D338" s="116"/>
      <c r="E338" s="116"/>
      <c r="F338" s="116"/>
      <c r="G338" s="116"/>
      <c r="H338" s="116"/>
      <c r="I338" s="116"/>
      <c r="J338" s="116"/>
      <c r="K338" s="116"/>
    </row>
    <row r="339" spans="2:11">
      <c r="B339" s="115"/>
      <c r="C339" s="116"/>
      <c r="D339" s="116"/>
      <c r="E339" s="116"/>
      <c r="F339" s="116"/>
      <c r="G339" s="116"/>
      <c r="H339" s="116"/>
      <c r="I339" s="116"/>
      <c r="J339" s="116"/>
      <c r="K339" s="116"/>
    </row>
    <row r="340" spans="2:11">
      <c r="B340" s="115"/>
      <c r="C340" s="116"/>
      <c r="D340" s="116"/>
      <c r="E340" s="116"/>
      <c r="F340" s="116"/>
      <c r="G340" s="116"/>
      <c r="H340" s="116"/>
      <c r="I340" s="116"/>
      <c r="J340" s="116"/>
      <c r="K340" s="116"/>
    </row>
    <row r="341" spans="2:11">
      <c r="B341" s="115"/>
      <c r="C341" s="116"/>
      <c r="D341" s="116"/>
      <c r="E341" s="116"/>
      <c r="F341" s="116"/>
      <c r="G341" s="116"/>
      <c r="H341" s="116"/>
      <c r="I341" s="116"/>
      <c r="J341" s="116"/>
      <c r="K341" s="116"/>
    </row>
    <row r="342" spans="2:11">
      <c r="B342" s="115"/>
      <c r="C342" s="116"/>
      <c r="D342" s="116"/>
      <c r="E342" s="116"/>
      <c r="F342" s="116"/>
      <c r="G342" s="116"/>
      <c r="H342" s="116"/>
      <c r="I342" s="116"/>
      <c r="J342" s="116"/>
      <c r="K342" s="116"/>
    </row>
    <row r="343" spans="2:11">
      <c r="B343" s="115"/>
      <c r="C343" s="116"/>
      <c r="D343" s="116"/>
      <c r="E343" s="116"/>
      <c r="F343" s="116"/>
      <c r="G343" s="116"/>
      <c r="H343" s="116"/>
      <c r="I343" s="116"/>
      <c r="J343" s="116"/>
      <c r="K343" s="116"/>
    </row>
    <row r="344" spans="2:11">
      <c r="B344" s="115"/>
      <c r="C344" s="116"/>
      <c r="D344" s="116"/>
      <c r="E344" s="116"/>
      <c r="F344" s="116"/>
      <c r="G344" s="116"/>
      <c r="H344" s="116"/>
      <c r="I344" s="116"/>
      <c r="J344" s="116"/>
      <c r="K344" s="116"/>
    </row>
    <row r="345" spans="2:11">
      <c r="B345" s="115"/>
      <c r="C345" s="116"/>
      <c r="D345" s="116"/>
      <c r="E345" s="116"/>
      <c r="F345" s="116"/>
      <c r="G345" s="116"/>
      <c r="H345" s="116"/>
      <c r="I345" s="116"/>
      <c r="J345" s="116"/>
      <c r="K345" s="116"/>
    </row>
    <row r="346" spans="2:11">
      <c r="B346" s="115"/>
      <c r="C346" s="116"/>
      <c r="D346" s="116"/>
      <c r="E346" s="116"/>
      <c r="F346" s="116"/>
      <c r="G346" s="116"/>
      <c r="H346" s="116"/>
      <c r="I346" s="116"/>
      <c r="J346" s="116"/>
      <c r="K346" s="116"/>
    </row>
    <row r="347" spans="2:11">
      <c r="B347" s="115"/>
      <c r="C347" s="116"/>
      <c r="D347" s="116"/>
      <c r="E347" s="116"/>
      <c r="F347" s="116"/>
      <c r="G347" s="116"/>
      <c r="H347" s="116"/>
      <c r="I347" s="116"/>
      <c r="J347" s="116"/>
      <c r="K347" s="116"/>
    </row>
    <row r="348" spans="2:11">
      <c r="B348" s="115"/>
      <c r="C348" s="116"/>
      <c r="D348" s="116"/>
      <c r="E348" s="116"/>
      <c r="F348" s="116"/>
      <c r="G348" s="116"/>
      <c r="H348" s="116"/>
      <c r="I348" s="116"/>
      <c r="J348" s="116"/>
      <c r="K348" s="116"/>
    </row>
    <row r="349" spans="2:11">
      <c r="B349" s="115"/>
      <c r="C349" s="116"/>
      <c r="D349" s="116"/>
      <c r="E349" s="116"/>
      <c r="F349" s="116"/>
      <c r="G349" s="116"/>
      <c r="H349" s="116"/>
      <c r="I349" s="116"/>
      <c r="J349" s="116"/>
      <c r="K349" s="116"/>
    </row>
    <row r="350" spans="2:11">
      <c r="B350" s="115"/>
      <c r="C350" s="116"/>
      <c r="D350" s="116"/>
      <c r="E350" s="116"/>
      <c r="F350" s="116"/>
      <c r="G350" s="116"/>
      <c r="H350" s="116"/>
      <c r="I350" s="116"/>
      <c r="J350" s="116"/>
      <c r="K350" s="116"/>
    </row>
    <row r="351" spans="2:11">
      <c r="B351" s="115"/>
      <c r="C351" s="116"/>
      <c r="D351" s="116"/>
      <c r="E351" s="116"/>
      <c r="F351" s="116"/>
      <c r="G351" s="116"/>
      <c r="H351" s="116"/>
      <c r="I351" s="116"/>
      <c r="J351" s="116"/>
      <c r="K351" s="116"/>
    </row>
    <row r="352" spans="2:11">
      <c r="B352" s="115"/>
      <c r="C352" s="116"/>
      <c r="D352" s="116"/>
      <c r="E352" s="116"/>
      <c r="F352" s="116"/>
      <c r="G352" s="116"/>
      <c r="H352" s="116"/>
      <c r="I352" s="116"/>
      <c r="J352" s="116"/>
      <c r="K352" s="116"/>
    </row>
    <row r="353" spans="2:11">
      <c r="B353" s="115"/>
      <c r="C353" s="116"/>
      <c r="D353" s="116"/>
      <c r="E353" s="116"/>
      <c r="F353" s="116"/>
      <c r="G353" s="116"/>
      <c r="H353" s="116"/>
      <c r="I353" s="116"/>
      <c r="J353" s="116"/>
      <c r="K353" s="116"/>
    </row>
    <row r="354" spans="2:11">
      <c r="B354" s="115"/>
      <c r="C354" s="116"/>
      <c r="D354" s="116"/>
      <c r="E354" s="116"/>
      <c r="F354" s="116"/>
      <c r="G354" s="116"/>
      <c r="H354" s="116"/>
      <c r="I354" s="116"/>
      <c r="J354" s="116"/>
      <c r="K354" s="116"/>
    </row>
    <row r="355" spans="2:11">
      <c r="B355" s="115"/>
      <c r="C355" s="116"/>
      <c r="D355" s="116"/>
      <c r="E355" s="116"/>
      <c r="F355" s="116"/>
      <c r="G355" s="116"/>
      <c r="H355" s="116"/>
      <c r="I355" s="116"/>
      <c r="J355" s="116"/>
      <c r="K355" s="116"/>
    </row>
    <row r="356" spans="2:11">
      <c r="B356" s="115"/>
      <c r="C356" s="116"/>
      <c r="D356" s="116"/>
      <c r="E356" s="116"/>
      <c r="F356" s="116"/>
      <c r="G356" s="116"/>
      <c r="H356" s="116"/>
      <c r="I356" s="116"/>
      <c r="J356" s="116"/>
      <c r="K356" s="116"/>
    </row>
    <row r="357" spans="2:11">
      <c r="B357" s="115"/>
      <c r="C357" s="116"/>
      <c r="D357" s="116"/>
      <c r="E357" s="116"/>
      <c r="F357" s="116"/>
      <c r="G357" s="116"/>
      <c r="H357" s="116"/>
      <c r="I357" s="116"/>
      <c r="J357" s="116"/>
      <c r="K357" s="116"/>
    </row>
    <row r="358" spans="2:11">
      <c r="B358" s="115"/>
      <c r="C358" s="116"/>
      <c r="D358" s="116"/>
      <c r="E358" s="116"/>
      <c r="F358" s="116"/>
      <c r="G358" s="116"/>
      <c r="H358" s="116"/>
      <c r="I358" s="116"/>
      <c r="J358" s="116"/>
      <c r="K358" s="116"/>
    </row>
    <row r="359" spans="2:11">
      <c r="B359" s="115"/>
      <c r="C359" s="116"/>
      <c r="D359" s="116"/>
      <c r="E359" s="116"/>
      <c r="F359" s="116"/>
      <c r="G359" s="116"/>
      <c r="H359" s="116"/>
      <c r="I359" s="116"/>
      <c r="J359" s="116"/>
      <c r="K359" s="116"/>
    </row>
    <row r="360" spans="2:11">
      <c r="B360" s="115"/>
      <c r="C360" s="116"/>
      <c r="D360" s="116"/>
      <c r="E360" s="116"/>
      <c r="F360" s="116"/>
      <c r="G360" s="116"/>
      <c r="H360" s="116"/>
      <c r="I360" s="116"/>
      <c r="J360" s="116"/>
      <c r="K360" s="116"/>
    </row>
    <row r="361" spans="2:11">
      <c r="B361" s="115"/>
      <c r="C361" s="116"/>
      <c r="D361" s="116"/>
      <c r="E361" s="116"/>
      <c r="F361" s="116"/>
      <c r="G361" s="116"/>
      <c r="H361" s="116"/>
      <c r="I361" s="116"/>
      <c r="J361" s="116"/>
      <c r="K361" s="116"/>
    </row>
    <row r="362" spans="2:11">
      <c r="B362" s="115"/>
      <c r="C362" s="116"/>
      <c r="D362" s="116"/>
      <c r="E362" s="116"/>
      <c r="F362" s="116"/>
      <c r="G362" s="116"/>
      <c r="H362" s="116"/>
      <c r="I362" s="116"/>
      <c r="J362" s="116"/>
      <c r="K362" s="116"/>
    </row>
    <row r="363" spans="2:11">
      <c r="B363" s="115"/>
      <c r="C363" s="116"/>
      <c r="D363" s="116"/>
      <c r="E363" s="116"/>
      <c r="F363" s="116"/>
      <c r="G363" s="116"/>
      <c r="H363" s="116"/>
      <c r="I363" s="116"/>
      <c r="J363" s="116"/>
      <c r="K363" s="116"/>
    </row>
    <row r="364" spans="2:11">
      <c r="B364" s="115"/>
      <c r="C364" s="116"/>
      <c r="D364" s="116"/>
      <c r="E364" s="116"/>
      <c r="F364" s="116"/>
      <c r="G364" s="116"/>
      <c r="H364" s="116"/>
      <c r="I364" s="116"/>
      <c r="J364" s="116"/>
      <c r="K364" s="116"/>
    </row>
    <row r="365" spans="2:11">
      <c r="B365" s="115"/>
      <c r="C365" s="116"/>
      <c r="D365" s="116"/>
      <c r="E365" s="116"/>
      <c r="F365" s="116"/>
      <c r="G365" s="116"/>
      <c r="H365" s="116"/>
      <c r="I365" s="116"/>
      <c r="J365" s="116"/>
      <c r="K365" s="116"/>
    </row>
    <row r="366" spans="2:11">
      <c r="B366" s="115"/>
      <c r="C366" s="116"/>
      <c r="D366" s="116"/>
      <c r="E366" s="116"/>
      <c r="F366" s="116"/>
      <c r="G366" s="116"/>
      <c r="H366" s="116"/>
      <c r="I366" s="116"/>
      <c r="J366" s="116"/>
      <c r="K366" s="116"/>
    </row>
    <row r="367" spans="2:11">
      <c r="B367" s="115"/>
      <c r="C367" s="116"/>
      <c r="D367" s="116"/>
      <c r="E367" s="116"/>
      <c r="F367" s="116"/>
      <c r="G367" s="116"/>
      <c r="H367" s="116"/>
      <c r="I367" s="116"/>
      <c r="J367" s="116"/>
      <c r="K367" s="116"/>
    </row>
    <row r="368" spans="2:11">
      <c r="B368" s="115"/>
      <c r="C368" s="116"/>
      <c r="D368" s="116"/>
      <c r="E368" s="116"/>
      <c r="F368" s="116"/>
      <c r="G368" s="116"/>
      <c r="H368" s="116"/>
      <c r="I368" s="116"/>
      <c r="J368" s="116"/>
      <c r="K368" s="116"/>
    </row>
    <row r="369" spans="2:11">
      <c r="B369" s="115"/>
      <c r="C369" s="116"/>
      <c r="D369" s="116"/>
      <c r="E369" s="116"/>
      <c r="F369" s="116"/>
      <c r="G369" s="116"/>
      <c r="H369" s="116"/>
      <c r="I369" s="116"/>
      <c r="J369" s="116"/>
      <c r="K369" s="116"/>
    </row>
    <row r="370" spans="2:11">
      <c r="B370" s="115"/>
      <c r="C370" s="116"/>
      <c r="D370" s="116"/>
      <c r="E370" s="116"/>
      <c r="F370" s="116"/>
      <c r="G370" s="116"/>
      <c r="H370" s="116"/>
      <c r="I370" s="116"/>
      <c r="J370" s="116"/>
      <c r="K370" s="116"/>
    </row>
    <row r="371" spans="2:11">
      <c r="B371" s="115"/>
      <c r="C371" s="116"/>
      <c r="D371" s="116"/>
      <c r="E371" s="116"/>
      <c r="F371" s="116"/>
      <c r="G371" s="116"/>
      <c r="H371" s="116"/>
      <c r="I371" s="116"/>
      <c r="J371" s="116"/>
      <c r="K371" s="116"/>
    </row>
    <row r="372" spans="2:11">
      <c r="B372" s="115"/>
      <c r="C372" s="116"/>
      <c r="D372" s="116"/>
      <c r="E372" s="116"/>
      <c r="F372" s="116"/>
      <c r="G372" s="116"/>
      <c r="H372" s="116"/>
      <c r="I372" s="116"/>
      <c r="J372" s="116"/>
      <c r="K372" s="116"/>
    </row>
    <row r="373" spans="2:11">
      <c r="B373" s="115"/>
      <c r="C373" s="116"/>
      <c r="D373" s="116"/>
      <c r="E373" s="116"/>
      <c r="F373" s="116"/>
      <c r="G373" s="116"/>
      <c r="H373" s="116"/>
      <c r="I373" s="116"/>
      <c r="J373" s="116"/>
      <c r="K373" s="116"/>
    </row>
    <row r="374" spans="2:11">
      <c r="B374" s="115"/>
      <c r="C374" s="116"/>
      <c r="D374" s="116"/>
      <c r="E374" s="116"/>
      <c r="F374" s="116"/>
      <c r="G374" s="116"/>
      <c r="H374" s="116"/>
      <c r="I374" s="116"/>
      <c r="J374" s="116"/>
      <c r="K374" s="116"/>
    </row>
    <row r="375" spans="2:11">
      <c r="B375" s="115"/>
      <c r="C375" s="116"/>
      <c r="D375" s="116"/>
      <c r="E375" s="116"/>
      <c r="F375" s="116"/>
      <c r="G375" s="116"/>
      <c r="H375" s="116"/>
      <c r="I375" s="116"/>
      <c r="J375" s="116"/>
      <c r="K375" s="116"/>
    </row>
    <row r="376" spans="2:11">
      <c r="B376" s="115"/>
      <c r="C376" s="116"/>
      <c r="D376" s="116"/>
      <c r="E376" s="116"/>
      <c r="F376" s="116"/>
      <c r="G376" s="116"/>
      <c r="H376" s="116"/>
      <c r="I376" s="116"/>
      <c r="J376" s="116"/>
      <c r="K376" s="116"/>
    </row>
    <row r="377" spans="2:11">
      <c r="B377" s="115"/>
      <c r="C377" s="116"/>
      <c r="D377" s="116"/>
      <c r="E377" s="116"/>
      <c r="F377" s="116"/>
      <c r="G377" s="116"/>
      <c r="H377" s="116"/>
      <c r="I377" s="116"/>
      <c r="J377" s="116"/>
      <c r="K377" s="116"/>
    </row>
    <row r="378" spans="2:11">
      <c r="B378" s="115"/>
      <c r="C378" s="116"/>
      <c r="D378" s="116"/>
      <c r="E378" s="116"/>
      <c r="F378" s="116"/>
      <c r="G378" s="116"/>
      <c r="H378" s="116"/>
      <c r="I378" s="116"/>
      <c r="J378" s="116"/>
      <c r="K378" s="116"/>
    </row>
    <row r="379" spans="2:11">
      <c r="B379" s="115"/>
      <c r="C379" s="116"/>
      <c r="D379" s="116"/>
      <c r="E379" s="116"/>
      <c r="F379" s="116"/>
      <c r="G379" s="116"/>
      <c r="H379" s="116"/>
      <c r="I379" s="116"/>
      <c r="J379" s="116"/>
      <c r="K379" s="116"/>
    </row>
    <row r="380" spans="2:11">
      <c r="B380" s="115"/>
      <c r="C380" s="116"/>
      <c r="D380" s="116"/>
      <c r="E380" s="116"/>
      <c r="F380" s="116"/>
      <c r="G380" s="116"/>
      <c r="H380" s="116"/>
      <c r="I380" s="116"/>
      <c r="J380" s="116"/>
      <c r="K380" s="116"/>
    </row>
    <row r="381" spans="2:11">
      <c r="B381" s="115"/>
      <c r="C381" s="116"/>
      <c r="D381" s="116"/>
      <c r="E381" s="116"/>
      <c r="F381" s="116"/>
      <c r="G381" s="116"/>
      <c r="H381" s="116"/>
      <c r="I381" s="116"/>
      <c r="J381" s="116"/>
      <c r="K381" s="116"/>
    </row>
    <row r="382" spans="2:11">
      <c r="B382" s="115"/>
      <c r="C382" s="116"/>
      <c r="D382" s="116"/>
      <c r="E382" s="116"/>
      <c r="F382" s="116"/>
      <c r="G382" s="116"/>
      <c r="H382" s="116"/>
      <c r="I382" s="116"/>
      <c r="J382" s="116"/>
      <c r="K382" s="116"/>
    </row>
    <row r="383" spans="2:11">
      <c r="B383" s="115"/>
      <c r="C383" s="116"/>
      <c r="D383" s="116"/>
      <c r="E383" s="116"/>
      <c r="F383" s="116"/>
      <c r="G383" s="116"/>
      <c r="H383" s="116"/>
      <c r="I383" s="116"/>
      <c r="J383" s="116"/>
      <c r="K383" s="116"/>
    </row>
    <row r="384" spans="2:11">
      <c r="B384" s="115"/>
      <c r="C384" s="116"/>
      <c r="D384" s="116"/>
      <c r="E384" s="116"/>
      <c r="F384" s="116"/>
      <c r="G384" s="116"/>
      <c r="H384" s="116"/>
      <c r="I384" s="116"/>
      <c r="J384" s="116"/>
      <c r="K384" s="116"/>
    </row>
    <row r="385" spans="2:11">
      <c r="B385" s="115"/>
      <c r="C385" s="116"/>
      <c r="D385" s="116"/>
      <c r="E385" s="116"/>
      <c r="F385" s="116"/>
      <c r="G385" s="116"/>
      <c r="H385" s="116"/>
      <c r="I385" s="116"/>
      <c r="J385" s="116"/>
      <c r="K385" s="116"/>
    </row>
    <row r="386" spans="2:11">
      <c r="B386" s="115"/>
      <c r="C386" s="116"/>
      <c r="D386" s="116"/>
      <c r="E386" s="116"/>
      <c r="F386" s="116"/>
      <c r="G386" s="116"/>
      <c r="H386" s="116"/>
      <c r="I386" s="116"/>
      <c r="J386" s="116"/>
      <c r="K386" s="116"/>
    </row>
    <row r="387" spans="2:11">
      <c r="B387" s="115"/>
      <c r="C387" s="116"/>
      <c r="D387" s="116"/>
      <c r="E387" s="116"/>
      <c r="F387" s="116"/>
      <c r="G387" s="116"/>
      <c r="H387" s="116"/>
      <c r="I387" s="116"/>
      <c r="J387" s="116"/>
      <c r="K387" s="116"/>
    </row>
    <row r="388" spans="2:11">
      <c r="B388" s="115"/>
      <c r="C388" s="116"/>
      <c r="D388" s="116"/>
      <c r="E388" s="116"/>
      <c r="F388" s="116"/>
      <c r="G388" s="116"/>
      <c r="H388" s="116"/>
      <c r="I388" s="116"/>
      <c r="J388" s="116"/>
      <c r="K388" s="116"/>
    </row>
    <row r="389" spans="2:11">
      <c r="B389" s="115"/>
      <c r="C389" s="116"/>
      <c r="D389" s="116"/>
      <c r="E389" s="116"/>
      <c r="F389" s="116"/>
      <c r="G389" s="116"/>
      <c r="H389" s="116"/>
      <c r="I389" s="116"/>
      <c r="J389" s="116"/>
      <c r="K389" s="116"/>
    </row>
    <row r="390" spans="2:11">
      <c r="B390" s="115"/>
      <c r="C390" s="116"/>
      <c r="D390" s="116"/>
      <c r="E390" s="116"/>
      <c r="F390" s="116"/>
      <c r="G390" s="116"/>
      <c r="H390" s="116"/>
      <c r="I390" s="116"/>
      <c r="J390" s="116"/>
      <c r="K390" s="116"/>
    </row>
    <row r="391" spans="2:11">
      <c r="B391" s="115"/>
      <c r="C391" s="116"/>
      <c r="D391" s="116"/>
      <c r="E391" s="116"/>
      <c r="F391" s="116"/>
      <c r="G391" s="116"/>
      <c r="H391" s="116"/>
      <c r="I391" s="116"/>
      <c r="J391" s="116"/>
      <c r="K391" s="116"/>
    </row>
    <row r="392" spans="2:11">
      <c r="B392" s="115"/>
      <c r="C392" s="116"/>
      <c r="D392" s="116"/>
      <c r="E392" s="116"/>
      <c r="F392" s="116"/>
      <c r="G392" s="116"/>
      <c r="H392" s="116"/>
      <c r="I392" s="116"/>
      <c r="J392" s="116"/>
      <c r="K392" s="116"/>
    </row>
    <row r="393" spans="2:11">
      <c r="B393" s="115"/>
      <c r="C393" s="116"/>
      <c r="D393" s="116"/>
      <c r="E393" s="116"/>
      <c r="F393" s="116"/>
      <c r="G393" s="116"/>
      <c r="H393" s="116"/>
      <c r="I393" s="116"/>
      <c r="J393" s="116"/>
      <c r="K393" s="116"/>
    </row>
    <row r="394" spans="2:11">
      <c r="B394" s="115"/>
      <c r="C394" s="116"/>
      <c r="D394" s="116"/>
      <c r="E394" s="116"/>
      <c r="F394" s="116"/>
      <c r="G394" s="116"/>
      <c r="H394" s="116"/>
      <c r="I394" s="116"/>
      <c r="J394" s="116"/>
      <c r="K394" s="116"/>
    </row>
    <row r="395" spans="2:11">
      <c r="B395" s="115"/>
      <c r="C395" s="116"/>
      <c r="D395" s="116"/>
      <c r="E395" s="116"/>
      <c r="F395" s="116"/>
      <c r="G395" s="116"/>
      <c r="H395" s="116"/>
      <c r="I395" s="116"/>
      <c r="J395" s="116"/>
      <c r="K395" s="116"/>
    </row>
    <row r="396" spans="2:11">
      <c r="B396" s="115"/>
      <c r="C396" s="116"/>
      <c r="D396" s="116"/>
      <c r="E396" s="116"/>
      <c r="F396" s="116"/>
      <c r="G396" s="116"/>
      <c r="H396" s="116"/>
      <c r="I396" s="116"/>
      <c r="J396" s="116"/>
      <c r="K396" s="116"/>
    </row>
    <row r="397" spans="2:11">
      <c r="B397" s="115"/>
      <c r="C397" s="116"/>
      <c r="D397" s="116"/>
      <c r="E397" s="116"/>
      <c r="F397" s="116"/>
      <c r="G397" s="116"/>
      <c r="H397" s="116"/>
      <c r="I397" s="116"/>
      <c r="J397" s="116"/>
      <c r="K397" s="116"/>
    </row>
    <row r="398" spans="2:11">
      <c r="B398" s="115"/>
      <c r="C398" s="116"/>
      <c r="D398" s="116"/>
      <c r="E398" s="116"/>
      <c r="F398" s="116"/>
      <c r="G398" s="116"/>
      <c r="H398" s="116"/>
      <c r="I398" s="116"/>
      <c r="J398" s="116"/>
      <c r="K398" s="116"/>
    </row>
    <row r="399" spans="2:11">
      <c r="B399" s="115"/>
      <c r="C399" s="116"/>
      <c r="D399" s="116"/>
      <c r="E399" s="116"/>
      <c r="F399" s="116"/>
      <c r="G399" s="116"/>
      <c r="H399" s="116"/>
      <c r="I399" s="116"/>
      <c r="J399" s="116"/>
      <c r="K399" s="116"/>
    </row>
    <row r="400" spans="2:11">
      <c r="B400" s="115"/>
      <c r="C400" s="116"/>
      <c r="D400" s="116"/>
      <c r="E400" s="116"/>
      <c r="F400" s="116"/>
      <c r="G400" s="116"/>
      <c r="H400" s="116"/>
      <c r="I400" s="116"/>
      <c r="J400" s="116"/>
      <c r="K400" s="116"/>
    </row>
    <row r="401" spans="2:11">
      <c r="B401" s="115"/>
      <c r="C401" s="116"/>
      <c r="D401" s="116"/>
      <c r="E401" s="116"/>
      <c r="F401" s="116"/>
      <c r="G401" s="116"/>
      <c r="H401" s="116"/>
      <c r="I401" s="116"/>
      <c r="J401" s="116"/>
      <c r="K401" s="116"/>
    </row>
    <row r="402" spans="2:11">
      <c r="B402" s="115"/>
      <c r="C402" s="116"/>
      <c r="D402" s="116"/>
      <c r="E402" s="116"/>
      <c r="F402" s="116"/>
      <c r="G402" s="116"/>
      <c r="H402" s="116"/>
      <c r="I402" s="116"/>
      <c r="J402" s="116"/>
      <c r="K402" s="116"/>
    </row>
    <row r="403" spans="2:11">
      <c r="B403" s="115"/>
      <c r="C403" s="116"/>
      <c r="D403" s="116"/>
      <c r="E403" s="116"/>
      <c r="F403" s="116"/>
      <c r="G403" s="116"/>
      <c r="H403" s="116"/>
      <c r="I403" s="116"/>
      <c r="J403" s="116"/>
      <c r="K403" s="116"/>
    </row>
    <row r="404" spans="2:11">
      <c r="B404" s="115"/>
      <c r="C404" s="116"/>
      <c r="D404" s="116"/>
      <c r="E404" s="116"/>
      <c r="F404" s="116"/>
      <c r="G404" s="116"/>
      <c r="H404" s="116"/>
      <c r="I404" s="116"/>
      <c r="J404" s="116"/>
      <c r="K404" s="116"/>
    </row>
    <row r="405" spans="2:11">
      <c r="B405" s="115"/>
      <c r="C405" s="116"/>
      <c r="D405" s="116"/>
      <c r="E405" s="116"/>
      <c r="F405" s="116"/>
      <c r="G405" s="116"/>
      <c r="H405" s="116"/>
      <c r="I405" s="116"/>
      <c r="J405" s="116"/>
      <c r="K405" s="116"/>
    </row>
    <row r="406" spans="2:11">
      <c r="B406" s="115"/>
      <c r="C406" s="116"/>
      <c r="D406" s="116"/>
      <c r="E406" s="116"/>
      <c r="F406" s="116"/>
      <c r="G406" s="116"/>
      <c r="H406" s="116"/>
      <c r="I406" s="116"/>
      <c r="J406" s="116"/>
      <c r="K406" s="116"/>
    </row>
    <row r="407" spans="2:11">
      <c r="B407" s="115"/>
      <c r="C407" s="116"/>
      <c r="D407" s="116"/>
      <c r="E407" s="116"/>
      <c r="F407" s="116"/>
      <c r="G407" s="116"/>
      <c r="H407" s="116"/>
      <c r="I407" s="116"/>
      <c r="J407" s="116"/>
      <c r="K407" s="116"/>
    </row>
    <row r="408" spans="2:11">
      <c r="B408" s="115"/>
      <c r="C408" s="116"/>
      <c r="D408" s="116"/>
      <c r="E408" s="116"/>
      <c r="F408" s="116"/>
      <c r="G408" s="116"/>
      <c r="H408" s="116"/>
      <c r="I408" s="116"/>
      <c r="J408" s="116"/>
      <c r="K408" s="116"/>
    </row>
    <row r="409" spans="2:11">
      <c r="B409" s="115"/>
      <c r="C409" s="116"/>
      <c r="D409" s="116"/>
      <c r="E409" s="116"/>
      <c r="F409" s="116"/>
      <c r="G409" s="116"/>
      <c r="H409" s="116"/>
      <c r="I409" s="116"/>
      <c r="J409" s="116"/>
      <c r="K409" s="116"/>
    </row>
    <row r="410" spans="2:11">
      <c r="B410" s="115"/>
      <c r="C410" s="116"/>
      <c r="D410" s="116"/>
      <c r="E410" s="116"/>
      <c r="F410" s="116"/>
      <c r="G410" s="116"/>
      <c r="H410" s="116"/>
      <c r="I410" s="116"/>
      <c r="J410" s="116"/>
      <c r="K410" s="116"/>
    </row>
    <row r="411" spans="2:11">
      <c r="B411" s="115"/>
      <c r="C411" s="116"/>
      <c r="D411" s="116"/>
      <c r="E411" s="116"/>
      <c r="F411" s="116"/>
      <c r="G411" s="116"/>
      <c r="H411" s="116"/>
      <c r="I411" s="116"/>
      <c r="J411" s="116"/>
      <c r="K411" s="116"/>
    </row>
    <row r="412" spans="2:11">
      <c r="B412" s="115"/>
      <c r="C412" s="116"/>
      <c r="D412" s="116"/>
      <c r="E412" s="116"/>
      <c r="F412" s="116"/>
      <c r="G412" s="116"/>
      <c r="H412" s="116"/>
      <c r="I412" s="116"/>
      <c r="J412" s="116"/>
      <c r="K412" s="116"/>
    </row>
    <row r="413" spans="2:11">
      <c r="B413" s="115"/>
      <c r="C413" s="116"/>
      <c r="D413" s="116"/>
      <c r="E413" s="116"/>
      <c r="F413" s="116"/>
      <c r="G413" s="116"/>
      <c r="H413" s="116"/>
      <c r="I413" s="116"/>
      <c r="J413" s="116"/>
      <c r="K413" s="116"/>
    </row>
    <row r="414" spans="2:11">
      <c r="B414" s="115"/>
      <c r="C414" s="116"/>
      <c r="D414" s="116"/>
      <c r="E414" s="116"/>
      <c r="F414" s="116"/>
      <c r="G414" s="116"/>
      <c r="H414" s="116"/>
      <c r="I414" s="116"/>
      <c r="J414" s="116"/>
      <c r="K414" s="116"/>
    </row>
    <row r="415" spans="2:11">
      <c r="B415" s="115"/>
      <c r="C415" s="116"/>
      <c r="D415" s="116"/>
      <c r="E415" s="116"/>
      <c r="F415" s="116"/>
      <c r="G415" s="116"/>
      <c r="H415" s="116"/>
      <c r="I415" s="116"/>
      <c r="J415" s="116"/>
      <c r="K415" s="116"/>
    </row>
    <row r="416" spans="2:11">
      <c r="B416" s="115"/>
      <c r="C416" s="116"/>
      <c r="D416" s="116"/>
      <c r="E416" s="116"/>
      <c r="F416" s="116"/>
      <c r="G416" s="116"/>
      <c r="H416" s="116"/>
      <c r="I416" s="116"/>
      <c r="J416" s="116"/>
      <c r="K416" s="116"/>
    </row>
    <row r="417" spans="2:11">
      <c r="B417" s="115"/>
      <c r="C417" s="116"/>
      <c r="D417" s="116"/>
      <c r="E417" s="116"/>
      <c r="F417" s="116"/>
      <c r="G417" s="116"/>
      <c r="H417" s="116"/>
      <c r="I417" s="116"/>
      <c r="J417" s="116"/>
      <c r="K417" s="116"/>
    </row>
    <row r="418" spans="2:11">
      <c r="B418" s="115"/>
      <c r="C418" s="116"/>
      <c r="D418" s="116"/>
      <c r="E418" s="116"/>
      <c r="F418" s="116"/>
      <c r="G418" s="116"/>
      <c r="H418" s="116"/>
      <c r="I418" s="116"/>
      <c r="J418" s="116"/>
      <c r="K418" s="116"/>
    </row>
    <row r="419" spans="2:11">
      <c r="B419" s="115"/>
      <c r="C419" s="116"/>
      <c r="D419" s="116"/>
      <c r="E419" s="116"/>
      <c r="F419" s="116"/>
      <c r="G419" s="116"/>
      <c r="H419" s="116"/>
      <c r="I419" s="116"/>
      <c r="J419" s="116"/>
      <c r="K419" s="116"/>
    </row>
    <row r="420" spans="2:11">
      <c r="B420" s="115"/>
      <c r="C420" s="116"/>
      <c r="D420" s="116"/>
      <c r="E420" s="116"/>
      <c r="F420" s="116"/>
      <c r="G420" s="116"/>
      <c r="H420" s="116"/>
      <c r="I420" s="116"/>
      <c r="J420" s="116"/>
      <c r="K420" s="116"/>
    </row>
    <row r="421" spans="2:11">
      <c r="B421" s="115"/>
      <c r="C421" s="116"/>
      <c r="D421" s="116"/>
      <c r="E421" s="116"/>
      <c r="F421" s="116"/>
      <c r="G421" s="116"/>
      <c r="H421" s="116"/>
      <c r="I421" s="116"/>
      <c r="J421" s="116"/>
      <c r="K421" s="116"/>
    </row>
    <row r="422" spans="2:11">
      <c r="B422" s="115"/>
      <c r="C422" s="116"/>
      <c r="D422" s="116"/>
      <c r="E422" s="116"/>
      <c r="F422" s="116"/>
      <c r="G422" s="116"/>
      <c r="H422" s="116"/>
      <c r="I422" s="116"/>
      <c r="J422" s="116"/>
      <c r="K422" s="116"/>
    </row>
    <row r="423" spans="2:11">
      <c r="B423" s="115"/>
      <c r="C423" s="116"/>
      <c r="D423" s="116"/>
      <c r="E423" s="116"/>
      <c r="F423" s="116"/>
      <c r="G423" s="116"/>
      <c r="H423" s="116"/>
      <c r="I423" s="116"/>
      <c r="J423" s="116"/>
      <c r="K423" s="116"/>
    </row>
    <row r="424" spans="2:11">
      <c r="B424" s="115"/>
      <c r="C424" s="116"/>
      <c r="D424" s="116"/>
      <c r="E424" s="116"/>
      <c r="F424" s="116"/>
      <c r="G424" s="116"/>
      <c r="H424" s="116"/>
      <c r="I424" s="116"/>
      <c r="J424" s="116"/>
      <c r="K424" s="116"/>
    </row>
    <row r="425" spans="2:11">
      <c r="B425" s="115"/>
      <c r="C425" s="116"/>
      <c r="D425" s="116"/>
      <c r="E425" s="116"/>
      <c r="F425" s="116"/>
      <c r="G425" s="116"/>
      <c r="H425" s="116"/>
      <c r="I425" s="116"/>
      <c r="J425" s="116"/>
      <c r="K425" s="116"/>
    </row>
    <row r="426" spans="2:11">
      <c r="B426" s="115"/>
      <c r="C426" s="116"/>
      <c r="D426" s="116"/>
      <c r="E426" s="116"/>
      <c r="F426" s="116"/>
      <c r="G426" s="116"/>
      <c r="H426" s="116"/>
      <c r="I426" s="116"/>
      <c r="J426" s="116"/>
      <c r="K426" s="116"/>
    </row>
    <row r="427" spans="2:11">
      <c r="B427" s="115"/>
      <c r="C427" s="116"/>
      <c r="D427" s="116"/>
      <c r="E427" s="116"/>
      <c r="F427" s="116"/>
      <c r="G427" s="116"/>
      <c r="H427" s="116"/>
      <c r="I427" s="116"/>
      <c r="J427" s="116"/>
      <c r="K427" s="116"/>
    </row>
    <row r="428" spans="2:11">
      <c r="B428" s="115"/>
      <c r="C428" s="116"/>
      <c r="D428" s="116"/>
      <c r="E428" s="116"/>
      <c r="F428" s="116"/>
      <c r="G428" s="116"/>
      <c r="H428" s="116"/>
      <c r="I428" s="116"/>
      <c r="J428" s="116"/>
      <c r="K428" s="116"/>
    </row>
    <row r="429" spans="2:11">
      <c r="B429" s="115"/>
      <c r="C429" s="116"/>
      <c r="D429" s="116"/>
      <c r="E429" s="116"/>
      <c r="F429" s="116"/>
      <c r="G429" s="116"/>
      <c r="H429" s="116"/>
      <c r="I429" s="116"/>
      <c r="J429" s="116"/>
      <c r="K429" s="116"/>
    </row>
    <row r="430" spans="2:11">
      <c r="B430" s="115"/>
      <c r="C430" s="116"/>
      <c r="D430" s="116"/>
      <c r="E430" s="116"/>
      <c r="F430" s="116"/>
      <c r="G430" s="116"/>
      <c r="H430" s="116"/>
      <c r="I430" s="116"/>
      <c r="J430" s="116"/>
      <c r="K430" s="116"/>
    </row>
    <row r="431" spans="2:11">
      <c r="B431" s="115"/>
      <c r="C431" s="116"/>
      <c r="D431" s="116"/>
      <c r="E431" s="116"/>
      <c r="F431" s="116"/>
      <c r="G431" s="116"/>
      <c r="H431" s="116"/>
      <c r="I431" s="116"/>
      <c r="J431" s="116"/>
      <c r="K431" s="116"/>
    </row>
    <row r="432" spans="2:11">
      <c r="B432" s="115"/>
      <c r="C432" s="116"/>
      <c r="D432" s="116"/>
      <c r="E432" s="116"/>
      <c r="F432" s="116"/>
      <c r="G432" s="116"/>
      <c r="H432" s="116"/>
      <c r="I432" s="116"/>
      <c r="J432" s="116"/>
      <c r="K432" s="116"/>
    </row>
    <row r="433" spans="2:11">
      <c r="B433" s="115"/>
      <c r="C433" s="116"/>
      <c r="D433" s="116"/>
      <c r="E433" s="116"/>
      <c r="F433" s="116"/>
      <c r="G433" s="116"/>
      <c r="H433" s="116"/>
      <c r="I433" s="116"/>
      <c r="J433" s="116"/>
      <c r="K433" s="116"/>
    </row>
    <row r="434" spans="2:11">
      <c r="B434" s="115"/>
      <c r="C434" s="116"/>
      <c r="D434" s="116"/>
      <c r="E434" s="116"/>
      <c r="F434" s="116"/>
      <c r="G434" s="116"/>
      <c r="H434" s="116"/>
      <c r="I434" s="116"/>
      <c r="J434" s="116"/>
      <c r="K434" s="116"/>
    </row>
    <row r="435" spans="2:11">
      <c r="B435" s="115"/>
      <c r="C435" s="116"/>
      <c r="D435" s="116"/>
      <c r="E435" s="116"/>
      <c r="F435" s="116"/>
      <c r="G435" s="116"/>
      <c r="H435" s="116"/>
      <c r="I435" s="116"/>
      <c r="J435" s="116"/>
      <c r="K435" s="116"/>
    </row>
    <row r="436" spans="2:11">
      <c r="B436" s="115"/>
      <c r="C436" s="116"/>
      <c r="D436" s="116"/>
      <c r="E436" s="116"/>
      <c r="F436" s="116"/>
      <c r="G436" s="116"/>
      <c r="H436" s="116"/>
      <c r="I436" s="116"/>
      <c r="J436" s="116"/>
      <c r="K436" s="116"/>
    </row>
    <row r="437" spans="2:11">
      <c r="B437" s="115"/>
      <c r="C437" s="116"/>
      <c r="D437" s="116"/>
      <c r="E437" s="116"/>
      <c r="F437" s="116"/>
      <c r="G437" s="116"/>
      <c r="H437" s="116"/>
      <c r="I437" s="116"/>
      <c r="J437" s="116"/>
      <c r="K437" s="116"/>
    </row>
    <row r="438" spans="2:11">
      <c r="B438" s="115"/>
      <c r="C438" s="116"/>
      <c r="D438" s="116"/>
      <c r="E438" s="116"/>
      <c r="F438" s="116"/>
      <c r="G438" s="116"/>
      <c r="H438" s="116"/>
      <c r="I438" s="116"/>
      <c r="J438" s="116"/>
      <c r="K438" s="116"/>
    </row>
    <row r="439" spans="2:11">
      <c r="B439" s="115"/>
      <c r="C439" s="116"/>
      <c r="D439" s="116"/>
      <c r="E439" s="116"/>
      <c r="F439" s="116"/>
      <c r="G439" s="116"/>
      <c r="H439" s="116"/>
      <c r="I439" s="116"/>
      <c r="J439" s="116"/>
      <c r="K439" s="116"/>
    </row>
    <row r="440" spans="2:11">
      <c r="B440" s="115"/>
      <c r="C440" s="116"/>
      <c r="D440" s="116"/>
      <c r="E440" s="116"/>
      <c r="F440" s="116"/>
      <c r="G440" s="116"/>
      <c r="H440" s="116"/>
      <c r="I440" s="116"/>
      <c r="J440" s="116"/>
      <c r="K440" s="116"/>
    </row>
    <row r="441" spans="2:11">
      <c r="B441" s="115"/>
      <c r="C441" s="116"/>
      <c r="D441" s="116"/>
      <c r="E441" s="116"/>
      <c r="F441" s="116"/>
      <c r="G441" s="116"/>
      <c r="H441" s="116"/>
      <c r="I441" s="116"/>
      <c r="J441" s="116"/>
      <c r="K441" s="116"/>
    </row>
    <row r="442" spans="2:11">
      <c r="B442" s="115"/>
      <c r="C442" s="116"/>
      <c r="D442" s="116"/>
      <c r="E442" s="116"/>
      <c r="F442" s="116"/>
      <c r="G442" s="116"/>
      <c r="H442" s="116"/>
      <c r="I442" s="116"/>
      <c r="J442" s="116"/>
      <c r="K442" s="116"/>
    </row>
    <row r="443" spans="2:11">
      <c r="B443" s="115"/>
      <c r="C443" s="116"/>
      <c r="D443" s="116"/>
      <c r="E443" s="116"/>
      <c r="F443" s="116"/>
      <c r="G443" s="116"/>
      <c r="H443" s="116"/>
      <c r="I443" s="116"/>
      <c r="J443" s="116"/>
      <c r="K443" s="116"/>
    </row>
    <row r="444" spans="2:11">
      <c r="B444" s="115"/>
      <c r="C444" s="116"/>
      <c r="D444" s="116"/>
      <c r="E444" s="116"/>
      <c r="F444" s="116"/>
      <c r="G444" s="116"/>
      <c r="H444" s="116"/>
      <c r="I444" s="116"/>
      <c r="J444" s="116"/>
      <c r="K444" s="116"/>
    </row>
    <row r="445" spans="2:11">
      <c r="B445" s="115"/>
      <c r="C445" s="116"/>
      <c r="D445" s="116"/>
      <c r="E445" s="116"/>
      <c r="F445" s="116"/>
      <c r="G445" s="116"/>
      <c r="H445" s="116"/>
      <c r="I445" s="116"/>
      <c r="J445" s="116"/>
      <c r="K445" s="116"/>
    </row>
    <row r="446" spans="2:11">
      <c r="B446" s="115"/>
      <c r="C446" s="116"/>
      <c r="D446" s="116"/>
      <c r="E446" s="116"/>
      <c r="F446" s="116"/>
      <c r="G446" s="116"/>
      <c r="H446" s="116"/>
      <c r="I446" s="116"/>
      <c r="J446" s="116"/>
      <c r="K446" s="116"/>
    </row>
    <row r="447" spans="2:11">
      <c r="B447" s="115"/>
      <c r="C447" s="116"/>
      <c r="D447" s="116"/>
      <c r="E447" s="116"/>
      <c r="F447" s="116"/>
      <c r="G447" s="116"/>
      <c r="H447" s="116"/>
      <c r="I447" s="116"/>
      <c r="J447" s="116"/>
      <c r="K447" s="116"/>
    </row>
    <row r="448" spans="2:11">
      <c r="B448" s="115"/>
      <c r="C448" s="116"/>
      <c r="D448" s="116"/>
      <c r="E448" s="116"/>
      <c r="F448" s="116"/>
      <c r="G448" s="116"/>
      <c r="H448" s="116"/>
      <c r="I448" s="116"/>
      <c r="J448" s="116"/>
      <c r="K448" s="116"/>
    </row>
    <row r="449" spans="2:11">
      <c r="B449" s="115"/>
      <c r="C449" s="116"/>
      <c r="D449" s="116"/>
      <c r="E449" s="116"/>
      <c r="F449" s="116"/>
      <c r="G449" s="116"/>
      <c r="H449" s="116"/>
      <c r="I449" s="116"/>
      <c r="J449" s="116"/>
      <c r="K449" s="116"/>
    </row>
    <row r="450" spans="2:11">
      <c r="B450" s="115"/>
      <c r="C450" s="116"/>
      <c r="D450" s="116"/>
      <c r="E450" s="116"/>
      <c r="F450" s="116"/>
      <c r="G450" s="116"/>
      <c r="H450" s="116"/>
      <c r="I450" s="116"/>
      <c r="J450" s="116"/>
      <c r="K450" s="116"/>
    </row>
    <row r="451" spans="2:11">
      <c r="B451" s="115"/>
      <c r="C451" s="116"/>
      <c r="D451" s="116"/>
      <c r="E451" s="116"/>
      <c r="F451" s="116"/>
      <c r="G451" s="116"/>
      <c r="H451" s="116"/>
      <c r="I451" s="116"/>
      <c r="J451" s="116"/>
      <c r="K451" s="116"/>
    </row>
    <row r="452" spans="2:11">
      <c r="B452" s="115"/>
      <c r="C452" s="116"/>
      <c r="D452" s="116"/>
      <c r="E452" s="116"/>
      <c r="F452" s="116"/>
      <c r="G452" s="116"/>
      <c r="H452" s="116"/>
      <c r="I452" s="116"/>
      <c r="J452" s="116"/>
      <c r="K452" s="116"/>
    </row>
    <row r="453" spans="2:11">
      <c r="B453" s="115"/>
      <c r="C453" s="116"/>
      <c r="D453" s="116"/>
      <c r="E453" s="116"/>
      <c r="F453" s="116"/>
      <c r="G453" s="116"/>
      <c r="H453" s="116"/>
      <c r="I453" s="116"/>
      <c r="J453" s="116"/>
      <c r="K453" s="116"/>
    </row>
    <row r="454" spans="2:11">
      <c r="B454" s="115"/>
      <c r="C454" s="116"/>
      <c r="D454" s="116"/>
      <c r="E454" s="116"/>
      <c r="F454" s="116"/>
      <c r="G454" s="116"/>
      <c r="H454" s="116"/>
      <c r="I454" s="116"/>
      <c r="J454" s="116"/>
      <c r="K454" s="116"/>
    </row>
    <row r="455" spans="2:11">
      <c r="B455" s="115"/>
      <c r="C455" s="116"/>
      <c r="D455" s="116"/>
      <c r="E455" s="116"/>
      <c r="F455" s="116"/>
      <c r="G455" s="116"/>
      <c r="H455" s="116"/>
      <c r="I455" s="116"/>
      <c r="J455" s="116"/>
      <c r="K455" s="116"/>
    </row>
    <row r="456" spans="2:11">
      <c r="B456" s="115"/>
      <c r="C456" s="116"/>
      <c r="D456" s="116"/>
      <c r="E456" s="116"/>
      <c r="F456" s="116"/>
      <c r="G456" s="116"/>
      <c r="H456" s="116"/>
      <c r="I456" s="116"/>
      <c r="J456" s="116"/>
      <c r="K456" s="116"/>
    </row>
    <row r="457" spans="2:11">
      <c r="B457" s="115"/>
      <c r="C457" s="116"/>
      <c r="D457" s="116"/>
      <c r="E457" s="116"/>
      <c r="F457" s="116"/>
      <c r="G457" s="116"/>
      <c r="H457" s="116"/>
      <c r="I457" s="116"/>
      <c r="J457" s="116"/>
      <c r="K457" s="116"/>
    </row>
    <row r="458" spans="2:11">
      <c r="B458" s="115"/>
      <c r="C458" s="116"/>
      <c r="D458" s="116"/>
      <c r="E458" s="116"/>
      <c r="F458" s="116"/>
      <c r="G458" s="116"/>
      <c r="H458" s="116"/>
      <c r="I458" s="116"/>
      <c r="J458" s="116"/>
      <c r="K458" s="116"/>
    </row>
    <row r="459" spans="2:11">
      <c r="B459" s="115"/>
      <c r="C459" s="116"/>
      <c r="D459" s="116"/>
      <c r="E459" s="116"/>
      <c r="F459" s="116"/>
      <c r="G459" s="116"/>
      <c r="H459" s="116"/>
      <c r="I459" s="116"/>
      <c r="J459" s="116"/>
      <c r="K459" s="116"/>
    </row>
    <row r="460" spans="2:11">
      <c r="B460" s="115"/>
      <c r="C460" s="116"/>
      <c r="D460" s="116"/>
      <c r="E460" s="116"/>
      <c r="F460" s="116"/>
      <c r="G460" s="116"/>
      <c r="H460" s="116"/>
      <c r="I460" s="116"/>
      <c r="J460" s="116"/>
      <c r="K460" s="116"/>
    </row>
    <row r="461" spans="2:11">
      <c r="B461" s="115"/>
      <c r="C461" s="116"/>
      <c r="D461" s="116"/>
      <c r="E461" s="116"/>
      <c r="F461" s="116"/>
      <c r="G461" s="116"/>
      <c r="H461" s="116"/>
      <c r="I461" s="116"/>
      <c r="J461" s="116"/>
      <c r="K461" s="116"/>
    </row>
    <row r="462" spans="2:11">
      <c r="B462" s="115"/>
      <c r="C462" s="116"/>
      <c r="D462" s="116"/>
      <c r="E462" s="116"/>
      <c r="F462" s="116"/>
      <c r="G462" s="116"/>
      <c r="H462" s="116"/>
      <c r="I462" s="116"/>
      <c r="J462" s="116"/>
      <c r="K462" s="116"/>
    </row>
    <row r="463" spans="2:11">
      <c r="B463" s="115"/>
      <c r="C463" s="116"/>
      <c r="D463" s="116"/>
      <c r="E463" s="116"/>
      <c r="F463" s="116"/>
      <c r="G463" s="116"/>
      <c r="H463" s="116"/>
      <c r="I463" s="116"/>
      <c r="J463" s="116"/>
      <c r="K463" s="116"/>
    </row>
    <row r="464" spans="2:11">
      <c r="B464" s="115"/>
      <c r="C464" s="116"/>
      <c r="D464" s="116"/>
      <c r="E464" s="116"/>
      <c r="F464" s="116"/>
      <c r="G464" s="116"/>
      <c r="H464" s="116"/>
      <c r="I464" s="116"/>
      <c r="J464" s="116"/>
      <c r="K464" s="116"/>
    </row>
    <row r="465" spans="2:11">
      <c r="B465" s="115"/>
      <c r="C465" s="116"/>
      <c r="D465" s="116"/>
      <c r="E465" s="116"/>
      <c r="F465" s="116"/>
      <c r="G465" s="116"/>
      <c r="H465" s="116"/>
      <c r="I465" s="116"/>
      <c r="J465" s="116"/>
      <c r="K465" s="116"/>
    </row>
    <row r="466" spans="2:11">
      <c r="B466" s="115"/>
      <c r="C466" s="116"/>
      <c r="D466" s="116"/>
      <c r="E466" s="116"/>
      <c r="F466" s="116"/>
      <c r="G466" s="116"/>
      <c r="H466" s="116"/>
      <c r="I466" s="116"/>
      <c r="J466" s="116"/>
      <c r="K466" s="116"/>
    </row>
    <row r="467" spans="2:11">
      <c r="B467" s="115"/>
      <c r="C467" s="116"/>
      <c r="D467" s="116"/>
      <c r="E467" s="116"/>
      <c r="F467" s="116"/>
      <c r="G467" s="116"/>
      <c r="H467" s="116"/>
      <c r="I467" s="116"/>
      <c r="J467" s="116"/>
      <c r="K467" s="116"/>
    </row>
    <row r="468" spans="2:11">
      <c r="B468" s="115"/>
      <c r="C468" s="116"/>
      <c r="D468" s="116"/>
      <c r="E468" s="116"/>
      <c r="F468" s="116"/>
      <c r="G468" s="116"/>
      <c r="H468" s="116"/>
      <c r="I468" s="116"/>
      <c r="J468" s="116"/>
      <c r="K468" s="116"/>
    </row>
    <row r="469" spans="2:11">
      <c r="B469" s="115"/>
      <c r="C469" s="116"/>
      <c r="D469" s="116"/>
      <c r="E469" s="116"/>
      <c r="F469" s="116"/>
      <c r="G469" s="116"/>
      <c r="H469" s="116"/>
      <c r="I469" s="116"/>
      <c r="J469" s="116"/>
      <c r="K469" s="116"/>
    </row>
    <row r="470" spans="2:11">
      <c r="B470" s="115"/>
      <c r="C470" s="116"/>
      <c r="D470" s="116"/>
      <c r="E470" s="116"/>
      <c r="F470" s="116"/>
      <c r="G470" s="116"/>
      <c r="H470" s="116"/>
      <c r="I470" s="116"/>
      <c r="J470" s="116"/>
      <c r="K470" s="116"/>
    </row>
    <row r="471" spans="2:11">
      <c r="B471" s="115"/>
      <c r="C471" s="116"/>
      <c r="D471" s="116"/>
      <c r="E471" s="116"/>
      <c r="F471" s="116"/>
      <c r="G471" s="116"/>
      <c r="H471" s="116"/>
      <c r="I471" s="116"/>
      <c r="J471" s="116"/>
      <c r="K471" s="116"/>
    </row>
    <row r="472" spans="2:11">
      <c r="B472" s="115"/>
      <c r="C472" s="116"/>
      <c r="D472" s="116"/>
      <c r="E472" s="116"/>
      <c r="F472" s="116"/>
      <c r="G472" s="116"/>
      <c r="H472" s="116"/>
      <c r="I472" s="116"/>
      <c r="J472" s="116"/>
      <c r="K472" s="116"/>
    </row>
    <row r="473" spans="2:11">
      <c r="B473" s="115"/>
      <c r="C473" s="116"/>
      <c r="D473" s="116"/>
      <c r="E473" s="116"/>
      <c r="F473" s="116"/>
      <c r="G473" s="116"/>
      <c r="H473" s="116"/>
      <c r="I473" s="116"/>
      <c r="J473" s="116"/>
      <c r="K473" s="116"/>
    </row>
    <row r="474" spans="2:11">
      <c r="B474" s="115"/>
      <c r="C474" s="116"/>
      <c r="D474" s="116"/>
      <c r="E474" s="116"/>
      <c r="F474" s="116"/>
      <c r="G474" s="116"/>
      <c r="H474" s="116"/>
      <c r="I474" s="116"/>
      <c r="J474" s="116"/>
      <c r="K474" s="116"/>
    </row>
    <row r="475" spans="2:11">
      <c r="B475" s="115"/>
      <c r="C475" s="116"/>
      <c r="D475" s="116"/>
      <c r="E475" s="116"/>
      <c r="F475" s="116"/>
      <c r="G475" s="116"/>
      <c r="H475" s="116"/>
      <c r="I475" s="116"/>
      <c r="J475" s="116"/>
      <c r="K475" s="116"/>
    </row>
    <row r="476" spans="2:11">
      <c r="B476" s="115"/>
      <c r="C476" s="116"/>
      <c r="D476" s="116"/>
      <c r="E476" s="116"/>
      <c r="F476" s="116"/>
      <c r="G476" s="116"/>
      <c r="H476" s="116"/>
      <c r="I476" s="116"/>
      <c r="J476" s="116"/>
      <c r="K476" s="116"/>
    </row>
    <row r="477" spans="2:11">
      <c r="B477" s="115"/>
      <c r="C477" s="116"/>
      <c r="D477" s="116"/>
      <c r="E477" s="116"/>
      <c r="F477" s="116"/>
      <c r="G477" s="116"/>
      <c r="H477" s="116"/>
      <c r="I477" s="116"/>
      <c r="J477" s="116"/>
      <c r="K477" s="116"/>
    </row>
    <row r="478" spans="2:11">
      <c r="B478" s="115"/>
      <c r="C478" s="116"/>
      <c r="D478" s="116"/>
      <c r="E478" s="116"/>
      <c r="F478" s="116"/>
      <c r="G478" s="116"/>
      <c r="H478" s="116"/>
      <c r="I478" s="116"/>
      <c r="J478" s="116"/>
      <c r="K478" s="116"/>
    </row>
    <row r="479" spans="2:11">
      <c r="B479" s="115"/>
      <c r="C479" s="116"/>
      <c r="D479" s="116"/>
      <c r="E479" s="116"/>
      <c r="F479" s="116"/>
      <c r="G479" s="116"/>
      <c r="H479" s="116"/>
      <c r="I479" s="116"/>
      <c r="J479" s="116"/>
      <c r="K479" s="116"/>
    </row>
    <row r="480" spans="2:11">
      <c r="B480" s="115"/>
      <c r="C480" s="116"/>
      <c r="D480" s="116"/>
      <c r="E480" s="116"/>
      <c r="F480" s="116"/>
      <c r="G480" s="116"/>
      <c r="H480" s="116"/>
      <c r="I480" s="116"/>
      <c r="J480" s="116"/>
      <c r="K480" s="116"/>
    </row>
    <row r="481" spans="2:11">
      <c r="B481" s="115"/>
      <c r="C481" s="116"/>
      <c r="D481" s="116"/>
      <c r="E481" s="116"/>
      <c r="F481" s="116"/>
      <c r="G481" s="116"/>
      <c r="H481" s="116"/>
      <c r="I481" s="116"/>
      <c r="J481" s="116"/>
      <c r="K481" s="116"/>
    </row>
    <row r="482" spans="2:11">
      <c r="B482" s="115"/>
      <c r="C482" s="116"/>
      <c r="D482" s="116"/>
      <c r="E482" s="116"/>
      <c r="F482" s="116"/>
      <c r="G482" s="116"/>
      <c r="H482" s="116"/>
      <c r="I482" s="116"/>
      <c r="J482" s="116"/>
      <c r="K482" s="116"/>
    </row>
    <row r="483" spans="2:11">
      <c r="B483" s="115"/>
      <c r="C483" s="116"/>
      <c r="D483" s="116"/>
      <c r="E483" s="116"/>
      <c r="F483" s="116"/>
      <c r="G483" s="116"/>
      <c r="H483" s="116"/>
      <c r="I483" s="116"/>
      <c r="J483" s="116"/>
      <c r="K483" s="116"/>
    </row>
    <row r="484" spans="2:11">
      <c r="B484" s="115"/>
      <c r="C484" s="116"/>
      <c r="D484" s="116"/>
      <c r="E484" s="116"/>
      <c r="F484" s="116"/>
      <c r="G484" s="116"/>
      <c r="H484" s="116"/>
      <c r="I484" s="116"/>
      <c r="J484" s="116"/>
      <c r="K484" s="116"/>
    </row>
    <row r="485" spans="2:11">
      <c r="B485" s="115"/>
      <c r="C485" s="116"/>
      <c r="D485" s="116"/>
      <c r="E485" s="116"/>
      <c r="F485" s="116"/>
      <c r="G485" s="116"/>
      <c r="H485" s="116"/>
      <c r="I485" s="116"/>
      <c r="J485" s="116"/>
      <c r="K485" s="116"/>
    </row>
    <row r="486" spans="2:11">
      <c r="B486" s="115"/>
      <c r="C486" s="116"/>
      <c r="D486" s="116"/>
      <c r="E486" s="116"/>
      <c r="F486" s="116"/>
      <c r="G486" s="116"/>
      <c r="H486" s="116"/>
      <c r="I486" s="116"/>
      <c r="J486" s="116"/>
      <c r="K486" s="116"/>
    </row>
    <row r="487" spans="2:11">
      <c r="B487" s="115"/>
      <c r="C487" s="116"/>
      <c r="D487" s="116"/>
      <c r="E487" s="116"/>
      <c r="F487" s="116"/>
      <c r="G487" s="116"/>
      <c r="H487" s="116"/>
      <c r="I487" s="116"/>
      <c r="J487" s="116"/>
      <c r="K487" s="116"/>
    </row>
    <row r="488" spans="2:11">
      <c r="B488" s="115"/>
      <c r="C488" s="116"/>
      <c r="D488" s="116"/>
      <c r="E488" s="116"/>
      <c r="F488" s="116"/>
      <c r="G488" s="116"/>
      <c r="H488" s="116"/>
      <c r="I488" s="116"/>
      <c r="J488" s="116"/>
      <c r="K488" s="116"/>
    </row>
    <row r="489" spans="2:11">
      <c r="B489" s="115"/>
      <c r="C489" s="116"/>
      <c r="D489" s="116"/>
      <c r="E489" s="116"/>
      <c r="F489" s="116"/>
      <c r="G489" s="116"/>
      <c r="H489" s="116"/>
      <c r="I489" s="116"/>
      <c r="J489" s="116"/>
      <c r="K489" s="116"/>
    </row>
    <row r="490" spans="2:11">
      <c r="B490" s="115"/>
      <c r="C490" s="116"/>
      <c r="D490" s="116"/>
      <c r="E490" s="116"/>
      <c r="F490" s="116"/>
      <c r="G490" s="116"/>
      <c r="H490" s="116"/>
      <c r="I490" s="116"/>
      <c r="J490" s="116"/>
      <c r="K490" s="116"/>
    </row>
    <row r="491" spans="2:11">
      <c r="B491" s="115"/>
      <c r="C491" s="116"/>
      <c r="D491" s="116"/>
      <c r="E491" s="116"/>
      <c r="F491" s="116"/>
      <c r="G491" s="116"/>
      <c r="H491" s="116"/>
      <c r="I491" s="116"/>
      <c r="J491" s="116"/>
      <c r="K491" s="116"/>
    </row>
    <row r="492" spans="2:11">
      <c r="B492" s="115"/>
      <c r="C492" s="116"/>
      <c r="D492" s="116"/>
      <c r="E492" s="116"/>
      <c r="F492" s="116"/>
      <c r="G492" s="116"/>
      <c r="H492" s="116"/>
      <c r="I492" s="116"/>
      <c r="J492" s="116"/>
      <c r="K492" s="116"/>
    </row>
    <row r="493" spans="2:11">
      <c r="B493" s="115"/>
      <c r="C493" s="116"/>
      <c r="D493" s="116"/>
      <c r="E493" s="116"/>
      <c r="F493" s="116"/>
      <c r="G493" s="116"/>
      <c r="H493" s="116"/>
      <c r="I493" s="116"/>
      <c r="J493" s="116"/>
      <c r="K493" s="116"/>
    </row>
    <row r="494" spans="2:11">
      <c r="B494" s="115"/>
      <c r="C494" s="116"/>
      <c r="D494" s="116"/>
      <c r="E494" s="116"/>
      <c r="F494" s="116"/>
      <c r="G494" s="116"/>
      <c r="H494" s="116"/>
      <c r="I494" s="116"/>
      <c r="J494" s="116"/>
      <c r="K494" s="116"/>
    </row>
    <row r="495" spans="2:11">
      <c r="B495" s="115"/>
      <c r="C495" s="116"/>
      <c r="D495" s="116"/>
      <c r="E495" s="116"/>
      <c r="F495" s="116"/>
      <c r="G495" s="116"/>
      <c r="H495" s="116"/>
      <c r="I495" s="116"/>
      <c r="J495" s="116"/>
      <c r="K495" s="116"/>
    </row>
    <row r="496" spans="2:11">
      <c r="B496" s="115"/>
      <c r="C496" s="116"/>
      <c r="D496" s="116"/>
      <c r="E496" s="116"/>
      <c r="F496" s="116"/>
      <c r="G496" s="116"/>
      <c r="H496" s="116"/>
      <c r="I496" s="116"/>
      <c r="J496" s="116"/>
      <c r="K496" s="116"/>
    </row>
    <row r="497" spans="2:11">
      <c r="B497" s="115"/>
      <c r="C497" s="116"/>
      <c r="D497" s="116"/>
      <c r="E497" s="116"/>
      <c r="F497" s="116"/>
      <c r="G497" s="116"/>
      <c r="H497" s="116"/>
      <c r="I497" s="116"/>
      <c r="J497" s="116"/>
      <c r="K497" s="116"/>
    </row>
    <row r="498" spans="2:11">
      <c r="B498" s="115"/>
      <c r="C498" s="116"/>
      <c r="D498" s="116"/>
      <c r="E498" s="116"/>
      <c r="F498" s="116"/>
      <c r="G498" s="116"/>
      <c r="H498" s="116"/>
      <c r="I498" s="116"/>
      <c r="J498" s="116"/>
      <c r="K498" s="116"/>
    </row>
    <row r="499" spans="2:11">
      <c r="B499" s="115"/>
      <c r="C499" s="116"/>
      <c r="D499" s="116"/>
      <c r="E499" s="116"/>
      <c r="F499" s="116"/>
      <c r="G499" s="116"/>
      <c r="H499" s="116"/>
      <c r="I499" s="116"/>
      <c r="J499" s="116"/>
      <c r="K499" s="116"/>
    </row>
    <row r="500" spans="2:11">
      <c r="B500" s="115"/>
      <c r="C500" s="116"/>
      <c r="D500" s="116"/>
      <c r="E500" s="116"/>
      <c r="F500" s="116"/>
      <c r="G500" s="116"/>
      <c r="H500" s="116"/>
      <c r="I500" s="116"/>
      <c r="J500" s="116"/>
      <c r="K500" s="116"/>
    </row>
    <row r="501" spans="2:11">
      <c r="B501" s="115"/>
      <c r="C501" s="116"/>
      <c r="D501" s="116"/>
      <c r="E501" s="116"/>
      <c r="F501" s="116"/>
      <c r="G501" s="116"/>
      <c r="H501" s="116"/>
      <c r="I501" s="116"/>
      <c r="J501" s="116"/>
      <c r="K501" s="116"/>
    </row>
    <row r="502" spans="2:11">
      <c r="B502" s="115"/>
      <c r="C502" s="116"/>
      <c r="D502" s="116"/>
      <c r="E502" s="116"/>
      <c r="F502" s="116"/>
      <c r="G502" s="116"/>
      <c r="H502" s="116"/>
      <c r="I502" s="116"/>
      <c r="J502" s="116"/>
      <c r="K502" s="116"/>
    </row>
    <row r="503" spans="2:11">
      <c r="B503" s="115"/>
      <c r="C503" s="116"/>
      <c r="D503" s="116"/>
      <c r="E503" s="116"/>
      <c r="F503" s="116"/>
      <c r="G503" s="116"/>
      <c r="H503" s="116"/>
      <c r="I503" s="116"/>
      <c r="J503" s="116"/>
      <c r="K503" s="116"/>
    </row>
    <row r="504" spans="2:11">
      <c r="B504" s="115"/>
      <c r="C504" s="116"/>
      <c r="D504" s="116"/>
      <c r="E504" s="116"/>
      <c r="F504" s="116"/>
      <c r="G504" s="116"/>
      <c r="H504" s="116"/>
      <c r="I504" s="116"/>
      <c r="J504" s="116"/>
      <c r="K504" s="116"/>
    </row>
    <row r="505" spans="2:11">
      <c r="B505" s="115"/>
      <c r="C505" s="116"/>
      <c r="D505" s="116"/>
      <c r="E505" s="116"/>
      <c r="F505" s="116"/>
      <c r="G505" s="116"/>
      <c r="H505" s="116"/>
      <c r="I505" s="116"/>
      <c r="J505" s="116"/>
      <c r="K505" s="116"/>
    </row>
    <row r="506" spans="2:11">
      <c r="B506" s="115"/>
      <c r="C506" s="116"/>
      <c r="D506" s="116"/>
      <c r="E506" s="116"/>
      <c r="F506" s="116"/>
      <c r="G506" s="116"/>
      <c r="H506" s="116"/>
      <c r="I506" s="116"/>
      <c r="J506" s="116"/>
      <c r="K506" s="116"/>
    </row>
    <row r="507" spans="2:11">
      <c r="B507" s="115"/>
      <c r="C507" s="116"/>
      <c r="D507" s="116"/>
      <c r="E507" s="116"/>
      <c r="F507" s="116"/>
      <c r="G507" s="116"/>
      <c r="H507" s="116"/>
      <c r="I507" s="116"/>
      <c r="J507" s="116"/>
      <c r="K507" s="116"/>
    </row>
    <row r="508" spans="2:11">
      <c r="B508" s="115"/>
      <c r="C508" s="116"/>
      <c r="D508" s="116"/>
      <c r="E508" s="116"/>
      <c r="F508" s="116"/>
      <c r="G508" s="116"/>
      <c r="H508" s="116"/>
      <c r="I508" s="116"/>
      <c r="J508" s="116"/>
      <c r="K508" s="116"/>
    </row>
    <row r="509" spans="2:11">
      <c r="B509" s="115"/>
      <c r="C509" s="116"/>
      <c r="D509" s="116"/>
      <c r="E509" s="116"/>
      <c r="F509" s="116"/>
      <c r="G509" s="116"/>
      <c r="H509" s="116"/>
      <c r="I509" s="116"/>
      <c r="J509" s="116"/>
      <c r="K509" s="116"/>
    </row>
    <row r="510" spans="2:11">
      <c r="B510" s="115"/>
      <c r="C510" s="116"/>
      <c r="D510" s="116"/>
      <c r="E510" s="116"/>
      <c r="F510" s="116"/>
      <c r="G510" s="116"/>
      <c r="H510" s="116"/>
      <c r="I510" s="116"/>
      <c r="J510" s="116"/>
      <c r="K510" s="116"/>
    </row>
    <row r="511" spans="2:11">
      <c r="B511" s="115"/>
      <c r="C511" s="116"/>
      <c r="D511" s="116"/>
      <c r="E511" s="116"/>
      <c r="F511" s="116"/>
      <c r="G511" s="116"/>
      <c r="H511" s="116"/>
      <c r="I511" s="116"/>
      <c r="J511" s="116"/>
      <c r="K511" s="116"/>
    </row>
    <row r="512" spans="2:11">
      <c r="B512" s="115"/>
      <c r="C512" s="116"/>
      <c r="D512" s="116"/>
      <c r="E512" s="116"/>
      <c r="F512" s="116"/>
      <c r="G512" s="116"/>
      <c r="H512" s="116"/>
      <c r="I512" s="116"/>
      <c r="J512" s="116"/>
      <c r="K512" s="116"/>
    </row>
    <row r="513" spans="2:11">
      <c r="B513" s="115"/>
      <c r="C513" s="116"/>
      <c r="D513" s="116"/>
      <c r="E513" s="116"/>
      <c r="F513" s="116"/>
      <c r="G513" s="116"/>
      <c r="H513" s="116"/>
      <c r="I513" s="116"/>
      <c r="J513" s="116"/>
      <c r="K513" s="116"/>
    </row>
    <row r="514" spans="2:11">
      <c r="B514" s="115"/>
      <c r="C514" s="116"/>
      <c r="D514" s="116"/>
      <c r="E514" s="116"/>
      <c r="F514" s="116"/>
      <c r="G514" s="116"/>
      <c r="H514" s="116"/>
      <c r="I514" s="116"/>
      <c r="J514" s="116"/>
      <c r="K514" s="116"/>
    </row>
    <row r="515" spans="2:11">
      <c r="B515" s="115"/>
      <c r="C515" s="116"/>
      <c r="D515" s="116"/>
      <c r="E515" s="116"/>
      <c r="F515" s="116"/>
      <c r="G515" s="116"/>
      <c r="H515" s="116"/>
      <c r="I515" s="116"/>
      <c r="J515" s="116"/>
      <c r="K515" s="116"/>
    </row>
    <row r="516" spans="2:11">
      <c r="B516" s="115"/>
      <c r="C516" s="116"/>
      <c r="D516" s="116"/>
      <c r="E516" s="116"/>
      <c r="F516" s="116"/>
      <c r="G516" s="116"/>
      <c r="H516" s="116"/>
      <c r="I516" s="116"/>
      <c r="J516" s="116"/>
      <c r="K516" s="116"/>
    </row>
    <row r="517" spans="2:11">
      <c r="B517" s="115"/>
      <c r="C517" s="116"/>
      <c r="D517" s="116"/>
      <c r="E517" s="116"/>
      <c r="F517" s="116"/>
      <c r="G517" s="116"/>
      <c r="H517" s="116"/>
      <c r="I517" s="116"/>
      <c r="J517" s="116"/>
      <c r="K517" s="116"/>
    </row>
    <row r="518" spans="2:11">
      <c r="B518" s="115"/>
      <c r="C518" s="116"/>
      <c r="D518" s="116"/>
      <c r="E518" s="116"/>
      <c r="F518" s="116"/>
      <c r="G518" s="116"/>
      <c r="H518" s="116"/>
      <c r="I518" s="116"/>
      <c r="J518" s="116"/>
      <c r="K518" s="116"/>
    </row>
    <row r="519" spans="2:11">
      <c r="B519" s="115"/>
      <c r="C519" s="116"/>
      <c r="D519" s="116"/>
      <c r="E519" s="116"/>
      <c r="F519" s="116"/>
      <c r="G519" s="116"/>
      <c r="H519" s="116"/>
      <c r="I519" s="116"/>
      <c r="J519" s="116"/>
      <c r="K519" s="116"/>
    </row>
    <row r="520" spans="2:11">
      <c r="B520" s="115"/>
      <c r="C520" s="116"/>
      <c r="D520" s="116"/>
      <c r="E520" s="116"/>
      <c r="F520" s="116"/>
      <c r="G520" s="116"/>
      <c r="H520" s="116"/>
      <c r="I520" s="116"/>
      <c r="J520" s="116"/>
      <c r="K520" s="116"/>
    </row>
    <row r="521" spans="2:11">
      <c r="B521" s="115"/>
      <c r="C521" s="116"/>
      <c r="D521" s="116"/>
      <c r="E521" s="116"/>
      <c r="F521" s="116"/>
      <c r="G521" s="116"/>
      <c r="H521" s="116"/>
      <c r="I521" s="116"/>
      <c r="J521" s="116"/>
      <c r="K521" s="116"/>
    </row>
    <row r="522" spans="2:11">
      <c r="B522" s="115"/>
      <c r="C522" s="116"/>
      <c r="D522" s="116"/>
      <c r="E522" s="116"/>
      <c r="F522" s="116"/>
      <c r="G522" s="116"/>
      <c r="H522" s="116"/>
      <c r="I522" s="116"/>
      <c r="J522" s="116"/>
      <c r="K522" s="116"/>
    </row>
    <row r="523" spans="2:11">
      <c r="B523" s="115"/>
      <c r="C523" s="116"/>
      <c r="D523" s="116"/>
      <c r="E523" s="116"/>
      <c r="F523" s="116"/>
      <c r="G523" s="116"/>
      <c r="H523" s="116"/>
      <c r="I523" s="116"/>
      <c r="J523" s="116"/>
      <c r="K523" s="116"/>
    </row>
    <row r="524" spans="2:11">
      <c r="B524" s="115"/>
      <c r="C524" s="116"/>
      <c r="D524" s="116"/>
      <c r="E524" s="116"/>
      <c r="F524" s="116"/>
      <c r="G524" s="116"/>
      <c r="H524" s="116"/>
      <c r="I524" s="116"/>
      <c r="J524" s="116"/>
      <c r="K524" s="116"/>
    </row>
    <row r="525" spans="2:11">
      <c r="B525" s="115"/>
      <c r="C525" s="116"/>
      <c r="D525" s="116"/>
      <c r="E525" s="116"/>
      <c r="F525" s="116"/>
      <c r="G525" s="116"/>
      <c r="H525" s="116"/>
      <c r="I525" s="116"/>
      <c r="J525" s="116"/>
      <c r="K525" s="116"/>
    </row>
    <row r="526" spans="2:11">
      <c r="B526" s="115"/>
      <c r="C526" s="116"/>
      <c r="D526" s="116"/>
      <c r="E526" s="116"/>
      <c r="F526" s="116"/>
      <c r="G526" s="116"/>
      <c r="H526" s="116"/>
      <c r="I526" s="116"/>
      <c r="J526" s="116"/>
      <c r="K526" s="116"/>
    </row>
    <row r="527" spans="2:11">
      <c r="B527" s="115"/>
      <c r="C527" s="116"/>
      <c r="D527" s="116"/>
      <c r="E527" s="116"/>
      <c r="F527" s="116"/>
      <c r="G527" s="116"/>
      <c r="H527" s="116"/>
      <c r="I527" s="116"/>
      <c r="J527" s="116"/>
      <c r="K527" s="116"/>
    </row>
    <row r="528" spans="2:11">
      <c r="B528" s="115"/>
      <c r="C528" s="116"/>
      <c r="D528" s="116"/>
      <c r="E528" s="116"/>
      <c r="F528" s="116"/>
      <c r="G528" s="116"/>
      <c r="H528" s="116"/>
      <c r="I528" s="116"/>
      <c r="J528" s="116"/>
      <c r="K528" s="116"/>
    </row>
    <row r="529" spans="2:11">
      <c r="B529" s="115"/>
      <c r="C529" s="116"/>
      <c r="D529" s="116"/>
      <c r="E529" s="116"/>
      <c r="F529" s="116"/>
      <c r="G529" s="116"/>
      <c r="H529" s="116"/>
      <c r="I529" s="116"/>
      <c r="J529" s="116"/>
      <c r="K529" s="116"/>
    </row>
    <row r="530" spans="2:11">
      <c r="B530" s="115"/>
      <c r="C530" s="116"/>
      <c r="D530" s="116"/>
      <c r="E530" s="116"/>
      <c r="F530" s="116"/>
      <c r="G530" s="116"/>
      <c r="H530" s="116"/>
      <c r="I530" s="116"/>
      <c r="J530" s="116"/>
      <c r="K530" s="116"/>
    </row>
    <row r="531" spans="2:11">
      <c r="B531" s="115"/>
      <c r="C531" s="116"/>
      <c r="D531" s="116"/>
      <c r="E531" s="116"/>
      <c r="F531" s="116"/>
      <c r="G531" s="116"/>
      <c r="H531" s="116"/>
      <c r="I531" s="116"/>
      <c r="J531" s="116"/>
      <c r="K531" s="116"/>
    </row>
    <row r="532" spans="2:11">
      <c r="B532" s="115"/>
      <c r="C532" s="116"/>
      <c r="D532" s="116"/>
      <c r="E532" s="116"/>
      <c r="F532" s="116"/>
      <c r="G532" s="116"/>
      <c r="H532" s="116"/>
      <c r="I532" s="116"/>
      <c r="J532" s="116"/>
      <c r="K532" s="116"/>
    </row>
    <row r="533" spans="2:11">
      <c r="B533" s="115"/>
      <c r="C533" s="116"/>
      <c r="D533" s="116"/>
      <c r="E533" s="116"/>
      <c r="F533" s="116"/>
      <c r="G533" s="116"/>
      <c r="H533" s="116"/>
      <c r="I533" s="116"/>
      <c r="J533" s="116"/>
      <c r="K533" s="116"/>
    </row>
    <row r="534" spans="2:11">
      <c r="B534" s="115"/>
      <c r="C534" s="116"/>
      <c r="D534" s="116"/>
      <c r="E534" s="116"/>
      <c r="F534" s="116"/>
      <c r="G534" s="116"/>
      <c r="H534" s="116"/>
      <c r="I534" s="116"/>
      <c r="J534" s="116"/>
      <c r="K534" s="116"/>
    </row>
    <row r="535" spans="2:11">
      <c r="B535" s="115"/>
      <c r="C535" s="116"/>
      <c r="D535" s="116"/>
      <c r="E535" s="116"/>
      <c r="F535" s="116"/>
      <c r="G535" s="116"/>
      <c r="H535" s="116"/>
      <c r="I535" s="116"/>
      <c r="J535" s="116"/>
      <c r="K535" s="116"/>
    </row>
    <row r="536" spans="2:11">
      <c r="B536" s="115"/>
      <c r="C536" s="116"/>
      <c r="D536" s="116"/>
      <c r="E536" s="116"/>
      <c r="F536" s="116"/>
      <c r="G536" s="116"/>
      <c r="H536" s="116"/>
      <c r="I536" s="116"/>
      <c r="J536" s="116"/>
      <c r="K536" s="116"/>
    </row>
    <row r="537" spans="2:11">
      <c r="B537" s="115"/>
      <c r="C537" s="116"/>
      <c r="D537" s="116"/>
      <c r="E537" s="116"/>
      <c r="F537" s="116"/>
      <c r="G537" s="116"/>
      <c r="H537" s="116"/>
      <c r="I537" s="116"/>
      <c r="J537" s="116"/>
      <c r="K537" s="116"/>
    </row>
    <row r="538" spans="2:11">
      <c r="B538" s="115"/>
      <c r="C538" s="116"/>
      <c r="D538" s="116"/>
      <c r="E538" s="116"/>
      <c r="F538" s="116"/>
      <c r="G538" s="116"/>
      <c r="H538" s="116"/>
      <c r="I538" s="116"/>
      <c r="J538" s="116"/>
      <c r="K538" s="116"/>
    </row>
    <row r="539" spans="2:11">
      <c r="B539" s="115"/>
      <c r="C539" s="116"/>
      <c r="D539" s="116"/>
      <c r="E539" s="116"/>
      <c r="F539" s="116"/>
      <c r="G539" s="116"/>
      <c r="H539" s="116"/>
      <c r="I539" s="116"/>
      <c r="J539" s="116"/>
      <c r="K539" s="116"/>
    </row>
    <row r="540" spans="2:11">
      <c r="B540" s="115"/>
      <c r="C540" s="116"/>
      <c r="D540" s="116"/>
      <c r="E540" s="116"/>
      <c r="F540" s="116"/>
      <c r="G540" s="116"/>
      <c r="H540" s="116"/>
      <c r="I540" s="116"/>
      <c r="J540" s="116"/>
      <c r="K540" s="116"/>
    </row>
    <row r="541" spans="2:11">
      <c r="B541" s="115"/>
      <c r="C541" s="116"/>
      <c r="D541" s="116"/>
      <c r="E541" s="116"/>
      <c r="F541" s="116"/>
      <c r="G541" s="116"/>
      <c r="H541" s="116"/>
      <c r="I541" s="116"/>
      <c r="J541" s="116"/>
      <c r="K541" s="116"/>
    </row>
    <row r="542" spans="2:11">
      <c r="B542" s="115"/>
      <c r="C542" s="116"/>
      <c r="D542" s="116"/>
      <c r="E542" s="116"/>
      <c r="F542" s="116"/>
      <c r="G542" s="116"/>
      <c r="H542" s="116"/>
      <c r="I542" s="116"/>
      <c r="J542" s="116"/>
      <c r="K542" s="116"/>
    </row>
    <row r="543" spans="2:11">
      <c r="B543" s="115"/>
      <c r="C543" s="116"/>
      <c r="D543" s="116"/>
      <c r="E543" s="116"/>
      <c r="F543" s="116"/>
      <c r="G543" s="116"/>
      <c r="H543" s="116"/>
      <c r="I543" s="116"/>
      <c r="J543" s="116"/>
      <c r="K543" s="116"/>
    </row>
    <row r="544" spans="2:11">
      <c r="B544" s="115"/>
      <c r="C544" s="116"/>
      <c r="D544" s="116"/>
      <c r="E544" s="116"/>
      <c r="F544" s="116"/>
      <c r="G544" s="116"/>
      <c r="H544" s="116"/>
      <c r="I544" s="116"/>
      <c r="J544" s="116"/>
      <c r="K544" s="116"/>
    </row>
    <row r="545" spans="2:11">
      <c r="B545" s="115"/>
      <c r="C545" s="116"/>
      <c r="D545" s="116"/>
      <c r="E545" s="116"/>
      <c r="F545" s="116"/>
      <c r="G545" s="116"/>
      <c r="H545" s="116"/>
      <c r="I545" s="116"/>
      <c r="J545" s="116"/>
      <c r="K545" s="116"/>
    </row>
    <row r="546" spans="2:11">
      <c r="B546" s="115"/>
      <c r="C546" s="116"/>
      <c r="D546" s="116"/>
      <c r="E546" s="116"/>
      <c r="F546" s="116"/>
      <c r="G546" s="116"/>
      <c r="H546" s="116"/>
      <c r="I546" s="116"/>
      <c r="J546" s="116"/>
      <c r="K546" s="116"/>
    </row>
    <row r="547" spans="2:11">
      <c r="B547" s="115"/>
      <c r="C547" s="116"/>
      <c r="D547" s="116"/>
      <c r="E547" s="116"/>
      <c r="F547" s="116"/>
      <c r="G547" s="116"/>
      <c r="H547" s="116"/>
      <c r="I547" s="116"/>
      <c r="J547" s="116"/>
      <c r="K547" s="116"/>
    </row>
    <row r="548" spans="2:11">
      <c r="B548" s="115"/>
      <c r="C548" s="116"/>
      <c r="D548" s="116"/>
      <c r="E548" s="116"/>
      <c r="F548" s="116"/>
      <c r="G548" s="116"/>
      <c r="H548" s="116"/>
      <c r="I548" s="116"/>
      <c r="J548" s="116"/>
      <c r="K548" s="116"/>
    </row>
    <row r="549" spans="2:11">
      <c r="B549" s="115"/>
      <c r="C549" s="116"/>
      <c r="D549" s="116"/>
      <c r="E549" s="116"/>
      <c r="F549" s="116"/>
      <c r="G549" s="116"/>
      <c r="H549" s="116"/>
      <c r="I549" s="116"/>
      <c r="J549" s="116"/>
      <c r="K549" s="116"/>
    </row>
    <row r="550" spans="2:11">
      <c r="B550" s="115"/>
      <c r="C550" s="116"/>
      <c r="D550" s="116"/>
      <c r="E550" s="116"/>
      <c r="F550" s="116"/>
      <c r="G550" s="116"/>
      <c r="H550" s="116"/>
      <c r="I550" s="116"/>
      <c r="J550" s="116"/>
      <c r="K550" s="116"/>
    </row>
    <row r="551" spans="2:11">
      <c r="B551" s="115"/>
      <c r="C551" s="116"/>
      <c r="D551" s="116"/>
      <c r="E551" s="116"/>
      <c r="F551" s="116"/>
      <c r="G551" s="116"/>
      <c r="H551" s="116"/>
      <c r="I551" s="116"/>
      <c r="J551" s="116"/>
      <c r="K551" s="116"/>
    </row>
    <row r="552" spans="2:11">
      <c r="B552" s="115"/>
      <c r="C552" s="116"/>
      <c r="D552" s="116"/>
      <c r="E552" s="116"/>
      <c r="F552" s="116"/>
      <c r="G552" s="116"/>
      <c r="H552" s="116"/>
      <c r="I552" s="116"/>
      <c r="J552" s="116"/>
      <c r="K552" s="116"/>
    </row>
    <row r="553" spans="2:11">
      <c r="B553" s="115"/>
      <c r="C553" s="116"/>
      <c r="D553" s="116"/>
      <c r="E553" s="116"/>
      <c r="F553" s="116"/>
      <c r="G553" s="116"/>
      <c r="H553" s="116"/>
      <c r="I553" s="116"/>
      <c r="J553" s="116"/>
      <c r="K553" s="116"/>
    </row>
    <row r="554" spans="2:11">
      <c r="B554" s="115"/>
      <c r="C554" s="116"/>
      <c r="D554" s="116"/>
      <c r="E554" s="116"/>
      <c r="F554" s="116"/>
      <c r="G554" s="116"/>
      <c r="H554" s="116"/>
      <c r="I554" s="116"/>
      <c r="J554" s="116"/>
      <c r="K554" s="116"/>
    </row>
    <row r="555" spans="2:11">
      <c r="B555" s="115"/>
      <c r="C555" s="116"/>
      <c r="D555" s="116"/>
      <c r="E555" s="116"/>
      <c r="F555" s="116"/>
      <c r="G555" s="116"/>
      <c r="H555" s="116"/>
      <c r="I555" s="116"/>
      <c r="J555" s="116"/>
      <c r="K555" s="116"/>
    </row>
    <row r="556" spans="2:11">
      <c r="B556" s="115"/>
      <c r="C556" s="116"/>
      <c r="D556" s="116"/>
      <c r="E556" s="116"/>
      <c r="F556" s="116"/>
      <c r="G556" s="116"/>
      <c r="H556" s="116"/>
      <c r="I556" s="116"/>
      <c r="J556" s="116"/>
      <c r="K556" s="116"/>
    </row>
    <row r="557" spans="2:11">
      <c r="B557" s="115"/>
      <c r="C557" s="116"/>
      <c r="D557" s="116"/>
      <c r="E557" s="116"/>
      <c r="F557" s="116"/>
      <c r="G557" s="116"/>
      <c r="H557" s="116"/>
      <c r="I557" s="116"/>
      <c r="J557" s="116"/>
      <c r="K557" s="116"/>
    </row>
    <row r="558" spans="2:11">
      <c r="B558" s="115"/>
      <c r="C558" s="116"/>
      <c r="D558" s="116"/>
      <c r="E558" s="116"/>
      <c r="F558" s="116"/>
      <c r="G558" s="116"/>
      <c r="H558" s="116"/>
      <c r="I558" s="116"/>
      <c r="J558" s="116"/>
      <c r="K558" s="116"/>
    </row>
    <row r="559" spans="2:11">
      <c r="B559" s="115"/>
      <c r="C559" s="116"/>
      <c r="D559" s="116"/>
      <c r="E559" s="116"/>
      <c r="F559" s="116"/>
      <c r="G559" s="116"/>
      <c r="H559" s="116"/>
      <c r="I559" s="116"/>
      <c r="J559" s="116"/>
      <c r="K559" s="116"/>
    </row>
    <row r="560" spans="2:11">
      <c r="B560" s="115"/>
      <c r="C560" s="116"/>
      <c r="D560" s="116"/>
      <c r="E560" s="116"/>
      <c r="F560" s="116"/>
      <c r="G560" s="116"/>
      <c r="H560" s="116"/>
      <c r="I560" s="116"/>
      <c r="J560" s="116"/>
      <c r="K560" s="116"/>
    </row>
    <row r="561" spans="2:11">
      <c r="B561" s="115"/>
      <c r="C561" s="116"/>
      <c r="D561" s="116"/>
      <c r="E561" s="116"/>
      <c r="F561" s="116"/>
      <c r="G561" s="116"/>
      <c r="H561" s="116"/>
      <c r="I561" s="116"/>
      <c r="J561" s="116"/>
      <c r="K561" s="116"/>
    </row>
    <row r="562" spans="2:11">
      <c r="B562" s="115"/>
      <c r="C562" s="116"/>
      <c r="D562" s="116"/>
      <c r="E562" s="116"/>
      <c r="F562" s="116"/>
      <c r="G562" s="116"/>
      <c r="H562" s="116"/>
      <c r="I562" s="116"/>
      <c r="J562" s="116"/>
      <c r="K562" s="116"/>
    </row>
    <row r="563" spans="2:11">
      <c r="B563" s="115"/>
      <c r="C563" s="116"/>
      <c r="D563" s="116"/>
      <c r="E563" s="116"/>
      <c r="F563" s="116"/>
      <c r="G563" s="116"/>
      <c r="H563" s="116"/>
      <c r="I563" s="116"/>
      <c r="J563" s="116"/>
      <c r="K563" s="116"/>
    </row>
    <row r="564" spans="2:11">
      <c r="B564" s="115"/>
      <c r="C564" s="116"/>
      <c r="D564" s="116"/>
      <c r="E564" s="116"/>
      <c r="F564" s="116"/>
      <c r="G564" s="116"/>
      <c r="H564" s="116"/>
      <c r="I564" s="116"/>
      <c r="J564" s="116"/>
      <c r="K564" s="116"/>
    </row>
    <row r="565" spans="2:11">
      <c r="B565" s="115"/>
      <c r="C565" s="115"/>
      <c r="D565" s="115"/>
      <c r="E565" s="116"/>
      <c r="F565" s="116"/>
      <c r="G565" s="116"/>
      <c r="H565" s="116"/>
      <c r="I565" s="116"/>
      <c r="J565" s="116"/>
      <c r="K565" s="116"/>
    </row>
    <row r="566" spans="2:11">
      <c r="B566" s="115"/>
      <c r="C566" s="115"/>
      <c r="D566" s="115"/>
      <c r="E566" s="116"/>
      <c r="F566" s="116"/>
      <c r="G566" s="116"/>
      <c r="H566" s="116"/>
      <c r="I566" s="116"/>
      <c r="J566" s="116"/>
      <c r="K566" s="116"/>
    </row>
    <row r="567" spans="2:11">
      <c r="B567" s="115"/>
      <c r="C567" s="115"/>
      <c r="D567" s="115"/>
      <c r="E567" s="116"/>
      <c r="F567" s="116"/>
      <c r="G567" s="116"/>
      <c r="H567" s="116"/>
      <c r="I567" s="116"/>
      <c r="J567" s="116"/>
      <c r="K567" s="116"/>
    </row>
    <row r="568" spans="2:11">
      <c r="B568" s="115"/>
      <c r="C568" s="115"/>
      <c r="D568" s="115"/>
      <c r="E568" s="116"/>
      <c r="F568" s="116"/>
      <c r="G568" s="116"/>
      <c r="H568" s="116"/>
      <c r="I568" s="116"/>
      <c r="J568" s="116"/>
      <c r="K568" s="116"/>
    </row>
    <row r="569" spans="2:11">
      <c r="B569" s="115"/>
      <c r="C569" s="115"/>
      <c r="D569" s="115"/>
      <c r="E569" s="116"/>
      <c r="F569" s="116"/>
      <c r="G569" s="116"/>
      <c r="H569" s="116"/>
      <c r="I569" s="116"/>
      <c r="J569" s="116"/>
      <c r="K569" s="116"/>
    </row>
    <row r="570" spans="2:11">
      <c r="B570" s="115"/>
      <c r="C570" s="115"/>
      <c r="D570" s="115"/>
      <c r="E570" s="116"/>
      <c r="F570" s="116"/>
      <c r="G570" s="116"/>
      <c r="H570" s="116"/>
      <c r="I570" s="116"/>
      <c r="J570" s="116"/>
      <c r="K570" s="116"/>
    </row>
    <row r="571" spans="2:11">
      <c r="B571" s="115"/>
      <c r="C571" s="115"/>
      <c r="D571" s="115"/>
      <c r="E571" s="116"/>
      <c r="F571" s="116"/>
      <c r="G571" s="116"/>
      <c r="H571" s="116"/>
      <c r="I571" s="116"/>
      <c r="J571" s="116"/>
      <c r="K571" s="116"/>
    </row>
    <row r="572" spans="2:11">
      <c r="B572" s="115"/>
      <c r="C572" s="115"/>
      <c r="D572" s="115"/>
      <c r="E572" s="116"/>
      <c r="F572" s="116"/>
      <c r="G572" s="116"/>
      <c r="H572" s="116"/>
      <c r="I572" s="116"/>
      <c r="J572" s="116"/>
      <c r="K572" s="116"/>
    </row>
    <row r="573" spans="2:11">
      <c r="B573" s="115"/>
      <c r="C573" s="115"/>
      <c r="D573" s="115"/>
      <c r="E573" s="116"/>
      <c r="F573" s="116"/>
      <c r="G573" s="116"/>
      <c r="H573" s="116"/>
      <c r="I573" s="116"/>
      <c r="J573" s="116"/>
      <c r="K573" s="116"/>
    </row>
    <row r="574" spans="2:11">
      <c r="B574" s="115"/>
      <c r="C574" s="115"/>
      <c r="D574" s="115"/>
      <c r="E574" s="116"/>
      <c r="F574" s="116"/>
      <c r="G574" s="116"/>
      <c r="H574" s="116"/>
      <c r="I574" s="116"/>
      <c r="J574" s="116"/>
      <c r="K574" s="116"/>
    </row>
    <row r="575" spans="2:11">
      <c r="B575" s="115"/>
      <c r="C575" s="115"/>
      <c r="D575" s="115"/>
      <c r="E575" s="116"/>
      <c r="F575" s="116"/>
      <c r="G575" s="116"/>
      <c r="H575" s="116"/>
      <c r="I575" s="116"/>
      <c r="J575" s="116"/>
      <c r="K575" s="116"/>
    </row>
    <row r="576" spans="2:11">
      <c r="B576" s="115"/>
      <c r="C576" s="115"/>
      <c r="D576" s="115"/>
      <c r="E576" s="116"/>
      <c r="F576" s="116"/>
      <c r="G576" s="116"/>
      <c r="H576" s="116"/>
      <c r="I576" s="116"/>
      <c r="J576" s="116"/>
      <c r="K576" s="116"/>
    </row>
    <row r="577" spans="2:11">
      <c r="B577" s="115"/>
      <c r="C577" s="115"/>
      <c r="D577" s="115"/>
      <c r="E577" s="116"/>
      <c r="F577" s="116"/>
      <c r="G577" s="116"/>
      <c r="H577" s="116"/>
      <c r="I577" s="116"/>
      <c r="J577" s="116"/>
      <c r="K577" s="116"/>
    </row>
    <row r="578" spans="2:11">
      <c r="B578" s="115"/>
      <c r="C578" s="115"/>
      <c r="D578" s="115"/>
      <c r="E578" s="116"/>
      <c r="F578" s="116"/>
      <c r="G578" s="116"/>
      <c r="H578" s="116"/>
      <c r="I578" s="116"/>
      <c r="J578" s="116"/>
      <c r="K578" s="116"/>
    </row>
    <row r="579" spans="2:11">
      <c r="B579" s="115"/>
      <c r="C579" s="115"/>
      <c r="D579" s="115"/>
      <c r="E579" s="116"/>
      <c r="F579" s="116"/>
      <c r="G579" s="116"/>
      <c r="H579" s="116"/>
      <c r="I579" s="116"/>
      <c r="J579" s="116"/>
      <c r="K579" s="116"/>
    </row>
    <row r="580" spans="2:11">
      <c r="B580" s="115"/>
      <c r="C580" s="115"/>
      <c r="D580" s="115"/>
      <c r="E580" s="116"/>
      <c r="F580" s="116"/>
      <c r="G580" s="116"/>
      <c r="H580" s="116"/>
      <c r="I580" s="116"/>
      <c r="J580" s="116"/>
      <c r="K580" s="116"/>
    </row>
    <row r="581" spans="2:11">
      <c r="B581" s="115"/>
      <c r="C581" s="115"/>
      <c r="D581" s="115"/>
      <c r="E581" s="116"/>
      <c r="F581" s="116"/>
      <c r="G581" s="116"/>
      <c r="H581" s="116"/>
      <c r="I581" s="116"/>
      <c r="J581" s="116"/>
      <c r="K581" s="116"/>
    </row>
    <row r="582" spans="2:11">
      <c r="B582" s="115"/>
      <c r="C582" s="115"/>
      <c r="D582" s="115"/>
      <c r="E582" s="116"/>
      <c r="F582" s="116"/>
      <c r="G582" s="116"/>
      <c r="H582" s="116"/>
      <c r="I582" s="116"/>
      <c r="J582" s="116"/>
      <c r="K582" s="116"/>
    </row>
    <row r="583" spans="2:11">
      <c r="B583" s="115"/>
      <c r="C583" s="115"/>
      <c r="D583" s="115"/>
      <c r="E583" s="116"/>
      <c r="F583" s="116"/>
      <c r="G583" s="116"/>
      <c r="H583" s="116"/>
      <c r="I583" s="116"/>
      <c r="J583" s="116"/>
      <c r="K583" s="116"/>
    </row>
    <row r="584" spans="2:11">
      <c r="B584" s="115"/>
      <c r="C584" s="115"/>
      <c r="D584" s="115"/>
      <c r="E584" s="116"/>
      <c r="F584" s="116"/>
      <c r="G584" s="116"/>
      <c r="H584" s="116"/>
      <c r="I584" s="116"/>
      <c r="J584" s="116"/>
      <c r="K584" s="116"/>
    </row>
    <row r="585" spans="2:11">
      <c r="B585" s="115"/>
      <c r="C585" s="115"/>
      <c r="D585" s="115"/>
      <c r="E585" s="116"/>
      <c r="F585" s="116"/>
      <c r="G585" s="116"/>
      <c r="H585" s="116"/>
      <c r="I585" s="116"/>
      <c r="J585" s="116"/>
      <c r="K585" s="116"/>
    </row>
    <row r="586" spans="2:11">
      <c r="B586" s="115"/>
      <c r="C586" s="115"/>
      <c r="D586" s="115"/>
      <c r="E586" s="116"/>
      <c r="F586" s="116"/>
      <c r="G586" s="116"/>
      <c r="H586" s="116"/>
      <c r="I586" s="116"/>
      <c r="J586" s="116"/>
      <c r="K586" s="116"/>
    </row>
    <row r="587" spans="2:11">
      <c r="B587" s="115"/>
      <c r="C587" s="115"/>
      <c r="D587" s="115"/>
      <c r="E587" s="116"/>
      <c r="F587" s="116"/>
      <c r="G587" s="116"/>
      <c r="H587" s="116"/>
      <c r="I587" s="116"/>
      <c r="J587" s="116"/>
      <c r="K587" s="116"/>
    </row>
    <row r="588" spans="2:11">
      <c r="B588" s="115"/>
      <c r="C588" s="115"/>
      <c r="D588" s="115"/>
      <c r="E588" s="116"/>
      <c r="F588" s="116"/>
      <c r="G588" s="116"/>
      <c r="H588" s="116"/>
      <c r="I588" s="116"/>
      <c r="J588" s="116"/>
      <c r="K588" s="116"/>
    </row>
    <row r="589" spans="2:11">
      <c r="B589" s="115"/>
      <c r="C589" s="115"/>
      <c r="D589" s="115"/>
      <c r="E589" s="116"/>
      <c r="F589" s="116"/>
      <c r="G589" s="116"/>
      <c r="H589" s="116"/>
      <c r="I589" s="116"/>
      <c r="J589" s="116"/>
      <c r="K589" s="116"/>
    </row>
    <row r="590" spans="2:11">
      <c r="B590" s="115"/>
      <c r="C590" s="115"/>
      <c r="D590" s="115"/>
      <c r="E590" s="116"/>
      <c r="F590" s="116"/>
      <c r="G590" s="116"/>
      <c r="H590" s="116"/>
      <c r="I590" s="116"/>
      <c r="J590" s="116"/>
      <c r="K590" s="116"/>
    </row>
    <row r="591" spans="2:11">
      <c r="B591" s="115"/>
      <c r="C591" s="115"/>
      <c r="D591" s="115"/>
      <c r="E591" s="116"/>
      <c r="F591" s="116"/>
      <c r="G591" s="116"/>
      <c r="H591" s="116"/>
      <c r="I591" s="116"/>
      <c r="J591" s="116"/>
      <c r="K591" s="116"/>
    </row>
    <row r="592" spans="2:11">
      <c r="B592" s="115"/>
      <c r="C592" s="115"/>
      <c r="D592" s="115"/>
      <c r="E592" s="116"/>
      <c r="F592" s="116"/>
      <c r="G592" s="116"/>
      <c r="H592" s="116"/>
      <c r="I592" s="116"/>
      <c r="J592" s="116"/>
      <c r="K592" s="116"/>
    </row>
    <row r="593" spans="2:11">
      <c r="B593" s="115"/>
      <c r="C593" s="115"/>
      <c r="D593" s="115"/>
      <c r="E593" s="116"/>
      <c r="F593" s="116"/>
      <c r="G593" s="116"/>
      <c r="H593" s="116"/>
      <c r="I593" s="116"/>
      <c r="J593" s="116"/>
      <c r="K593" s="116"/>
    </row>
    <row r="594" spans="2:11">
      <c r="B594" s="115"/>
      <c r="C594" s="115"/>
      <c r="D594" s="115"/>
      <c r="E594" s="116"/>
      <c r="F594" s="116"/>
      <c r="G594" s="116"/>
      <c r="H594" s="116"/>
      <c r="I594" s="116"/>
      <c r="J594" s="116"/>
      <c r="K594" s="116"/>
    </row>
    <row r="595" spans="2:11">
      <c r="B595" s="115"/>
      <c r="C595" s="115"/>
      <c r="D595" s="115"/>
      <c r="E595" s="116"/>
      <c r="F595" s="116"/>
      <c r="G595" s="116"/>
      <c r="H595" s="116"/>
      <c r="I595" s="116"/>
      <c r="J595" s="116"/>
      <c r="K595" s="116"/>
    </row>
    <row r="596" spans="2:11">
      <c r="B596" s="115"/>
      <c r="C596" s="115"/>
      <c r="D596" s="115"/>
      <c r="E596" s="116"/>
      <c r="F596" s="116"/>
      <c r="G596" s="116"/>
      <c r="H596" s="116"/>
      <c r="I596" s="116"/>
      <c r="J596" s="116"/>
      <c r="K596" s="116"/>
    </row>
    <row r="597" spans="2:11">
      <c r="B597" s="115"/>
      <c r="C597" s="115"/>
      <c r="D597" s="115"/>
      <c r="E597" s="116"/>
      <c r="F597" s="116"/>
      <c r="G597" s="116"/>
      <c r="H597" s="116"/>
      <c r="I597" s="116"/>
      <c r="J597" s="116"/>
      <c r="K597" s="116"/>
    </row>
    <row r="598" spans="2:11">
      <c r="B598" s="115"/>
      <c r="C598" s="115"/>
      <c r="D598" s="115"/>
      <c r="E598" s="116"/>
      <c r="F598" s="116"/>
      <c r="G598" s="116"/>
      <c r="H598" s="116"/>
      <c r="I598" s="116"/>
      <c r="J598" s="116"/>
      <c r="K598" s="116"/>
    </row>
    <row r="599" spans="2:11">
      <c r="B599" s="115"/>
      <c r="C599" s="115"/>
      <c r="D599" s="115"/>
      <c r="E599" s="116"/>
      <c r="F599" s="116"/>
      <c r="G599" s="116"/>
      <c r="H599" s="116"/>
      <c r="I599" s="116"/>
      <c r="J599" s="116"/>
      <c r="K599" s="116"/>
    </row>
    <row r="600" spans="2:11">
      <c r="B600" s="115"/>
      <c r="C600" s="115"/>
      <c r="D600" s="115"/>
      <c r="E600" s="116"/>
      <c r="F600" s="116"/>
      <c r="G600" s="116"/>
      <c r="H600" s="116"/>
      <c r="I600" s="116"/>
      <c r="J600" s="116"/>
      <c r="K600" s="116"/>
    </row>
    <row r="601" spans="2:11">
      <c r="B601" s="115"/>
      <c r="C601" s="115"/>
      <c r="D601" s="115"/>
      <c r="E601" s="116"/>
      <c r="F601" s="116"/>
      <c r="G601" s="116"/>
      <c r="H601" s="116"/>
      <c r="I601" s="116"/>
      <c r="J601" s="116"/>
      <c r="K601" s="116"/>
    </row>
    <row r="602" spans="2:11">
      <c r="B602" s="115"/>
      <c r="C602" s="115"/>
      <c r="D602" s="115"/>
      <c r="E602" s="116"/>
      <c r="F602" s="116"/>
      <c r="G602" s="116"/>
      <c r="H602" s="116"/>
      <c r="I602" s="116"/>
      <c r="J602" s="116"/>
      <c r="K602" s="116"/>
    </row>
    <row r="603" spans="2:11">
      <c r="B603" s="115"/>
      <c r="C603" s="115"/>
      <c r="D603" s="115"/>
      <c r="E603" s="116"/>
      <c r="F603" s="116"/>
      <c r="G603" s="116"/>
      <c r="H603" s="116"/>
      <c r="I603" s="116"/>
      <c r="J603" s="116"/>
      <c r="K603" s="116"/>
    </row>
    <row r="604" spans="2:11">
      <c r="B604" s="115"/>
      <c r="C604" s="115"/>
      <c r="D604" s="115"/>
      <c r="E604" s="116"/>
      <c r="F604" s="116"/>
      <c r="G604" s="116"/>
      <c r="H604" s="116"/>
      <c r="I604" s="116"/>
      <c r="J604" s="116"/>
      <c r="K604" s="116"/>
    </row>
    <row r="605" spans="2:11">
      <c r="B605" s="115"/>
      <c r="C605" s="115"/>
      <c r="D605" s="115"/>
      <c r="E605" s="116"/>
      <c r="F605" s="116"/>
      <c r="G605" s="116"/>
      <c r="H605" s="116"/>
      <c r="I605" s="116"/>
      <c r="J605" s="116"/>
      <c r="K605" s="116"/>
    </row>
    <row r="606" spans="2:11">
      <c r="B606" s="115"/>
      <c r="C606" s="115"/>
      <c r="D606" s="115"/>
      <c r="E606" s="116"/>
      <c r="F606" s="116"/>
      <c r="G606" s="116"/>
      <c r="H606" s="116"/>
      <c r="I606" s="116"/>
      <c r="J606" s="116"/>
      <c r="K606" s="116"/>
    </row>
    <row r="607" spans="2:11">
      <c r="B607" s="115"/>
      <c r="C607" s="115"/>
      <c r="D607" s="115"/>
      <c r="E607" s="116"/>
      <c r="F607" s="116"/>
      <c r="G607" s="116"/>
      <c r="H607" s="116"/>
      <c r="I607" s="116"/>
      <c r="J607" s="116"/>
      <c r="K607" s="116"/>
    </row>
    <row r="608" spans="2:11">
      <c r="B608" s="115"/>
      <c r="C608" s="115"/>
      <c r="D608" s="115"/>
      <c r="E608" s="116"/>
      <c r="F608" s="116"/>
      <c r="G608" s="116"/>
      <c r="H608" s="116"/>
      <c r="I608" s="116"/>
      <c r="J608" s="116"/>
      <c r="K608" s="116"/>
    </row>
    <row r="609" spans="2:11">
      <c r="B609" s="115"/>
      <c r="C609" s="115"/>
      <c r="D609" s="115"/>
      <c r="E609" s="116"/>
      <c r="F609" s="116"/>
      <c r="G609" s="116"/>
      <c r="H609" s="116"/>
      <c r="I609" s="116"/>
      <c r="J609" s="116"/>
      <c r="K609" s="116"/>
    </row>
    <row r="610" spans="2:11">
      <c r="B610" s="115"/>
      <c r="C610" s="115"/>
      <c r="D610" s="115"/>
      <c r="E610" s="116"/>
      <c r="F610" s="116"/>
      <c r="G610" s="116"/>
      <c r="H610" s="116"/>
      <c r="I610" s="116"/>
      <c r="J610" s="116"/>
      <c r="K610" s="116"/>
    </row>
    <row r="611" spans="2:11">
      <c r="B611" s="115"/>
      <c r="C611" s="115"/>
      <c r="D611" s="115"/>
      <c r="E611" s="116"/>
      <c r="F611" s="116"/>
      <c r="G611" s="116"/>
      <c r="H611" s="116"/>
      <c r="I611" s="116"/>
      <c r="J611" s="116"/>
      <c r="K611" s="116"/>
    </row>
    <row r="612" spans="2:11">
      <c r="B612" s="115"/>
      <c r="C612" s="115"/>
      <c r="D612" s="115"/>
      <c r="E612" s="116"/>
      <c r="F612" s="116"/>
      <c r="G612" s="116"/>
      <c r="H612" s="116"/>
      <c r="I612" s="116"/>
      <c r="J612" s="116"/>
      <c r="K612" s="116"/>
    </row>
    <row r="613" spans="2:11">
      <c r="B613" s="115"/>
      <c r="C613" s="115"/>
      <c r="D613" s="115"/>
      <c r="E613" s="116"/>
      <c r="F613" s="116"/>
      <c r="G613" s="116"/>
      <c r="H613" s="116"/>
      <c r="I613" s="116"/>
      <c r="J613" s="116"/>
      <c r="K613" s="116"/>
    </row>
    <row r="614" spans="2:11">
      <c r="B614" s="115"/>
      <c r="C614" s="115"/>
      <c r="D614" s="115"/>
      <c r="E614" s="116"/>
      <c r="F614" s="116"/>
      <c r="G614" s="116"/>
      <c r="H614" s="116"/>
      <c r="I614" s="116"/>
      <c r="J614" s="116"/>
      <c r="K614" s="116"/>
    </row>
    <row r="615" spans="2:11">
      <c r="B615" s="115"/>
      <c r="C615" s="115"/>
      <c r="D615" s="115"/>
      <c r="E615" s="116"/>
      <c r="F615" s="116"/>
      <c r="G615" s="116"/>
      <c r="H615" s="116"/>
      <c r="I615" s="116"/>
      <c r="J615" s="116"/>
      <c r="K615" s="116"/>
    </row>
    <row r="616" spans="2:11">
      <c r="B616" s="115"/>
      <c r="C616" s="115"/>
      <c r="D616" s="115"/>
      <c r="E616" s="116"/>
      <c r="F616" s="116"/>
      <c r="G616" s="116"/>
      <c r="H616" s="116"/>
      <c r="I616" s="116"/>
      <c r="J616" s="116"/>
      <c r="K616" s="116"/>
    </row>
    <row r="617" spans="2:11">
      <c r="B617" s="115"/>
      <c r="C617" s="115"/>
      <c r="D617" s="115"/>
      <c r="E617" s="116"/>
      <c r="F617" s="116"/>
      <c r="G617" s="116"/>
      <c r="H617" s="116"/>
      <c r="I617" s="116"/>
      <c r="J617" s="116"/>
      <c r="K617" s="116"/>
    </row>
    <row r="618" spans="2:11">
      <c r="B618" s="115"/>
      <c r="C618" s="115"/>
      <c r="D618" s="115"/>
      <c r="E618" s="116"/>
      <c r="F618" s="116"/>
      <c r="G618" s="116"/>
      <c r="H618" s="116"/>
      <c r="I618" s="116"/>
      <c r="J618" s="116"/>
      <c r="K618" s="116"/>
    </row>
    <row r="619" spans="2:11">
      <c r="B619" s="115"/>
      <c r="C619" s="115"/>
      <c r="D619" s="115"/>
      <c r="E619" s="116"/>
      <c r="F619" s="116"/>
      <c r="G619" s="116"/>
      <c r="H619" s="116"/>
      <c r="I619" s="116"/>
      <c r="J619" s="116"/>
      <c r="K619" s="116"/>
    </row>
    <row r="620" spans="2:11">
      <c r="B620" s="115"/>
      <c r="C620" s="115"/>
      <c r="D620" s="115"/>
      <c r="E620" s="116"/>
      <c r="F620" s="116"/>
      <c r="G620" s="116"/>
      <c r="H620" s="116"/>
      <c r="I620" s="116"/>
      <c r="J620" s="116"/>
      <c r="K620" s="116"/>
    </row>
    <row r="621" spans="2:11">
      <c r="B621" s="115"/>
      <c r="C621" s="115"/>
      <c r="D621" s="115"/>
      <c r="E621" s="116"/>
      <c r="F621" s="116"/>
      <c r="G621" s="116"/>
      <c r="H621" s="116"/>
      <c r="I621" s="116"/>
      <c r="J621" s="116"/>
      <c r="K621" s="116"/>
    </row>
    <row r="622" spans="2:11">
      <c r="B622" s="115"/>
      <c r="C622" s="115"/>
      <c r="D622" s="115"/>
      <c r="E622" s="116"/>
      <c r="F622" s="116"/>
      <c r="G622" s="116"/>
      <c r="H622" s="116"/>
      <c r="I622" s="116"/>
      <c r="J622" s="116"/>
      <c r="K622" s="116"/>
    </row>
    <row r="623" spans="2:11">
      <c r="B623" s="115"/>
      <c r="C623" s="115"/>
      <c r="D623" s="115"/>
      <c r="E623" s="116"/>
      <c r="F623" s="116"/>
      <c r="G623" s="116"/>
      <c r="H623" s="116"/>
      <c r="I623" s="116"/>
      <c r="J623" s="116"/>
      <c r="K623" s="116"/>
    </row>
    <row r="624" spans="2:11">
      <c r="B624" s="115"/>
      <c r="C624" s="115"/>
      <c r="D624" s="115"/>
      <c r="E624" s="116"/>
      <c r="F624" s="116"/>
      <c r="G624" s="116"/>
      <c r="H624" s="116"/>
      <c r="I624" s="116"/>
      <c r="J624" s="116"/>
      <c r="K624" s="116"/>
    </row>
    <row r="625" spans="2:11">
      <c r="B625" s="115"/>
      <c r="C625" s="115"/>
      <c r="D625" s="115"/>
      <c r="E625" s="116"/>
      <c r="F625" s="116"/>
      <c r="G625" s="116"/>
      <c r="H625" s="116"/>
      <c r="I625" s="116"/>
      <c r="J625" s="116"/>
      <c r="K625" s="116"/>
    </row>
    <row r="626" spans="2:11">
      <c r="B626" s="115"/>
      <c r="C626" s="115"/>
      <c r="D626" s="115"/>
      <c r="E626" s="116"/>
      <c r="F626" s="116"/>
      <c r="G626" s="116"/>
      <c r="H626" s="116"/>
      <c r="I626" s="116"/>
      <c r="J626" s="116"/>
      <c r="K626" s="116"/>
    </row>
    <row r="627" spans="2:11">
      <c r="B627" s="115"/>
      <c r="C627" s="115"/>
      <c r="D627" s="115"/>
      <c r="E627" s="116"/>
      <c r="F627" s="116"/>
      <c r="G627" s="116"/>
      <c r="H627" s="116"/>
      <c r="I627" s="116"/>
      <c r="J627" s="116"/>
      <c r="K627" s="116"/>
    </row>
    <row r="628" spans="2:11">
      <c r="B628" s="115"/>
      <c r="C628" s="115"/>
      <c r="D628" s="115"/>
      <c r="E628" s="116"/>
      <c r="F628" s="116"/>
      <c r="G628" s="116"/>
      <c r="H628" s="116"/>
      <c r="I628" s="116"/>
      <c r="J628" s="116"/>
      <c r="K628" s="116"/>
    </row>
    <row r="629" spans="2:11">
      <c r="B629" s="115"/>
      <c r="C629" s="115"/>
      <c r="D629" s="115"/>
      <c r="E629" s="116"/>
      <c r="F629" s="116"/>
      <c r="G629" s="116"/>
      <c r="H629" s="116"/>
      <c r="I629" s="116"/>
      <c r="J629" s="116"/>
      <c r="K629" s="116"/>
    </row>
    <row r="630" spans="2:11">
      <c r="B630" s="115"/>
      <c r="C630" s="115"/>
      <c r="D630" s="115"/>
      <c r="E630" s="116"/>
      <c r="F630" s="116"/>
      <c r="G630" s="116"/>
      <c r="H630" s="116"/>
      <c r="I630" s="116"/>
      <c r="J630" s="116"/>
      <c r="K630" s="116"/>
    </row>
    <row r="631" spans="2:11">
      <c r="B631" s="115"/>
      <c r="C631" s="115"/>
      <c r="D631" s="115"/>
      <c r="E631" s="116"/>
      <c r="F631" s="116"/>
      <c r="G631" s="116"/>
      <c r="H631" s="116"/>
      <c r="I631" s="116"/>
      <c r="J631" s="116"/>
      <c r="K631" s="116"/>
    </row>
    <row r="632" spans="2:11">
      <c r="B632" s="115"/>
      <c r="C632" s="115"/>
      <c r="D632" s="115"/>
      <c r="E632" s="116"/>
      <c r="F632" s="116"/>
      <c r="G632" s="116"/>
      <c r="H632" s="116"/>
      <c r="I632" s="116"/>
      <c r="J632" s="116"/>
      <c r="K632" s="116"/>
    </row>
    <row r="633" spans="2:11">
      <c r="B633" s="115"/>
      <c r="C633" s="115"/>
      <c r="D633" s="115"/>
      <c r="E633" s="116"/>
      <c r="F633" s="116"/>
      <c r="G633" s="116"/>
      <c r="H633" s="116"/>
      <c r="I633" s="116"/>
      <c r="J633" s="116"/>
      <c r="K633" s="116"/>
    </row>
    <row r="634" spans="2:11">
      <c r="B634" s="115"/>
      <c r="C634" s="115"/>
      <c r="D634" s="115"/>
      <c r="E634" s="116"/>
      <c r="F634" s="116"/>
      <c r="G634" s="116"/>
      <c r="H634" s="116"/>
      <c r="I634" s="116"/>
      <c r="J634" s="116"/>
      <c r="K634" s="116"/>
    </row>
    <row r="635" spans="2:11">
      <c r="B635" s="115"/>
      <c r="C635" s="115"/>
      <c r="D635" s="115"/>
      <c r="E635" s="116"/>
      <c r="F635" s="116"/>
      <c r="G635" s="116"/>
      <c r="H635" s="116"/>
      <c r="I635" s="116"/>
      <c r="J635" s="116"/>
      <c r="K635" s="116"/>
    </row>
    <row r="636" spans="2:11">
      <c r="B636" s="115"/>
      <c r="C636" s="115"/>
      <c r="D636" s="115"/>
      <c r="E636" s="116"/>
      <c r="F636" s="116"/>
      <c r="G636" s="116"/>
      <c r="H636" s="116"/>
      <c r="I636" s="116"/>
      <c r="J636" s="116"/>
      <c r="K636" s="116"/>
    </row>
    <row r="637" spans="2:11">
      <c r="B637" s="115"/>
      <c r="C637" s="115"/>
      <c r="D637" s="115"/>
      <c r="E637" s="116"/>
      <c r="F637" s="116"/>
      <c r="G637" s="116"/>
      <c r="H637" s="116"/>
      <c r="I637" s="116"/>
      <c r="J637" s="116"/>
      <c r="K637" s="116"/>
    </row>
    <row r="638" spans="2:11">
      <c r="B638" s="115"/>
      <c r="C638" s="115"/>
      <c r="D638" s="115"/>
      <c r="E638" s="116"/>
      <c r="F638" s="116"/>
      <c r="G638" s="116"/>
      <c r="H638" s="116"/>
      <c r="I638" s="116"/>
      <c r="J638" s="116"/>
      <c r="K638" s="116"/>
    </row>
    <row r="639" spans="2:11">
      <c r="B639" s="115"/>
      <c r="C639" s="115"/>
      <c r="D639" s="115"/>
      <c r="E639" s="116"/>
      <c r="F639" s="116"/>
      <c r="G639" s="116"/>
      <c r="H639" s="116"/>
      <c r="I639" s="116"/>
      <c r="J639" s="116"/>
      <c r="K639" s="116"/>
    </row>
    <row r="640" spans="2:11">
      <c r="B640" s="115"/>
      <c r="C640" s="115"/>
      <c r="D640" s="115"/>
      <c r="E640" s="116"/>
      <c r="F640" s="116"/>
      <c r="G640" s="116"/>
      <c r="H640" s="116"/>
      <c r="I640" s="116"/>
      <c r="J640" s="116"/>
      <c r="K640" s="116"/>
    </row>
    <row r="641" spans="2:11">
      <c r="B641" s="115"/>
      <c r="C641" s="115"/>
      <c r="D641" s="115"/>
      <c r="E641" s="116"/>
      <c r="F641" s="116"/>
      <c r="G641" s="116"/>
      <c r="H641" s="116"/>
      <c r="I641" s="116"/>
      <c r="J641" s="116"/>
      <c r="K641" s="116"/>
    </row>
    <row r="642" spans="2:11">
      <c r="B642" s="115"/>
      <c r="C642" s="115"/>
      <c r="D642" s="115"/>
      <c r="E642" s="116"/>
      <c r="F642" s="116"/>
      <c r="G642" s="116"/>
      <c r="H642" s="116"/>
      <c r="I642" s="116"/>
      <c r="J642" s="116"/>
      <c r="K642" s="116"/>
    </row>
    <row r="643" spans="2:11">
      <c r="B643" s="115"/>
      <c r="C643" s="115"/>
      <c r="D643" s="115"/>
      <c r="E643" s="116"/>
      <c r="F643" s="116"/>
      <c r="G643" s="116"/>
      <c r="H643" s="116"/>
      <c r="I643" s="116"/>
      <c r="J643" s="116"/>
      <c r="K643" s="116"/>
    </row>
    <row r="644" spans="2:11">
      <c r="B644" s="115"/>
      <c r="C644" s="115"/>
      <c r="D644" s="115"/>
      <c r="E644" s="116"/>
      <c r="F644" s="116"/>
      <c r="G644" s="116"/>
      <c r="H644" s="116"/>
      <c r="I644" s="116"/>
      <c r="J644" s="116"/>
      <c r="K644" s="116"/>
    </row>
    <row r="645" spans="2:11">
      <c r="B645" s="115"/>
      <c r="C645" s="115"/>
      <c r="D645" s="115"/>
      <c r="E645" s="116"/>
      <c r="F645" s="116"/>
      <c r="G645" s="116"/>
      <c r="H645" s="116"/>
      <c r="I645" s="116"/>
      <c r="J645" s="116"/>
      <c r="K645" s="116"/>
    </row>
    <row r="646" spans="2:11">
      <c r="B646" s="115"/>
      <c r="C646" s="115"/>
      <c r="D646" s="115"/>
      <c r="E646" s="116"/>
      <c r="F646" s="116"/>
      <c r="G646" s="116"/>
      <c r="H646" s="116"/>
      <c r="I646" s="116"/>
      <c r="J646" s="116"/>
      <c r="K646" s="116"/>
    </row>
    <row r="647" spans="2:11">
      <c r="B647" s="115"/>
      <c r="C647" s="115"/>
      <c r="D647" s="115"/>
      <c r="E647" s="116"/>
      <c r="F647" s="116"/>
      <c r="G647" s="116"/>
      <c r="H647" s="116"/>
      <c r="I647" s="116"/>
      <c r="J647" s="116"/>
      <c r="K647" s="116"/>
    </row>
    <row r="648" spans="2:11">
      <c r="B648" s="115"/>
      <c r="C648" s="115"/>
      <c r="D648" s="115"/>
      <c r="E648" s="116"/>
      <c r="F648" s="116"/>
      <c r="G648" s="116"/>
      <c r="H648" s="116"/>
      <c r="I648" s="116"/>
      <c r="J648" s="116"/>
      <c r="K648" s="116"/>
    </row>
    <row r="649" spans="2:11">
      <c r="B649" s="115"/>
      <c r="C649" s="115"/>
      <c r="D649" s="115"/>
      <c r="E649" s="116"/>
      <c r="F649" s="116"/>
      <c r="G649" s="116"/>
      <c r="H649" s="116"/>
      <c r="I649" s="116"/>
      <c r="J649" s="116"/>
      <c r="K649" s="116"/>
    </row>
    <row r="650" spans="2:11">
      <c r="B650" s="115"/>
      <c r="C650" s="115"/>
      <c r="D650" s="115"/>
      <c r="E650" s="116"/>
      <c r="F650" s="116"/>
      <c r="G650" s="116"/>
      <c r="H650" s="116"/>
      <c r="I650" s="116"/>
      <c r="J650" s="116"/>
      <c r="K650" s="116"/>
    </row>
    <row r="651" spans="2:11">
      <c r="B651" s="115"/>
      <c r="C651" s="115"/>
      <c r="D651" s="115"/>
      <c r="E651" s="116"/>
      <c r="F651" s="116"/>
      <c r="G651" s="116"/>
      <c r="H651" s="116"/>
      <c r="I651" s="116"/>
      <c r="J651" s="116"/>
      <c r="K651" s="116"/>
    </row>
    <row r="652" spans="2:11">
      <c r="B652" s="115"/>
      <c r="C652" s="115"/>
      <c r="D652" s="115"/>
      <c r="E652" s="116"/>
      <c r="F652" s="116"/>
      <c r="G652" s="116"/>
      <c r="H652" s="116"/>
      <c r="I652" s="116"/>
      <c r="J652" s="116"/>
      <c r="K652" s="116"/>
    </row>
    <row r="653" spans="2:11">
      <c r="B653" s="115"/>
      <c r="C653" s="115"/>
      <c r="D653" s="115"/>
      <c r="E653" s="116"/>
      <c r="F653" s="116"/>
      <c r="G653" s="116"/>
      <c r="H653" s="116"/>
      <c r="I653" s="116"/>
      <c r="J653" s="116"/>
      <c r="K653" s="116"/>
    </row>
    <row r="654" spans="2:11">
      <c r="B654" s="115"/>
      <c r="C654" s="115"/>
      <c r="D654" s="115"/>
      <c r="E654" s="116"/>
      <c r="F654" s="116"/>
      <c r="G654" s="116"/>
      <c r="H654" s="116"/>
      <c r="I654" s="116"/>
      <c r="J654" s="116"/>
      <c r="K654" s="116"/>
    </row>
    <row r="655" spans="2:11">
      <c r="B655" s="115"/>
      <c r="C655" s="115"/>
      <c r="D655" s="115"/>
      <c r="E655" s="116"/>
      <c r="F655" s="116"/>
      <c r="G655" s="116"/>
      <c r="H655" s="116"/>
      <c r="I655" s="116"/>
      <c r="J655" s="116"/>
      <c r="K655" s="116"/>
    </row>
    <row r="656" spans="2:11">
      <c r="B656" s="115"/>
      <c r="C656" s="115"/>
      <c r="D656" s="115"/>
      <c r="E656" s="116"/>
      <c r="F656" s="116"/>
      <c r="G656" s="116"/>
      <c r="H656" s="116"/>
      <c r="I656" s="116"/>
      <c r="J656" s="116"/>
      <c r="K656" s="116"/>
    </row>
    <row r="657" spans="2:11">
      <c r="B657" s="115"/>
      <c r="C657" s="115"/>
      <c r="D657" s="115"/>
      <c r="E657" s="116"/>
      <c r="F657" s="116"/>
      <c r="G657" s="116"/>
      <c r="H657" s="116"/>
      <c r="I657" s="116"/>
      <c r="J657" s="116"/>
      <c r="K657" s="116"/>
    </row>
    <row r="658" spans="2:11">
      <c r="B658" s="115"/>
      <c r="C658" s="115"/>
      <c r="D658" s="115"/>
      <c r="E658" s="116"/>
      <c r="F658" s="116"/>
      <c r="G658" s="116"/>
      <c r="H658" s="116"/>
      <c r="I658" s="116"/>
      <c r="J658" s="116"/>
      <c r="K658" s="116"/>
    </row>
    <row r="659" spans="2:11">
      <c r="B659" s="115"/>
      <c r="C659" s="115"/>
      <c r="D659" s="115"/>
      <c r="E659" s="116"/>
      <c r="F659" s="116"/>
      <c r="G659" s="116"/>
      <c r="H659" s="116"/>
      <c r="I659" s="116"/>
      <c r="J659" s="116"/>
      <c r="K659" s="116"/>
    </row>
    <row r="660" spans="2:11">
      <c r="B660" s="115"/>
      <c r="C660" s="115"/>
      <c r="D660" s="115"/>
      <c r="E660" s="116"/>
      <c r="F660" s="116"/>
      <c r="G660" s="116"/>
      <c r="H660" s="116"/>
      <c r="I660" s="116"/>
      <c r="J660" s="116"/>
      <c r="K660" s="116"/>
    </row>
    <row r="661" spans="2:11">
      <c r="B661" s="115"/>
      <c r="C661" s="115"/>
      <c r="D661" s="115"/>
      <c r="E661" s="116"/>
      <c r="F661" s="116"/>
      <c r="G661" s="116"/>
      <c r="H661" s="116"/>
      <c r="I661" s="116"/>
      <c r="J661" s="116"/>
      <c r="K661" s="116"/>
    </row>
    <row r="662" spans="2:11">
      <c r="B662" s="115"/>
      <c r="C662" s="115"/>
      <c r="D662" s="115"/>
      <c r="E662" s="116"/>
      <c r="F662" s="116"/>
      <c r="G662" s="116"/>
      <c r="H662" s="116"/>
      <c r="I662" s="116"/>
      <c r="J662" s="116"/>
      <c r="K662" s="116"/>
    </row>
    <row r="663" spans="2:11">
      <c r="B663" s="115"/>
      <c r="C663" s="115"/>
      <c r="D663" s="115"/>
      <c r="E663" s="116"/>
      <c r="F663" s="116"/>
      <c r="G663" s="116"/>
      <c r="H663" s="116"/>
      <c r="I663" s="116"/>
      <c r="J663" s="116"/>
      <c r="K663" s="116"/>
    </row>
    <row r="664" spans="2:11">
      <c r="B664" s="115"/>
      <c r="C664" s="115"/>
      <c r="D664" s="115"/>
      <c r="E664" s="116"/>
      <c r="F664" s="116"/>
      <c r="G664" s="116"/>
      <c r="H664" s="116"/>
      <c r="I664" s="116"/>
      <c r="J664" s="116"/>
      <c r="K664" s="116"/>
    </row>
    <row r="665" spans="2:11">
      <c r="B665" s="115"/>
      <c r="C665" s="115"/>
      <c r="D665" s="115"/>
      <c r="E665" s="116"/>
      <c r="F665" s="116"/>
      <c r="G665" s="116"/>
      <c r="H665" s="116"/>
      <c r="I665" s="116"/>
      <c r="J665" s="116"/>
      <c r="K665" s="116"/>
    </row>
    <row r="666" spans="2:11">
      <c r="B666" s="115"/>
      <c r="C666" s="115"/>
      <c r="D666" s="115"/>
      <c r="E666" s="116"/>
      <c r="F666" s="116"/>
      <c r="G666" s="116"/>
      <c r="H666" s="116"/>
      <c r="I666" s="116"/>
      <c r="J666" s="116"/>
      <c r="K666" s="116"/>
    </row>
    <row r="667" spans="2:11">
      <c r="B667" s="115"/>
      <c r="C667" s="115"/>
      <c r="D667" s="115"/>
      <c r="E667" s="116"/>
      <c r="F667" s="116"/>
      <c r="G667" s="116"/>
      <c r="H667" s="116"/>
      <c r="I667" s="116"/>
      <c r="J667" s="116"/>
      <c r="K667" s="116"/>
    </row>
    <row r="668" spans="2:11">
      <c r="B668" s="115"/>
      <c r="C668" s="115"/>
      <c r="D668" s="115"/>
      <c r="E668" s="116"/>
      <c r="F668" s="116"/>
      <c r="G668" s="116"/>
      <c r="H668" s="116"/>
      <c r="I668" s="116"/>
      <c r="J668" s="116"/>
      <c r="K668" s="116"/>
    </row>
    <row r="669" spans="2:11">
      <c r="B669" s="115"/>
      <c r="C669" s="115"/>
      <c r="D669" s="115"/>
      <c r="E669" s="116"/>
      <c r="F669" s="116"/>
      <c r="G669" s="116"/>
      <c r="H669" s="116"/>
      <c r="I669" s="116"/>
      <c r="J669" s="116"/>
      <c r="K669" s="116"/>
    </row>
    <row r="670" spans="2:11">
      <c r="B670" s="115"/>
      <c r="C670" s="115"/>
      <c r="D670" s="115"/>
      <c r="E670" s="116"/>
      <c r="F670" s="116"/>
      <c r="G670" s="116"/>
      <c r="H670" s="116"/>
      <c r="I670" s="116"/>
      <c r="J670" s="116"/>
      <c r="K670" s="116"/>
    </row>
    <row r="671" spans="2:11">
      <c r="B671" s="115"/>
      <c r="C671" s="115"/>
      <c r="D671" s="115"/>
      <c r="E671" s="116"/>
      <c r="F671" s="116"/>
      <c r="G671" s="116"/>
      <c r="H671" s="116"/>
      <c r="I671" s="116"/>
      <c r="J671" s="116"/>
      <c r="K671" s="116"/>
    </row>
    <row r="672" spans="2:11">
      <c r="B672" s="115"/>
      <c r="C672" s="115"/>
      <c r="D672" s="115"/>
      <c r="E672" s="116"/>
      <c r="F672" s="116"/>
      <c r="G672" s="116"/>
      <c r="H672" s="116"/>
      <c r="I672" s="116"/>
      <c r="J672" s="116"/>
      <c r="K672" s="116"/>
    </row>
    <row r="673" spans="2:11">
      <c r="B673" s="115"/>
      <c r="C673" s="115"/>
      <c r="D673" s="115"/>
      <c r="E673" s="116"/>
      <c r="F673" s="116"/>
      <c r="G673" s="116"/>
      <c r="H673" s="116"/>
      <c r="I673" s="116"/>
      <c r="J673" s="116"/>
      <c r="K673" s="116"/>
    </row>
    <row r="674" spans="2:11">
      <c r="B674" s="115"/>
      <c r="C674" s="115"/>
      <c r="D674" s="115"/>
      <c r="E674" s="116"/>
      <c r="F674" s="116"/>
      <c r="G674" s="116"/>
      <c r="H674" s="116"/>
      <c r="I674" s="116"/>
      <c r="J674" s="116"/>
      <c r="K674" s="116"/>
    </row>
    <row r="675" spans="2:11">
      <c r="B675" s="115"/>
      <c r="C675" s="115"/>
      <c r="D675" s="115"/>
      <c r="E675" s="116"/>
      <c r="F675" s="116"/>
      <c r="G675" s="116"/>
      <c r="H675" s="116"/>
      <c r="I675" s="116"/>
      <c r="J675" s="116"/>
      <c r="K675" s="116"/>
    </row>
    <row r="676" spans="2:11">
      <c r="B676" s="115"/>
      <c r="C676" s="115"/>
      <c r="D676" s="115"/>
      <c r="E676" s="116"/>
      <c r="F676" s="116"/>
      <c r="G676" s="116"/>
      <c r="H676" s="116"/>
      <c r="I676" s="116"/>
      <c r="J676" s="116"/>
      <c r="K676" s="116"/>
    </row>
    <row r="677" spans="2:11">
      <c r="B677" s="115"/>
      <c r="C677" s="115"/>
      <c r="D677" s="115"/>
      <c r="E677" s="116"/>
      <c r="F677" s="116"/>
      <c r="G677" s="116"/>
      <c r="H677" s="116"/>
      <c r="I677" s="116"/>
      <c r="J677" s="116"/>
      <c r="K677" s="116"/>
    </row>
    <row r="678" spans="2:11">
      <c r="B678" s="115"/>
      <c r="C678" s="115"/>
      <c r="D678" s="115"/>
      <c r="E678" s="116"/>
      <c r="F678" s="116"/>
      <c r="G678" s="116"/>
      <c r="H678" s="116"/>
      <c r="I678" s="116"/>
      <c r="J678" s="116"/>
      <c r="K678" s="116"/>
    </row>
    <row r="679" spans="2:11">
      <c r="B679" s="115"/>
      <c r="C679" s="115"/>
      <c r="D679" s="115"/>
      <c r="E679" s="116"/>
      <c r="F679" s="116"/>
      <c r="G679" s="116"/>
      <c r="H679" s="116"/>
      <c r="I679" s="116"/>
      <c r="J679" s="116"/>
      <c r="K679" s="116"/>
    </row>
    <row r="680" spans="2:11">
      <c r="B680" s="115"/>
      <c r="C680" s="115"/>
      <c r="D680" s="115"/>
      <c r="E680" s="116"/>
      <c r="F680" s="116"/>
      <c r="G680" s="116"/>
      <c r="H680" s="116"/>
      <c r="I680" s="116"/>
      <c r="J680" s="116"/>
      <c r="K680" s="116"/>
    </row>
    <row r="681" spans="2:11">
      <c r="B681" s="115"/>
      <c r="C681" s="115"/>
      <c r="D681" s="115"/>
      <c r="E681" s="116"/>
      <c r="F681" s="116"/>
      <c r="G681" s="116"/>
      <c r="H681" s="116"/>
      <c r="I681" s="116"/>
      <c r="J681" s="116"/>
      <c r="K681" s="116"/>
    </row>
    <row r="682" spans="2:11">
      <c r="B682" s="115"/>
      <c r="C682" s="115"/>
      <c r="D682" s="115"/>
      <c r="E682" s="116"/>
      <c r="F682" s="116"/>
      <c r="G682" s="116"/>
      <c r="H682" s="116"/>
      <c r="I682" s="116"/>
      <c r="J682" s="116"/>
      <c r="K682" s="116"/>
    </row>
    <row r="683" spans="2:11">
      <c r="B683" s="115"/>
      <c r="C683" s="115"/>
      <c r="D683" s="115"/>
      <c r="E683" s="116"/>
      <c r="F683" s="116"/>
      <c r="G683" s="116"/>
      <c r="H683" s="116"/>
      <c r="I683" s="116"/>
      <c r="J683" s="116"/>
      <c r="K683" s="116"/>
    </row>
    <row r="684" spans="2:11">
      <c r="B684" s="115"/>
      <c r="C684" s="115"/>
      <c r="D684" s="115"/>
      <c r="E684" s="116"/>
      <c r="F684" s="116"/>
      <c r="G684" s="116"/>
      <c r="H684" s="116"/>
      <c r="I684" s="116"/>
      <c r="J684" s="116"/>
      <c r="K684" s="116"/>
    </row>
    <row r="685" spans="2:11">
      <c r="B685" s="115"/>
      <c r="C685" s="115"/>
      <c r="D685" s="115"/>
      <c r="E685" s="116"/>
      <c r="F685" s="116"/>
      <c r="G685" s="116"/>
      <c r="H685" s="116"/>
      <c r="I685" s="116"/>
      <c r="J685" s="116"/>
      <c r="K685" s="116"/>
    </row>
    <row r="686" spans="2:11">
      <c r="B686" s="115"/>
      <c r="C686" s="115"/>
      <c r="D686" s="115"/>
      <c r="E686" s="116"/>
      <c r="F686" s="116"/>
      <c r="G686" s="116"/>
      <c r="H686" s="116"/>
      <c r="I686" s="116"/>
      <c r="J686" s="116"/>
      <c r="K686" s="116"/>
    </row>
    <row r="687" spans="2:11">
      <c r="B687" s="115"/>
      <c r="C687" s="115"/>
      <c r="D687" s="115"/>
      <c r="E687" s="116"/>
      <c r="F687" s="116"/>
      <c r="G687" s="116"/>
      <c r="H687" s="116"/>
      <c r="I687" s="116"/>
      <c r="J687" s="116"/>
      <c r="K687" s="116"/>
    </row>
    <row r="688" spans="2:11">
      <c r="B688" s="115"/>
      <c r="C688" s="115"/>
      <c r="D688" s="115"/>
      <c r="E688" s="116"/>
      <c r="F688" s="116"/>
      <c r="G688" s="116"/>
      <c r="H688" s="116"/>
      <c r="I688" s="116"/>
      <c r="J688" s="116"/>
      <c r="K688" s="116"/>
    </row>
    <row r="689" spans="2:11">
      <c r="B689" s="115"/>
      <c r="C689" s="115"/>
      <c r="D689" s="115"/>
      <c r="E689" s="116"/>
      <c r="F689" s="116"/>
      <c r="G689" s="116"/>
      <c r="H689" s="116"/>
      <c r="I689" s="116"/>
      <c r="J689" s="116"/>
      <c r="K689" s="116"/>
    </row>
    <row r="690" spans="2:11">
      <c r="B690" s="115"/>
      <c r="C690" s="115"/>
      <c r="D690" s="115"/>
      <c r="E690" s="116"/>
      <c r="F690" s="116"/>
      <c r="G690" s="116"/>
      <c r="H690" s="116"/>
      <c r="I690" s="116"/>
      <c r="J690" s="116"/>
      <c r="K690" s="116"/>
    </row>
    <row r="691" spans="2:11">
      <c r="B691" s="115"/>
      <c r="C691" s="115"/>
      <c r="D691" s="115"/>
      <c r="E691" s="116"/>
      <c r="F691" s="116"/>
      <c r="G691" s="116"/>
      <c r="H691" s="116"/>
      <c r="I691" s="116"/>
      <c r="J691" s="116"/>
      <c r="K691" s="116"/>
    </row>
    <row r="692" spans="2:11">
      <c r="B692" s="115"/>
      <c r="C692" s="115"/>
      <c r="D692" s="115"/>
      <c r="E692" s="116"/>
      <c r="F692" s="116"/>
      <c r="G692" s="116"/>
      <c r="H692" s="116"/>
      <c r="I692" s="116"/>
      <c r="J692" s="116"/>
      <c r="K692" s="116"/>
    </row>
    <row r="693" spans="2:11">
      <c r="B693" s="115"/>
      <c r="C693" s="115"/>
      <c r="D693" s="115"/>
      <c r="E693" s="116"/>
      <c r="F693" s="116"/>
      <c r="G693" s="116"/>
      <c r="H693" s="116"/>
      <c r="I693" s="116"/>
      <c r="J693" s="116"/>
      <c r="K693" s="116"/>
    </row>
    <row r="694" spans="2:11">
      <c r="B694" s="115"/>
      <c r="C694" s="115"/>
      <c r="D694" s="115"/>
      <c r="E694" s="116"/>
      <c r="F694" s="116"/>
      <c r="G694" s="116"/>
      <c r="H694" s="116"/>
      <c r="I694" s="116"/>
      <c r="J694" s="116"/>
      <c r="K694" s="116"/>
    </row>
    <row r="695" spans="2:11">
      <c r="B695" s="115"/>
      <c r="C695" s="115"/>
      <c r="D695" s="115"/>
      <c r="E695" s="116"/>
      <c r="F695" s="116"/>
      <c r="G695" s="116"/>
      <c r="H695" s="116"/>
      <c r="I695" s="116"/>
      <c r="J695" s="116"/>
      <c r="K695" s="116"/>
    </row>
    <row r="696" spans="2:11">
      <c r="B696" s="115"/>
      <c r="C696" s="115"/>
      <c r="D696" s="115"/>
      <c r="E696" s="116"/>
      <c r="F696" s="116"/>
      <c r="G696" s="116"/>
      <c r="H696" s="116"/>
      <c r="I696" s="116"/>
      <c r="J696" s="116"/>
      <c r="K696" s="116"/>
    </row>
    <row r="697" spans="2:11">
      <c r="B697" s="115"/>
      <c r="C697" s="115"/>
      <c r="D697" s="115"/>
      <c r="E697" s="116"/>
      <c r="F697" s="116"/>
      <c r="G697" s="116"/>
      <c r="H697" s="116"/>
      <c r="I697" s="116"/>
      <c r="J697" s="116"/>
      <c r="K697" s="116"/>
    </row>
    <row r="698" spans="2:11">
      <c r="B698" s="115"/>
      <c r="C698" s="115"/>
      <c r="D698" s="115"/>
      <c r="E698" s="116"/>
      <c r="F698" s="116"/>
      <c r="G698" s="116"/>
      <c r="H698" s="116"/>
      <c r="I698" s="116"/>
      <c r="J698" s="116"/>
      <c r="K698" s="116"/>
    </row>
    <row r="699" spans="2:11">
      <c r="B699" s="115"/>
      <c r="C699" s="115"/>
      <c r="D699" s="115"/>
      <c r="E699" s="116"/>
      <c r="F699" s="116"/>
      <c r="G699" s="116"/>
      <c r="H699" s="116"/>
      <c r="I699" s="116"/>
      <c r="J699" s="116"/>
      <c r="K699" s="116"/>
    </row>
    <row r="700" spans="2:11">
      <c r="B700" s="115"/>
      <c r="C700" s="115"/>
      <c r="D700" s="115"/>
      <c r="E700" s="116"/>
      <c r="F700" s="116"/>
      <c r="G700" s="116"/>
      <c r="H700" s="116"/>
      <c r="I700" s="116"/>
      <c r="J700" s="116"/>
      <c r="K700" s="116"/>
    </row>
    <row r="701" spans="2:11">
      <c r="B701" s="115"/>
      <c r="C701" s="115"/>
      <c r="D701" s="115"/>
      <c r="E701" s="116"/>
      <c r="F701" s="116"/>
      <c r="G701" s="116"/>
      <c r="H701" s="116"/>
      <c r="I701" s="116"/>
      <c r="J701" s="116"/>
      <c r="K701" s="116"/>
    </row>
    <row r="702" spans="2:11">
      <c r="B702" s="115"/>
      <c r="C702" s="115"/>
      <c r="D702" s="115"/>
      <c r="E702" s="116"/>
      <c r="F702" s="116"/>
      <c r="G702" s="116"/>
      <c r="H702" s="116"/>
      <c r="I702" s="116"/>
      <c r="J702" s="116"/>
      <c r="K702" s="116"/>
    </row>
    <row r="703" spans="2:11">
      <c r="B703" s="115"/>
      <c r="C703" s="115"/>
      <c r="D703" s="115"/>
      <c r="E703" s="116"/>
      <c r="F703" s="116"/>
      <c r="G703" s="116"/>
      <c r="H703" s="116"/>
      <c r="I703" s="116"/>
      <c r="J703" s="116"/>
      <c r="K703" s="116"/>
    </row>
    <row r="704" spans="2:11">
      <c r="B704" s="115"/>
      <c r="C704" s="115"/>
      <c r="D704" s="115"/>
      <c r="E704" s="116"/>
      <c r="F704" s="116"/>
      <c r="G704" s="116"/>
      <c r="H704" s="116"/>
      <c r="I704" s="116"/>
      <c r="J704" s="116"/>
      <c r="K704" s="116"/>
    </row>
    <row r="705" spans="2:11">
      <c r="B705" s="115"/>
      <c r="C705" s="115"/>
      <c r="D705" s="115"/>
      <c r="E705" s="116"/>
      <c r="F705" s="116"/>
      <c r="G705" s="116"/>
      <c r="H705" s="116"/>
      <c r="I705" s="116"/>
      <c r="J705" s="116"/>
      <c r="K705" s="116"/>
    </row>
    <row r="706" spans="2:11">
      <c r="B706" s="115"/>
      <c r="C706" s="115"/>
      <c r="D706" s="115"/>
      <c r="E706" s="116"/>
      <c r="F706" s="116"/>
      <c r="G706" s="116"/>
      <c r="H706" s="116"/>
      <c r="I706" s="116"/>
      <c r="J706" s="116"/>
      <c r="K706" s="116"/>
    </row>
    <row r="707" spans="2:11">
      <c r="B707" s="115"/>
      <c r="C707" s="115"/>
      <c r="D707" s="115"/>
      <c r="E707" s="116"/>
      <c r="F707" s="116"/>
      <c r="G707" s="116"/>
      <c r="H707" s="116"/>
      <c r="I707" s="116"/>
      <c r="J707" s="116"/>
      <c r="K707" s="116"/>
    </row>
    <row r="708" spans="2:11">
      <c r="B708" s="115"/>
      <c r="C708" s="115"/>
      <c r="D708" s="115"/>
      <c r="E708" s="116"/>
      <c r="F708" s="116"/>
      <c r="G708" s="116"/>
      <c r="H708" s="116"/>
      <c r="I708" s="116"/>
      <c r="J708" s="116"/>
      <c r="K708" s="116"/>
    </row>
    <row r="709" spans="2:11">
      <c r="B709" s="115"/>
      <c r="C709" s="115"/>
      <c r="D709" s="115"/>
      <c r="E709" s="116"/>
      <c r="F709" s="116"/>
      <c r="G709" s="116"/>
      <c r="H709" s="116"/>
      <c r="I709" s="116"/>
      <c r="J709" s="116"/>
      <c r="K709" s="116"/>
    </row>
    <row r="710" spans="2:11">
      <c r="B710" s="115"/>
      <c r="C710" s="115"/>
      <c r="D710" s="115"/>
      <c r="E710" s="116"/>
      <c r="F710" s="116"/>
      <c r="G710" s="116"/>
      <c r="H710" s="116"/>
      <c r="I710" s="116"/>
      <c r="J710" s="116"/>
      <c r="K710" s="116"/>
    </row>
    <row r="711" spans="2:11">
      <c r="B711" s="115"/>
      <c r="C711" s="115"/>
      <c r="D711" s="115"/>
      <c r="E711" s="116"/>
      <c r="F711" s="116"/>
      <c r="G711" s="116"/>
      <c r="H711" s="116"/>
      <c r="I711" s="116"/>
      <c r="J711" s="116"/>
      <c r="K711" s="116"/>
    </row>
    <row r="712" spans="2:11">
      <c r="B712" s="115"/>
      <c r="C712" s="115"/>
      <c r="D712" s="115"/>
      <c r="E712" s="116"/>
      <c r="F712" s="116"/>
      <c r="G712" s="116"/>
      <c r="H712" s="116"/>
      <c r="I712" s="116"/>
      <c r="J712" s="116"/>
      <c r="K712" s="116"/>
    </row>
    <row r="713" spans="2:11">
      <c r="B713" s="115"/>
      <c r="C713" s="115"/>
      <c r="D713" s="115"/>
      <c r="E713" s="116"/>
      <c r="F713" s="116"/>
      <c r="G713" s="116"/>
      <c r="H713" s="116"/>
      <c r="I713" s="116"/>
      <c r="J713" s="116"/>
      <c r="K713" s="116"/>
    </row>
    <row r="714" spans="2:11">
      <c r="B714" s="115"/>
      <c r="C714" s="115"/>
      <c r="D714" s="115"/>
      <c r="E714" s="116"/>
      <c r="F714" s="116"/>
      <c r="G714" s="116"/>
      <c r="H714" s="116"/>
      <c r="I714" s="116"/>
      <c r="J714" s="116"/>
      <c r="K714" s="116"/>
    </row>
    <row r="715" spans="2:11">
      <c r="B715" s="115"/>
      <c r="C715" s="115"/>
      <c r="D715" s="115"/>
      <c r="E715" s="116"/>
      <c r="F715" s="116"/>
      <c r="G715" s="116"/>
      <c r="H715" s="116"/>
      <c r="I715" s="116"/>
      <c r="J715" s="116"/>
      <c r="K715" s="116"/>
    </row>
    <row r="716" spans="2:11">
      <c r="B716" s="115"/>
      <c r="C716" s="115"/>
      <c r="D716" s="115"/>
      <c r="E716" s="116"/>
      <c r="F716" s="116"/>
      <c r="G716" s="116"/>
      <c r="H716" s="116"/>
      <c r="I716" s="116"/>
      <c r="J716" s="116"/>
      <c r="K716" s="116"/>
    </row>
    <row r="717" spans="2:11">
      <c r="B717" s="115"/>
      <c r="C717" s="115"/>
      <c r="D717" s="115"/>
      <c r="E717" s="116"/>
      <c r="F717" s="116"/>
      <c r="G717" s="116"/>
      <c r="H717" s="116"/>
      <c r="I717" s="116"/>
      <c r="J717" s="116"/>
      <c r="K717" s="116"/>
    </row>
    <row r="718" spans="2:11">
      <c r="B718" s="115"/>
      <c r="C718" s="115"/>
      <c r="D718" s="115"/>
      <c r="E718" s="116"/>
      <c r="F718" s="116"/>
      <c r="G718" s="116"/>
      <c r="H718" s="116"/>
      <c r="I718" s="116"/>
      <c r="J718" s="116"/>
      <c r="K718" s="116"/>
    </row>
    <row r="719" spans="2:11">
      <c r="B719" s="115"/>
      <c r="C719" s="115"/>
      <c r="D719" s="115"/>
      <c r="E719" s="116"/>
      <c r="F719" s="116"/>
      <c r="G719" s="116"/>
      <c r="H719" s="116"/>
      <c r="I719" s="116"/>
      <c r="J719" s="116"/>
      <c r="K719" s="116"/>
    </row>
    <row r="720" spans="2:11">
      <c r="B720" s="115"/>
      <c r="C720" s="115"/>
      <c r="D720" s="115"/>
      <c r="E720" s="116"/>
      <c r="F720" s="116"/>
      <c r="G720" s="116"/>
      <c r="H720" s="116"/>
      <c r="I720" s="116"/>
      <c r="J720" s="116"/>
      <c r="K720" s="116"/>
    </row>
    <row r="721" spans="2:11">
      <c r="B721" s="115"/>
      <c r="C721" s="115"/>
      <c r="D721" s="115"/>
      <c r="E721" s="116"/>
      <c r="F721" s="116"/>
      <c r="G721" s="116"/>
      <c r="H721" s="116"/>
      <c r="I721" s="116"/>
      <c r="J721" s="116"/>
      <c r="K721" s="116"/>
    </row>
    <row r="722" spans="2:11">
      <c r="B722" s="115"/>
      <c r="C722" s="115"/>
      <c r="D722" s="115"/>
      <c r="E722" s="116"/>
      <c r="F722" s="116"/>
      <c r="G722" s="116"/>
      <c r="H722" s="116"/>
      <c r="I722" s="116"/>
      <c r="J722" s="116"/>
      <c r="K722" s="116"/>
    </row>
    <row r="723" spans="2:11">
      <c r="B723" s="115"/>
      <c r="C723" s="115"/>
      <c r="D723" s="115"/>
      <c r="E723" s="116"/>
      <c r="F723" s="116"/>
      <c r="G723" s="116"/>
      <c r="H723" s="116"/>
      <c r="I723" s="116"/>
      <c r="J723" s="116"/>
      <c r="K723" s="116"/>
    </row>
    <row r="724" spans="2:11">
      <c r="B724" s="115"/>
      <c r="C724" s="115"/>
      <c r="D724" s="115"/>
      <c r="E724" s="116"/>
      <c r="F724" s="116"/>
      <c r="G724" s="116"/>
      <c r="H724" s="116"/>
      <c r="I724" s="116"/>
      <c r="J724" s="116"/>
      <c r="K724" s="116"/>
    </row>
    <row r="725" spans="2:11">
      <c r="B725" s="115"/>
      <c r="C725" s="115"/>
      <c r="D725" s="115"/>
      <c r="E725" s="116"/>
      <c r="F725" s="116"/>
      <c r="G725" s="116"/>
      <c r="H725" s="116"/>
      <c r="I725" s="116"/>
      <c r="J725" s="116"/>
      <c r="K725" s="116"/>
    </row>
    <row r="726" spans="2:11">
      <c r="B726" s="115"/>
      <c r="C726" s="115"/>
      <c r="D726" s="115"/>
      <c r="E726" s="116"/>
      <c r="F726" s="116"/>
      <c r="G726" s="116"/>
      <c r="H726" s="116"/>
      <c r="I726" s="116"/>
      <c r="J726" s="116"/>
      <c r="K726" s="116"/>
    </row>
    <row r="727" spans="2:11">
      <c r="B727" s="115"/>
      <c r="C727" s="115"/>
      <c r="D727" s="115"/>
      <c r="E727" s="116"/>
      <c r="F727" s="116"/>
      <c r="G727" s="116"/>
      <c r="H727" s="116"/>
      <c r="I727" s="116"/>
      <c r="J727" s="116"/>
      <c r="K727" s="116"/>
    </row>
    <row r="728" spans="2:11">
      <c r="B728" s="115"/>
      <c r="C728" s="115"/>
      <c r="D728" s="115"/>
      <c r="E728" s="116"/>
      <c r="F728" s="116"/>
      <c r="G728" s="116"/>
      <c r="H728" s="116"/>
      <c r="I728" s="116"/>
      <c r="J728" s="116"/>
      <c r="K728" s="116"/>
    </row>
    <row r="729" spans="2:11">
      <c r="B729" s="115"/>
      <c r="C729" s="115"/>
      <c r="D729" s="115"/>
      <c r="E729" s="116"/>
      <c r="F729" s="116"/>
      <c r="G729" s="116"/>
      <c r="H729" s="116"/>
      <c r="I729" s="116"/>
      <c r="J729" s="116"/>
      <c r="K729" s="116"/>
    </row>
    <row r="730" spans="2:11">
      <c r="B730" s="115"/>
      <c r="C730" s="115"/>
      <c r="D730" s="115"/>
      <c r="E730" s="116"/>
      <c r="F730" s="116"/>
      <c r="G730" s="116"/>
      <c r="H730" s="116"/>
      <c r="I730" s="116"/>
      <c r="J730" s="116"/>
      <c r="K730" s="116"/>
    </row>
    <row r="731" spans="2:11">
      <c r="B731" s="115"/>
      <c r="C731" s="115"/>
      <c r="D731" s="115"/>
      <c r="E731" s="116"/>
      <c r="F731" s="116"/>
      <c r="G731" s="116"/>
      <c r="H731" s="116"/>
      <c r="I731" s="116"/>
      <c r="J731" s="116"/>
      <c r="K731" s="116"/>
    </row>
    <row r="732" spans="2:11">
      <c r="B732" s="115"/>
      <c r="C732" s="115"/>
      <c r="D732" s="115"/>
      <c r="E732" s="116"/>
      <c r="F732" s="116"/>
      <c r="G732" s="116"/>
      <c r="H732" s="116"/>
      <c r="I732" s="116"/>
      <c r="J732" s="116"/>
      <c r="K732" s="116"/>
    </row>
    <row r="733" spans="2:11">
      <c r="B733" s="115"/>
      <c r="C733" s="115"/>
      <c r="D733" s="115"/>
      <c r="E733" s="116"/>
      <c r="F733" s="116"/>
      <c r="G733" s="116"/>
      <c r="H733" s="116"/>
      <c r="I733" s="116"/>
      <c r="J733" s="116"/>
      <c r="K733" s="116"/>
    </row>
    <row r="734" spans="2:11">
      <c r="B734" s="115"/>
      <c r="C734" s="115"/>
      <c r="D734" s="115"/>
      <c r="E734" s="116"/>
      <c r="F734" s="116"/>
      <c r="G734" s="116"/>
      <c r="H734" s="116"/>
      <c r="I734" s="116"/>
      <c r="J734" s="116"/>
      <c r="K734" s="116"/>
    </row>
    <row r="735" spans="2:11">
      <c r="B735" s="115"/>
      <c r="C735" s="115"/>
      <c r="D735" s="115"/>
      <c r="E735" s="116"/>
      <c r="F735" s="116"/>
      <c r="G735" s="116"/>
      <c r="H735" s="116"/>
      <c r="I735" s="116"/>
      <c r="J735" s="116"/>
      <c r="K735" s="116"/>
    </row>
    <row r="736" spans="2:11">
      <c r="B736" s="115"/>
      <c r="C736" s="115"/>
      <c r="D736" s="115"/>
      <c r="E736" s="116"/>
      <c r="F736" s="116"/>
      <c r="G736" s="116"/>
      <c r="H736" s="116"/>
      <c r="I736" s="116"/>
      <c r="J736" s="116"/>
      <c r="K736" s="116"/>
    </row>
    <row r="737" spans="2:11">
      <c r="B737" s="115"/>
      <c r="C737" s="115"/>
      <c r="D737" s="115"/>
      <c r="E737" s="116"/>
      <c r="F737" s="116"/>
      <c r="G737" s="116"/>
      <c r="H737" s="116"/>
      <c r="I737" s="116"/>
      <c r="J737" s="116"/>
      <c r="K737" s="116"/>
    </row>
    <row r="738" spans="2:11">
      <c r="B738" s="115"/>
      <c r="C738" s="115"/>
      <c r="D738" s="115"/>
      <c r="E738" s="116"/>
      <c r="F738" s="116"/>
      <c r="G738" s="116"/>
      <c r="H738" s="116"/>
      <c r="I738" s="116"/>
      <c r="J738" s="116"/>
      <c r="K738" s="116"/>
    </row>
    <row r="739" spans="2:11">
      <c r="B739" s="115"/>
      <c r="C739" s="115"/>
      <c r="D739" s="115"/>
      <c r="E739" s="116"/>
      <c r="F739" s="116"/>
      <c r="G739" s="116"/>
      <c r="H739" s="116"/>
      <c r="I739" s="116"/>
      <c r="J739" s="116"/>
      <c r="K739" s="116"/>
    </row>
    <row r="740" spans="2:11">
      <c r="B740" s="115"/>
      <c r="C740" s="115"/>
      <c r="D740" s="115"/>
      <c r="E740" s="116"/>
      <c r="F740" s="116"/>
      <c r="G740" s="116"/>
      <c r="H740" s="116"/>
      <c r="I740" s="116"/>
      <c r="J740" s="116"/>
      <c r="K740" s="116"/>
    </row>
    <row r="741" spans="2:11">
      <c r="B741" s="115"/>
      <c r="C741" s="115"/>
      <c r="D741" s="115"/>
      <c r="E741" s="116"/>
      <c r="F741" s="116"/>
      <c r="G741" s="116"/>
      <c r="H741" s="116"/>
      <c r="I741" s="116"/>
      <c r="J741" s="116"/>
      <c r="K741" s="116"/>
    </row>
    <row r="742" spans="2:11">
      <c r="B742" s="115"/>
      <c r="C742" s="115"/>
      <c r="D742" s="115"/>
      <c r="E742" s="116"/>
      <c r="F742" s="116"/>
      <c r="G742" s="116"/>
      <c r="H742" s="116"/>
      <c r="I742" s="116"/>
      <c r="J742" s="116"/>
      <c r="K742" s="116"/>
    </row>
    <row r="743" spans="2:11">
      <c r="B743" s="115"/>
      <c r="C743" s="115"/>
      <c r="D743" s="115"/>
      <c r="E743" s="116"/>
      <c r="F743" s="116"/>
      <c r="G743" s="116"/>
      <c r="H743" s="116"/>
      <c r="I743" s="116"/>
      <c r="J743" s="116"/>
      <c r="K743" s="116"/>
    </row>
    <row r="744" spans="2:11">
      <c r="B744" s="115"/>
      <c r="C744" s="115"/>
      <c r="D744" s="115"/>
      <c r="E744" s="116"/>
      <c r="F744" s="116"/>
      <c r="G744" s="116"/>
      <c r="H744" s="116"/>
      <c r="I744" s="116"/>
      <c r="J744" s="116"/>
      <c r="K744" s="116"/>
    </row>
    <row r="745" spans="2:11">
      <c r="B745" s="115"/>
      <c r="C745" s="115"/>
      <c r="D745" s="115"/>
      <c r="E745" s="116"/>
      <c r="F745" s="116"/>
      <c r="G745" s="116"/>
      <c r="H745" s="116"/>
      <c r="I745" s="116"/>
      <c r="J745" s="116"/>
      <c r="K745" s="116"/>
    </row>
    <row r="746" spans="2:11">
      <c r="B746" s="115"/>
      <c r="C746" s="115"/>
      <c r="D746" s="115"/>
      <c r="E746" s="116"/>
      <c r="F746" s="116"/>
      <c r="G746" s="116"/>
      <c r="H746" s="116"/>
      <c r="I746" s="116"/>
      <c r="J746" s="116"/>
      <c r="K746" s="116"/>
    </row>
    <row r="747" spans="2:11">
      <c r="B747" s="115"/>
      <c r="C747" s="115"/>
      <c r="D747" s="115"/>
      <c r="E747" s="116"/>
      <c r="F747" s="116"/>
      <c r="G747" s="116"/>
      <c r="H747" s="116"/>
      <c r="I747" s="116"/>
      <c r="J747" s="116"/>
      <c r="K747" s="116"/>
    </row>
    <row r="748" spans="2:11">
      <c r="B748" s="115"/>
      <c r="C748" s="115"/>
      <c r="D748" s="115"/>
      <c r="E748" s="116"/>
      <c r="F748" s="116"/>
      <c r="G748" s="116"/>
      <c r="H748" s="116"/>
      <c r="I748" s="116"/>
      <c r="J748" s="116"/>
      <c r="K748" s="116"/>
    </row>
    <row r="749" spans="2:11">
      <c r="B749" s="115"/>
      <c r="C749" s="115"/>
      <c r="D749" s="115"/>
      <c r="E749" s="116"/>
      <c r="F749" s="116"/>
      <c r="G749" s="116"/>
      <c r="H749" s="116"/>
      <c r="I749" s="116"/>
      <c r="J749" s="116"/>
      <c r="K749" s="116"/>
    </row>
    <row r="750" spans="2:11">
      <c r="B750" s="115"/>
      <c r="C750" s="115"/>
      <c r="D750" s="115"/>
      <c r="E750" s="116"/>
      <c r="F750" s="116"/>
      <c r="G750" s="116"/>
      <c r="H750" s="116"/>
      <c r="I750" s="116"/>
      <c r="J750" s="116"/>
      <c r="K750" s="116"/>
    </row>
    <row r="751" spans="2:11">
      <c r="B751" s="115"/>
      <c r="C751" s="115"/>
      <c r="D751" s="115"/>
      <c r="E751" s="116"/>
      <c r="F751" s="116"/>
      <c r="G751" s="116"/>
      <c r="H751" s="116"/>
      <c r="I751" s="116"/>
      <c r="J751" s="116"/>
      <c r="K751" s="116"/>
    </row>
    <row r="752" spans="2:11">
      <c r="B752" s="115"/>
      <c r="C752" s="115"/>
      <c r="D752" s="115"/>
      <c r="E752" s="116"/>
      <c r="F752" s="116"/>
      <c r="G752" s="116"/>
      <c r="H752" s="116"/>
      <c r="I752" s="116"/>
      <c r="J752" s="116"/>
      <c r="K752" s="116"/>
    </row>
    <row r="753" spans="2:11">
      <c r="B753" s="115"/>
      <c r="C753" s="115"/>
      <c r="D753" s="115"/>
      <c r="E753" s="116"/>
      <c r="F753" s="116"/>
      <c r="G753" s="116"/>
      <c r="H753" s="116"/>
      <c r="I753" s="116"/>
      <c r="J753" s="116"/>
      <c r="K753" s="116"/>
    </row>
    <row r="754" spans="2:11">
      <c r="B754" s="115"/>
      <c r="C754" s="115"/>
      <c r="D754" s="115"/>
      <c r="E754" s="116"/>
      <c r="F754" s="116"/>
      <c r="G754" s="116"/>
      <c r="H754" s="116"/>
      <c r="I754" s="116"/>
      <c r="J754" s="116"/>
      <c r="K754" s="116"/>
    </row>
    <row r="755" spans="2:11">
      <c r="B755" s="115"/>
      <c r="C755" s="115"/>
      <c r="D755" s="115"/>
      <c r="E755" s="116"/>
      <c r="F755" s="116"/>
      <c r="G755" s="116"/>
      <c r="H755" s="116"/>
      <c r="I755" s="116"/>
      <c r="J755" s="116"/>
      <c r="K755" s="116"/>
    </row>
    <row r="756" spans="2:11">
      <c r="B756" s="115"/>
      <c r="C756" s="115"/>
      <c r="D756" s="115"/>
      <c r="E756" s="116"/>
      <c r="F756" s="116"/>
      <c r="G756" s="116"/>
      <c r="H756" s="116"/>
      <c r="I756" s="116"/>
      <c r="J756" s="116"/>
      <c r="K756" s="116"/>
    </row>
    <row r="757" spans="2:11">
      <c r="B757" s="115"/>
      <c r="C757" s="115"/>
      <c r="D757" s="115"/>
      <c r="E757" s="116"/>
      <c r="F757" s="116"/>
      <c r="G757" s="116"/>
      <c r="H757" s="116"/>
      <c r="I757" s="116"/>
      <c r="J757" s="116"/>
      <c r="K757" s="116"/>
    </row>
    <row r="758" spans="2:11">
      <c r="B758" s="115"/>
      <c r="C758" s="115"/>
      <c r="D758" s="115"/>
      <c r="E758" s="116"/>
      <c r="F758" s="116"/>
      <c r="G758" s="116"/>
      <c r="H758" s="116"/>
      <c r="I758" s="116"/>
      <c r="J758" s="116"/>
      <c r="K758" s="116"/>
    </row>
    <row r="759" spans="2:11">
      <c r="B759" s="115"/>
      <c r="C759" s="115"/>
      <c r="D759" s="115"/>
      <c r="E759" s="116"/>
      <c r="F759" s="116"/>
      <c r="G759" s="116"/>
      <c r="H759" s="116"/>
      <c r="I759" s="116"/>
      <c r="J759" s="116"/>
      <c r="K759" s="116"/>
    </row>
    <row r="760" spans="2:11">
      <c r="B760" s="115"/>
      <c r="C760" s="115"/>
      <c r="D760" s="115"/>
      <c r="E760" s="116"/>
      <c r="F760" s="116"/>
      <c r="G760" s="116"/>
      <c r="H760" s="116"/>
      <c r="I760" s="116"/>
      <c r="J760" s="116"/>
      <c r="K760" s="116"/>
    </row>
    <row r="761" spans="2:11">
      <c r="B761" s="115"/>
      <c r="C761" s="115"/>
      <c r="D761" s="115"/>
      <c r="E761" s="116"/>
      <c r="F761" s="116"/>
      <c r="G761" s="116"/>
      <c r="H761" s="116"/>
      <c r="I761" s="116"/>
      <c r="J761" s="116"/>
      <c r="K761" s="116"/>
    </row>
    <row r="762" spans="2:11">
      <c r="B762" s="115"/>
      <c r="C762" s="115"/>
      <c r="D762" s="115"/>
      <c r="E762" s="116"/>
      <c r="F762" s="116"/>
      <c r="G762" s="116"/>
      <c r="H762" s="116"/>
      <c r="I762" s="116"/>
      <c r="J762" s="116"/>
      <c r="K762" s="116"/>
    </row>
    <row r="763" spans="2:11">
      <c r="B763" s="115"/>
      <c r="C763" s="115"/>
      <c r="D763" s="115"/>
      <c r="E763" s="116"/>
      <c r="F763" s="116"/>
      <c r="G763" s="116"/>
      <c r="H763" s="116"/>
      <c r="I763" s="116"/>
      <c r="J763" s="116"/>
      <c r="K763" s="116"/>
    </row>
    <row r="764" spans="2:11">
      <c r="B764" s="115"/>
      <c r="C764" s="115"/>
      <c r="D764" s="115"/>
      <c r="E764" s="116"/>
      <c r="F764" s="116"/>
      <c r="G764" s="116"/>
      <c r="H764" s="116"/>
      <c r="I764" s="116"/>
      <c r="J764" s="116"/>
      <c r="K764" s="116"/>
    </row>
    <row r="765" spans="2:11">
      <c r="B765" s="115"/>
      <c r="C765" s="115"/>
      <c r="D765" s="115"/>
      <c r="E765" s="116"/>
      <c r="F765" s="116"/>
      <c r="G765" s="116"/>
      <c r="H765" s="116"/>
      <c r="I765" s="116"/>
      <c r="J765" s="116"/>
      <c r="K765" s="116"/>
    </row>
    <row r="766" spans="2:11">
      <c r="B766" s="115"/>
      <c r="C766" s="115"/>
      <c r="D766" s="115"/>
      <c r="E766" s="116"/>
      <c r="F766" s="116"/>
      <c r="G766" s="116"/>
      <c r="H766" s="116"/>
      <c r="I766" s="116"/>
      <c r="J766" s="116"/>
      <c r="K766" s="116"/>
    </row>
    <row r="767" spans="2:11">
      <c r="B767" s="115"/>
      <c r="C767" s="115"/>
      <c r="D767" s="115"/>
      <c r="E767" s="116"/>
      <c r="F767" s="116"/>
      <c r="G767" s="116"/>
      <c r="H767" s="116"/>
      <c r="I767" s="116"/>
      <c r="J767" s="116"/>
      <c r="K767" s="116"/>
    </row>
    <row r="768" spans="2:11">
      <c r="B768" s="115"/>
      <c r="C768" s="115"/>
      <c r="D768" s="115"/>
      <c r="E768" s="116"/>
      <c r="F768" s="116"/>
      <c r="G768" s="116"/>
      <c r="H768" s="116"/>
      <c r="I768" s="116"/>
      <c r="J768" s="116"/>
      <c r="K768" s="116"/>
    </row>
    <row r="769" spans="2:11">
      <c r="B769" s="115"/>
      <c r="C769" s="115"/>
      <c r="D769" s="115"/>
      <c r="E769" s="116"/>
      <c r="F769" s="116"/>
      <c r="G769" s="116"/>
      <c r="H769" s="116"/>
      <c r="I769" s="116"/>
      <c r="J769" s="116"/>
      <c r="K769" s="116"/>
    </row>
    <row r="770" spans="2:11">
      <c r="B770" s="115"/>
      <c r="C770" s="115"/>
      <c r="D770" s="115"/>
      <c r="E770" s="116"/>
      <c r="F770" s="116"/>
      <c r="G770" s="116"/>
      <c r="H770" s="116"/>
      <c r="I770" s="116"/>
      <c r="J770" s="116"/>
      <c r="K770" s="116"/>
    </row>
    <row r="771" spans="2:11">
      <c r="B771" s="115"/>
      <c r="C771" s="115"/>
      <c r="D771" s="115"/>
      <c r="E771" s="116"/>
      <c r="F771" s="116"/>
      <c r="G771" s="116"/>
      <c r="H771" s="116"/>
      <c r="I771" s="116"/>
      <c r="J771" s="116"/>
      <c r="K771" s="116"/>
    </row>
    <row r="772" spans="2:11">
      <c r="B772" s="115"/>
      <c r="C772" s="115"/>
      <c r="D772" s="115"/>
      <c r="E772" s="116"/>
      <c r="F772" s="116"/>
      <c r="G772" s="116"/>
      <c r="H772" s="116"/>
      <c r="I772" s="116"/>
      <c r="J772" s="116"/>
      <c r="K772" s="116"/>
    </row>
    <row r="773" spans="2:11">
      <c r="B773" s="115"/>
      <c r="C773" s="115"/>
      <c r="D773" s="115"/>
      <c r="E773" s="116"/>
      <c r="F773" s="116"/>
      <c r="G773" s="116"/>
      <c r="H773" s="116"/>
      <c r="I773" s="116"/>
      <c r="J773" s="116"/>
      <c r="K773" s="116"/>
    </row>
    <row r="774" spans="2:11">
      <c r="B774" s="115"/>
      <c r="C774" s="115"/>
      <c r="D774" s="115"/>
      <c r="E774" s="116"/>
      <c r="F774" s="116"/>
      <c r="G774" s="116"/>
      <c r="H774" s="116"/>
      <c r="I774" s="116"/>
      <c r="J774" s="116"/>
      <c r="K774" s="116"/>
    </row>
    <row r="775" spans="2:11">
      <c r="B775" s="115"/>
      <c r="C775" s="115"/>
      <c r="D775" s="115"/>
      <c r="E775" s="116"/>
      <c r="F775" s="116"/>
      <c r="G775" s="116"/>
      <c r="H775" s="116"/>
      <c r="I775" s="116"/>
      <c r="J775" s="116"/>
      <c r="K775" s="116"/>
    </row>
    <row r="776" spans="2:11">
      <c r="B776" s="115"/>
      <c r="C776" s="115"/>
      <c r="D776" s="115"/>
      <c r="E776" s="116"/>
      <c r="F776" s="116"/>
      <c r="G776" s="116"/>
      <c r="H776" s="116"/>
      <c r="I776" s="116"/>
      <c r="J776" s="116"/>
      <c r="K776" s="116"/>
    </row>
    <row r="777" spans="2:11">
      <c r="B777" s="115"/>
      <c r="C777" s="115"/>
      <c r="D777" s="115"/>
      <c r="E777" s="116"/>
      <c r="F777" s="116"/>
      <c r="G777" s="116"/>
      <c r="H777" s="116"/>
      <c r="I777" s="116"/>
      <c r="J777" s="116"/>
      <c r="K777" s="116"/>
    </row>
    <row r="778" spans="2:11">
      <c r="B778" s="115"/>
      <c r="C778" s="115"/>
      <c r="D778" s="115"/>
      <c r="E778" s="116"/>
      <c r="F778" s="116"/>
      <c r="G778" s="116"/>
      <c r="H778" s="116"/>
      <c r="I778" s="116"/>
      <c r="J778" s="116"/>
      <c r="K778" s="116"/>
    </row>
    <row r="779" spans="2:11">
      <c r="B779" s="115"/>
      <c r="C779" s="115"/>
      <c r="D779" s="115"/>
      <c r="E779" s="116"/>
      <c r="F779" s="116"/>
      <c r="G779" s="116"/>
      <c r="H779" s="116"/>
      <c r="I779" s="116"/>
      <c r="J779" s="116"/>
      <c r="K779" s="116"/>
    </row>
    <row r="780" spans="2:11">
      <c r="B780" s="115"/>
      <c r="C780" s="115"/>
      <c r="D780" s="115"/>
      <c r="E780" s="116"/>
      <c r="F780" s="116"/>
      <c r="G780" s="116"/>
      <c r="H780" s="116"/>
      <c r="I780" s="116"/>
      <c r="J780" s="116"/>
      <c r="K780" s="116"/>
    </row>
    <row r="781" spans="2:11">
      <c r="B781" s="115"/>
      <c r="C781" s="115"/>
      <c r="D781" s="115"/>
      <c r="E781" s="116"/>
      <c r="F781" s="116"/>
      <c r="G781" s="116"/>
      <c r="H781" s="116"/>
      <c r="I781" s="116"/>
      <c r="J781" s="116"/>
      <c r="K781" s="116"/>
    </row>
    <row r="782" spans="2:11">
      <c r="B782" s="115"/>
      <c r="C782" s="115"/>
      <c r="D782" s="115"/>
      <c r="E782" s="116"/>
      <c r="F782" s="116"/>
      <c r="G782" s="116"/>
      <c r="H782" s="116"/>
      <c r="I782" s="116"/>
      <c r="J782" s="116"/>
      <c r="K782" s="116"/>
    </row>
    <row r="783" spans="2:11">
      <c r="B783" s="115"/>
      <c r="C783" s="115"/>
      <c r="D783" s="115"/>
      <c r="E783" s="116"/>
      <c r="F783" s="116"/>
      <c r="G783" s="116"/>
      <c r="H783" s="116"/>
      <c r="I783" s="116"/>
      <c r="J783" s="116"/>
      <c r="K783" s="116"/>
    </row>
    <row r="784" spans="2:11">
      <c r="B784" s="115"/>
      <c r="C784" s="115"/>
      <c r="D784" s="115"/>
      <c r="E784" s="116"/>
      <c r="F784" s="116"/>
      <c r="G784" s="116"/>
      <c r="H784" s="116"/>
      <c r="I784" s="116"/>
      <c r="J784" s="116"/>
      <c r="K784" s="116"/>
    </row>
    <row r="785" spans="2:11">
      <c r="B785" s="115"/>
      <c r="C785" s="115"/>
      <c r="D785" s="115"/>
      <c r="E785" s="116"/>
      <c r="F785" s="116"/>
      <c r="G785" s="116"/>
      <c r="H785" s="116"/>
      <c r="I785" s="116"/>
      <c r="J785" s="116"/>
      <c r="K785" s="116"/>
    </row>
    <row r="786" spans="2:11">
      <c r="B786" s="115"/>
      <c r="C786" s="115"/>
      <c r="D786" s="115"/>
      <c r="E786" s="116"/>
      <c r="F786" s="116"/>
      <c r="G786" s="116"/>
      <c r="H786" s="116"/>
      <c r="I786" s="116"/>
      <c r="J786" s="116"/>
      <c r="K786" s="116"/>
    </row>
    <row r="787" spans="2:11">
      <c r="B787" s="115"/>
      <c r="C787" s="115"/>
      <c r="D787" s="115"/>
      <c r="E787" s="116"/>
      <c r="F787" s="116"/>
      <c r="G787" s="116"/>
      <c r="H787" s="116"/>
      <c r="I787" s="116"/>
      <c r="J787" s="116"/>
      <c r="K787" s="116"/>
    </row>
    <row r="788" spans="2:11">
      <c r="B788" s="115"/>
      <c r="C788" s="115"/>
      <c r="D788" s="115"/>
      <c r="E788" s="116"/>
      <c r="F788" s="116"/>
      <c r="G788" s="116"/>
      <c r="H788" s="116"/>
      <c r="I788" s="116"/>
      <c r="J788" s="116"/>
      <c r="K788" s="116"/>
    </row>
    <row r="789" spans="2:11">
      <c r="B789" s="115"/>
      <c r="C789" s="115"/>
      <c r="D789" s="115"/>
      <c r="E789" s="116"/>
      <c r="F789" s="116"/>
      <c r="G789" s="116"/>
      <c r="H789" s="116"/>
      <c r="I789" s="116"/>
      <c r="J789" s="116"/>
      <c r="K789" s="116"/>
    </row>
    <row r="790" spans="2:11">
      <c r="B790" s="115"/>
      <c r="C790" s="115"/>
      <c r="D790" s="115"/>
      <c r="E790" s="116"/>
      <c r="F790" s="116"/>
      <c r="G790" s="116"/>
      <c r="H790" s="116"/>
      <c r="I790" s="116"/>
      <c r="J790" s="116"/>
      <c r="K790" s="116"/>
    </row>
    <row r="791" spans="2:11">
      <c r="B791" s="115"/>
      <c r="C791" s="115"/>
      <c r="D791" s="115"/>
      <c r="E791" s="116"/>
      <c r="F791" s="116"/>
      <c r="G791" s="116"/>
      <c r="H791" s="116"/>
      <c r="I791" s="116"/>
      <c r="J791" s="116"/>
      <c r="K791" s="116"/>
    </row>
    <row r="792" spans="2:11">
      <c r="B792" s="115"/>
      <c r="C792" s="115"/>
      <c r="D792" s="115"/>
      <c r="E792" s="116"/>
      <c r="F792" s="116"/>
      <c r="G792" s="116"/>
      <c r="H792" s="116"/>
      <c r="I792" s="116"/>
      <c r="J792" s="116"/>
      <c r="K792" s="116"/>
    </row>
    <row r="793" spans="2:11">
      <c r="B793" s="115"/>
      <c r="C793" s="115"/>
      <c r="D793" s="115"/>
      <c r="E793" s="116"/>
      <c r="F793" s="116"/>
      <c r="G793" s="116"/>
      <c r="H793" s="116"/>
      <c r="I793" s="116"/>
      <c r="J793" s="116"/>
      <c r="K793" s="116"/>
    </row>
    <row r="794" spans="2:11">
      <c r="B794" s="115"/>
      <c r="C794" s="115"/>
      <c r="D794" s="115"/>
      <c r="E794" s="116"/>
      <c r="F794" s="116"/>
      <c r="G794" s="116"/>
      <c r="H794" s="116"/>
      <c r="I794" s="116"/>
      <c r="J794" s="116"/>
      <c r="K794" s="116"/>
    </row>
    <row r="795" spans="2:11">
      <c r="B795" s="115"/>
      <c r="C795" s="115"/>
      <c r="D795" s="115"/>
      <c r="E795" s="116"/>
      <c r="F795" s="116"/>
      <c r="G795" s="116"/>
      <c r="H795" s="116"/>
      <c r="I795" s="116"/>
      <c r="J795" s="116"/>
      <c r="K795" s="116"/>
    </row>
    <row r="796" spans="2:11">
      <c r="B796" s="115"/>
      <c r="C796" s="115"/>
      <c r="D796" s="115"/>
      <c r="E796" s="116"/>
      <c r="F796" s="116"/>
      <c r="G796" s="116"/>
      <c r="H796" s="116"/>
      <c r="I796" s="116"/>
      <c r="J796" s="116"/>
      <c r="K796" s="116"/>
    </row>
    <row r="797" spans="2:11">
      <c r="B797" s="115"/>
      <c r="C797" s="115"/>
      <c r="D797" s="115"/>
      <c r="E797" s="116"/>
      <c r="F797" s="116"/>
      <c r="G797" s="116"/>
      <c r="H797" s="116"/>
      <c r="I797" s="116"/>
      <c r="J797" s="116"/>
      <c r="K797" s="116"/>
    </row>
    <row r="798" spans="2:11">
      <c r="B798" s="115"/>
      <c r="C798" s="115"/>
      <c r="D798" s="115"/>
      <c r="E798" s="116"/>
      <c r="F798" s="116"/>
      <c r="G798" s="116"/>
      <c r="H798" s="116"/>
      <c r="I798" s="116"/>
      <c r="J798" s="116"/>
      <c r="K798" s="116"/>
    </row>
    <row r="799" spans="2:11">
      <c r="B799" s="115"/>
      <c r="C799" s="115"/>
      <c r="D799" s="115"/>
      <c r="E799" s="116"/>
      <c r="F799" s="116"/>
      <c r="G799" s="116"/>
      <c r="H799" s="116"/>
      <c r="I799" s="116"/>
      <c r="J799" s="116"/>
      <c r="K799" s="116"/>
    </row>
    <row r="800" spans="2:11">
      <c r="B800" s="115"/>
      <c r="C800" s="115"/>
      <c r="D800" s="115"/>
      <c r="E800" s="116"/>
      <c r="F800" s="116"/>
      <c r="G800" s="116"/>
      <c r="H800" s="116"/>
      <c r="I800" s="116"/>
      <c r="J800" s="116"/>
      <c r="K800" s="116"/>
    </row>
    <row r="801" spans="2:11">
      <c r="B801" s="115"/>
      <c r="C801" s="115"/>
      <c r="D801" s="115"/>
      <c r="E801" s="116"/>
      <c r="F801" s="116"/>
      <c r="G801" s="116"/>
      <c r="H801" s="116"/>
      <c r="I801" s="116"/>
      <c r="J801" s="116"/>
      <c r="K801" s="116"/>
    </row>
    <row r="802" spans="2:11">
      <c r="B802" s="115"/>
      <c r="C802" s="115"/>
      <c r="D802" s="115"/>
      <c r="E802" s="116"/>
      <c r="F802" s="116"/>
      <c r="G802" s="116"/>
      <c r="H802" s="116"/>
      <c r="I802" s="116"/>
      <c r="J802" s="116"/>
      <c r="K802" s="116"/>
    </row>
    <row r="803" spans="2:11">
      <c r="B803" s="115"/>
      <c r="C803" s="115"/>
      <c r="D803" s="115"/>
      <c r="E803" s="116"/>
      <c r="F803" s="116"/>
      <c r="G803" s="116"/>
      <c r="H803" s="116"/>
      <c r="I803" s="116"/>
      <c r="J803" s="116"/>
      <c r="K803" s="116"/>
    </row>
    <row r="804" spans="2:11">
      <c r="B804" s="115"/>
      <c r="C804" s="115"/>
      <c r="D804" s="115"/>
      <c r="E804" s="116"/>
      <c r="F804" s="116"/>
      <c r="G804" s="116"/>
      <c r="H804" s="116"/>
      <c r="I804" s="116"/>
      <c r="J804" s="116"/>
      <c r="K804" s="116"/>
    </row>
    <row r="805" spans="2:11">
      <c r="B805" s="115"/>
      <c r="C805" s="115"/>
      <c r="D805" s="115"/>
      <c r="E805" s="116"/>
      <c r="F805" s="116"/>
      <c r="G805" s="116"/>
      <c r="H805" s="116"/>
      <c r="I805" s="116"/>
      <c r="J805" s="116"/>
      <c r="K805" s="116"/>
    </row>
    <row r="806" spans="2:11">
      <c r="B806" s="115"/>
      <c r="C806" s="115"/>
      <c r="D806" s="115"/>
      <c r="E806" s="116"/>
      <c r="F806" s="116"/>
      <c r="G806" s="116"/>
      <c r="H806" s="116"/>
      <c r="I806" s="116"/>
      <c r="J806" s="116"/>
      <c r="K806" s="116"/>
    </row>
    <row r="807" spans="2:11">
      <c r="B807" s="115"/>
      <c r="C807" s="115"/>
      <c r="D807" s="115"/>
      <c r="E807" s="116"/>
      <c r="F807" s="116"/>
      <c r="G807" s="116"/>
      <c r="H807" s="116"/>
      <c r="I807" s="116"/>
      <c r="J807" s="116"/>
      <c r="K807" s="116"/>
    </row>
    <row r="808" spans="2:11">
      <c r="B808" s="115"/>
      <c r="C808" s="115"/>
      <c r="D808" s="115"/>
      <c r="E808" s="116"/>
      <c r="F808" s="116"/>
      <c r="G808" s="116"/>
      <c r="H808" s="116"/>
      <c r="I808" s="116"/>
      <c r="J808" s="116"/>
      <c r="K808" s="116"/>
    </row>
    <row r="809" spans="2:11">
      <c r="B809" s="115"/>
      <c r="C809" s="115"/>
      <c r="D809" s="115"/>
      <c r="E809" s="116"/>
      <c r="F809" s="116"/>
      <c r="G809" s="116"/>
      <c r="H809" s="116"/>
      <c r="I809" s="116"/>
      <c r="J809" s="116"/>
      <c r="K809" s="116"/>
    </row>
    <row r="810" spans="2:11">
      <c r="B810" s="115"/>
      <c r="C810" s="115"/>
      <c r="D810" s="115"/>
      <c r="E810" s="116"/>
      <c r="F810" s="116"/>
      <c r="G810" s="116"/>
      <c r="H810" s="116"/>
      <c r="I810" s="116"/>
      <c r="J810" s="116"/>
      <c r="K810" s="116"/>
    </row>
    <row r="811" spans="2:11">
      <c r="B811" s="115"/>
      <c r="C811" s="115"/>
      <c r="D811" s="115"/>
      <c r="E811" s="116"/>
      <c r="F811" s="116"/>
      <c r="G811" s="116"/>
      <c r="H811" s="116"/>
      <c r="I811" s="116"/>
      <c r="J811" s="116"/>
      <c r="K811" s="116"/>
    </row>
    <row r="812" spans="2:11">
      <c r="B812" s="115"/>
      <c r="C812" s="115"/>
      <c r="D812" s="115"/>
      <c r="E812" s="116"/>
      <c r="F812" s="116"/>
      <c r="G812" s="116"/>
      <c r="H812" s="116"/>
      <c r="I812" s="116"/>
      <c r="J812" s="116"/>
      <c r="K812" s="116"/>
    </row>
    <row r="813" spans="2:11">
      <c r="B813" s="115"/>
      <c r="C813" s="115"/>
      <c r="D813" s="115"/>
      <c r="E813" s="116"/>
      <c r="F813" s="116"/>
      <c r="G813" s="116"/>
      <c r="H813" s="116"/>
      <c r="I813" s="116"/>
      <c r="J813" s="116"/>
      <c r="K813" s="116"/>
    </row>
    <row r="814" spans="2:11">
      <c r="B814" s="115"/>
      <c r="C814" s="115"/>
      <c r="D814" s="115"/>
      <c r="E814" s="116"/>
      <c r="F814" s="116"/>
      <c r="G814" s="116"/>
      <c r="H814" s="116"/>
      <c r="I814" s="116"/>
      <c r="J814" s="116"/>
      <c r="K814" s="116"/>
    </row>
    <row r="815" spans="2:11">
      <c r="B815" s="115"/>
      <c r="C815" s="115"/>
      <c r="D815" s="115"/>
      <c r="E815" s="116"/>
      <c r="F815" s="116"/>
      <c r="G815" s="116"/>
      <c r="H815" s="116"/>
      <c r="I815" s="116"/>
      <c r="J815" s="116"/>
      <c r="K815" s="116"/>
    </row>
    <row r="816" spans="2:11">
      <c r="B816" s="115"/>
      <c r="C816" s="115"/>
      <c r="D816" s="115"/>
      <c r="E816" s="116"/>
      <c r="F816" s="116"/>
      <c r="G816" s="116"/>
      <c r="H816" s="116"/>
      <c r="I816" s="116"/>
      <c r="J816" s="116"/>
      <c r="K816" s="116"/>
    </row>
    <row r="817" spans="2:11">
      <c r="B817" s="115"/>
      <c r="C817" s="115"/>
      <c r="D817" s="115"/>
      <c r="E817" s="116"/>
      <c r="F817" s="116"/>
      <c r="G817" s="116"/>
      <c r="H817" s="116"/>
      <c r="I817" s="116"/>
      <c r="J817" s="116"/>
      <c r="K817" s="116"/>
    </row>
    <row r="818" spans="2:11">
      <c r="B818" s="115"/>
      <c r="C818" s="115"/>
      <c r="D818" s="115"/>
      <c r="E818" s="116"/>
      <c r="F818" s="116"/>
      <c r="G818" s="116"/>
      <c r="H818" s="116"/>
      <c r="I818" s="116"/>
      <c r="J818" s="116"/>
      <c r="K818" s="116"/>
    </row>
    <row r="819" spans="2:11">
      <c r="B819" s="115"/>
      <c r="C819" s="115"/>
      <c r="D819" s="115"/>
      <c r="E819" s="116"/>
      <c r="F819" s="116"/>
      <c r="G819" s="116"/>
      <c r="H819" s="116"/>
      <c r="I819" s="116"/>
      <c r="J819" s="116"/>
      <c r="K819" s="116"/>
    </row>
    <row r="820" spans="2:11">
      <c r="B820" s="115"/>
      <c r="C820" s="115"/>
      <c r="D820" s="115"/>
      <c r="E820" s="116"/>
      <c r="F820" s="116"/>
      <c r="G820" s="116"/>
      <c r="H820" s="116"/>
      <c r="I820" s="116"/>
      <c r="J820" s="116"/>
      <c r="K820" s="116"/>
    </row>
    <row r="821" spans="2:11">
      <c r="B821" s="115"/>
      <c r="C821" s="115"/>
      <c r="D821" s="115"/>
      <c r="E821" s="116"/>
      <c r="F821" s="116"/>
      <c r="G821" s="116"/>
      <c r="H821" s="116"/>
      <c r="I821" s="116"/>
      <c r="J821" s="116"/>
      <c r="K821" s="116"/>
    </row>
    <row r="822" spans="2:11">
      <c r="B822" s="115"/>
      <c r="C822" s="115"/>
      <c r="D822" s="115"/>
      <c r="E822" s="116"/>
      <c r="F822" s="116"/>
      <c r="G822" s="116"/>
      <c r="H822" s="116"/>
      <c r="I822" s="116"/>
      <c r="J822" s="116"/>
      <c r="K822" s="116"/>
    </row>
    <row r="823" spans="2:11">
      <c r="B823" s="115"/>
      <c r="C823" s="115"/>
      <c r="D823" s="115"/>
      <c r="E823" s="116"/>
      <c r="F823" s="116"/>
      <c r="G823" s="116"/>
      <c r="H823" s="116"/>
      <c r="I823" s="116"/>
      <c r="J823" s="116"/>
      <c r="K823" s="116"/>
    </row>
    <row r="824" spans="2:11">
      <c r="B824" s="115"/>
      <c r="C824" s="115"/>
      <c r="D824" s="115"/>
      <c r="E824" s="116"/>
      <c r="F824" s="116"/>
      <c r="G824" s="116"/>
      <c r="H824" s="116"/>
      <c r="I824" s="116"/>
      <c r="J824" s="116"/>
      <c r="K824" s="116"/>
    </row>
    <row r="825" spans="2:11">
      <c r="B825" s="115"/>
      <c r="C825" s="115"/>
      <c r="D825" s="115"/>
      <c r="E825" s="116"/>
      <c r="F825" s="116"/>
      <c r="G825" s="116"/>
      <c r="H825" s="116"/>
      <c r="I825" s="116"/>
      <c r="J825" s="116"/>
      <c r="K825" s="116"/>
    </row>
    <row r="826" spans="2:11">
      <c r="B826" s="115"/>
      <c r="C826" s="115"/>
      <c r="D826" s="115"/>
      <c r="E826" s="116"/>
      <c r="F826" s="116"/>
      <c r="G826" s="116"/>
      <c r="H826" s="116"/>
      <c r="I826" s="116"/>
      <c r="J826" s="116"/>
      <c r="K826" s="116"/>
    </row>
    <row r="827" spans="2:11">
      <c r="B827" s="115"/>
      <c r="C827" s="115"/>
      <c r="D827" s="115"/>
      <c r="E827" s="116"/>
      <c r="F827" s="116"/>
      <c r="G827" s="116"/>
      <c r="H827" s="116"/>
      <c r="I827" s="116"/>
      <c r="J827" s="116"/>
      <c r="K827" s="116"/>
    </row>
    <row r="828" spans="2:11">
      <c r="B828" s="115"/>
      <c r="C828" s="115"/>
      <c r="D828" s="115"/>
      <c r="E828" s="116"/>
      <c r="F828" s="116"/>
      <c r="G828" s="116"/>
      <c r="H828" s="116"/>
      <c r="I828" s="116"/>
      <c r="J828" s="116"/>
      <c r="K828" s="116"/>
    </row>
    <row r="829" spans="2:11">
      <c r="B829" s="115"/>
      <c r="C829" s="115"/>
      <c r="D829" s="115"/>
      <c r="E829" s="116"/>
      <c r="F829" s="116"/>
      <c r="G829" s="116"/>
      <c r="H829" s="116"/>
      <c r="I829" s="116"/>
      <c r="J829" s="116"/>
      <c r="K829" s="116"/>
    </row>
    <row r="830" spans="2:11">
      <c r="B830" s="115"/>
      <c r="C830" s="115"/>
      <c r="D830" s="115"/>
      <c r="E830" s="116"/>
      <c r="F830" s="116"/>
      <c r="G830" s="116"/>
      <c r="H830" s="116"/>
      <c r="I830" s="116"/>
      <c r="J830" s="116"/>
      <c r="K830" s="116"/>
    </row>
    <row r="831" spans="2:11">
      <c r="B831" s="115"/>
      <c r="C831" s="115"/>
      <c r="D831" s="115"/>
      <c r="E831" s="116"/>
      <c r="F831" s="116"/>
      <c r="G831" s="116"/>
      <c r="H831" s="116"/>
      <c r="I831" s="116"/>
      <c r="J831" s="116"/>
      <c r="K831" s="116"/>
    </row>
    <row r="832" spans="2:11">
      <c r="B832" s="115"/>
      <c r="C832" s="115"/>
      <c r="D832" s="115"/>
      <c r="E832" s="116"/>
      <c r="F832" s="116"/>
      <c r="G832" s="116"/>
      <c r="H832" s="116"/>
      <c r="I832" s="116"/>
      <c r="J832" s="116"/>
      <c r="K832" s="116"/>
    </row>
    <row r="833" spans="2:11">
      <c r="B833" s="115"/>
      <c r="C833" s="115"/>
      <c r="D833" s="115"/>
      <c r="E833" s="116"/>
      <c r="F833" s="116"/>
      <c r="G833" s="116"/>
      <c r="H833" s="116"/>
      <c r="I833" s="116"/>
      <c r="J833" s="116"/>
      <c r="K833" s="116"/>
    </row>
    <row r="834" spans="2:11">
      <c r="B834" s="115"/>
      <c r="C834" s="115"/>
      <c r="D834" s="115"/>
      <c r="E834" s="116"/>
      <c r="F834" s="116"/>
      <c r="G834" s="116"/>
      <c r="H834" s="116"/>
      <c r="I834" s="116"/>
      <c r="J834" s="116"/>
      <c r="K834" s="116"/>
    </row>
    <row r="835" spans="2:11">
      <c r="B835" s="115"/>
      <c r="C835" s="115"/>
      <c r="D835" s="115"/>
      <c r="E835" s="116"/>
      <c r="F835" s="116"/>
      <c r="G835" s="116"/>
      <c r="H835" s="116"/>
      <c r="I835" s="116"/>
      <c r="J835" s="116"/>
      <c r="K835" s="116"/>
    </row>
    <row r="836" spans="2:11">
      <c r="B836" s="115"/>
      <c r="C836" s="115"/>
      <c r="D836" s="115"/>
      <c r="E836" s="116"/>
      <c r="F836" s="116"/>
      <c r="G836" s="116"/>
      <c r="H836" s="116"/>
      <c r="I836" s="116"/>
      <c r="J836" s="116"/>
      <c r="K836" s="116"/>
    </row>
    <row r="837" spans="2:11">
      <c r="B837" s="115"/>
      <c r="C837" s="115"/>
      <c r="D837" s="115"/>
      <c r="E837" s="116"/>
      <c r="F837" s="116"/>
      <c r="G837" s="116"/>
      <c r="H837" s="116"/>
      <c r="I837" s="116"/>
      <c r="J837" s="116"/>
      <c r="K837" s="116"/>
    </row>
    <row r="838" spans="2:11">
      <c r="B838" s="115"/>
      <c r="C838" s="115"/>
      <c r="D838" s="115"/>
      <c r="E838" s="116"/>
      <c r="F838" s="116"/>
      <c r="G838" s="116"/>
      <c r="H838" s="116"/>
      <c r="I838" s="116"/>
      <c r="J838" s="116"/>
      <c r="K838" s="116"/>
    </row>
    <row r="839" spans="2:11">
      <c r="B839" s="115"/>
      <c r="C839" s="115"/>
      <c r="D839" s="115"/>
      <c r="E839" s="116"/>
      <c r="F839" s="116"/>
      <c r="G839" s="116"/>
      <c r="H839" s="116"/>
      <c r="I839" s="116"/>
      <c r="J839" s="116"/>
      <c r="K839" s="116"/>
    </row>
    <row r="840" spans="2:11">
      <c r="B840" s="115"/>
      <c r="C840" s="115"/>
      <c r="D840" s="115"/>
      <c r="E840" s="116"/>
      <c r="F840" s="116"/>
      <c r="G840" s="116"/>
      <c r="H840" s="116"/>
      <c r="I840" s="116"/>
      <c r="J840" s="116"/>
      <c r="K840" s="116"/>
    </row>
    <row r="841" spans="2:11">
      <c r="B841" s="115"/>
      <c r="C841" s="115"/>
      <c r="D841" s="115"/>
      <c r="E841" s="116"/>
      <c r="F841" s="116"/>
      <c r="G841" s="116"/>
      <c r="H841" s="116"/>
      <c r="I841" s="116"/>
      <c r="J841" s="116"/>
      <c r="K841" s="116"/>
    </row>
    <row r="842" spans="2:11">
      <c r="B842" s="115"/>
      <c r="C842" s="115"/>
      <c r="D842" s="115"/>
      <c r="E842" s="116"/>
      <c r="F842" s="116"/>
      <c r="G842" s="116"/>
      <c r="H842" s="116"/>
      <c r="I842" s="116"/>
      <c r="J842" s="116"/>
      <c r="K842" s="116"/>
    </row>
    <row r="843" spans="2:11">
      <c r="B843" s="115"/>
      <c r="C843" s="115"/>
      <c r="D843" s="115"/>
      <c r="E843" s="116"/>
      <c r="F843" s="116"/>
      <c r="G843" s="116"/>
      <c r="H843" s="116"/>
      <c r="I843" s="116"/>
      <c r="J843" s="116"/>
      <c r="K843" s="116"/>
    </row>
    <row r="844" spans="2:11">
      <c r="B844" s="115"/>
      <c r="C844" s="115"/>
      <c r="D844" s="115"/>
      <c r="E844" s="116"/>
      <c r="F844" s="116"/>
      <c r="G844" s="116"/>
      <c r="H844" s="116"/>
      <c r="I844" s="116"/>
      <c r="J844" s="116"/>
      <c r="K844" s="116"/>
    </row>
    <row r="845" spans="2:11">
      <c r="B845" s="115"/>
      <c r="C845" s="115"/>
      <c r="D845" s="115"/>
      <c r="E845" s="116"/>
      <c r="F845" s="116"/>
      <c r="G845" s="116"/>
      <c r="H845" s="116"/>
      <c r="I845" s="116"/>
      <c r="J845" s="116"/>
      <c r="K845" s="116"/>
    </row>
    <row r="846" spans="2:11">
      <c r="B846" s="115"/>
      <c r="C846" s="115"/>
      <c r="D846" s="115"/>
      <c r="E846" s="116"/>
      <c r="F846" s="116"/>
      <c r="G846" s="116"/>
      <c r="H846" s="116"/>
      <c r="I846" s="116"/>
      <c r="J846" s="116"/>
      <c r="K846" s="116"/>
    </row>
    <row r="847" spans="2:11">
      <c r="B847" s="115"/>
      <c r="C847" s="115"/>
      <c r="D847" s="115"/>
      <c r="E847" s="116"/>
      <c r="F847" s="116"/>
      <c r="G847" s="116"/>
      <c r="H847" s="116"/>
      <c r="I847" s="116"/>
      <c r="J847" s="116"/>
      <c r="K847" s="116"/>
    </row>
    <row r="848" spans="2:11">
      <c r="B848" s="115"/>
      <c r="C848" s="115"/>
      <c r="D848" s="115"/>
      <c r="E848" s="116"/>
      <c r="F848" s="116"/>
      <c r="G848" s="116"/>
      <c r="H848" s="116"/>
      <c r="I848" s="116"/>
      <c r="J848" s="116"/>
      <c r="K848" s="116"/>
    </row>
    <row r="849" spans="2:11">
      <c r="B849" s="115"/>
      <c r="C849" s="115"/>
      <c r="D849" s="115"/>
      <c r="E849" s="116"/>
      <c r="F849" s="116"/>
      <c r="G849" s="116"/>
      <c r="H849" s="116"/>
      <c r="I849" s="116"/>
      <c r="J849" s="116"/>
      <c r="K849" s="116"/>
    </row>
    <row r="850" spans="2:11">
      <c r="B850" s="115"/>
      <c r="C850" s="115"/>
      <c r="D850" s="115"/>
      <c r="E850" s="116"/>
      <c r="F850" s="116"/>
      <c r="G850" s="116"/>
      <c r="H850" s="116"/>
      <c r="I850" s="116"/>
      <c r="J850" s="116"/>
      <c r="K850" s="116"/>
    </row>
    <row r="851" spans="2:11">
      <c r="B851" s="115"/>
      <c r="C851" s="115"/>
      <c r="D851" s="115"/>
      <c r="E851" s="116"/>
      <c r="F851" s="116"/>
      <c r="G851" s="116"/>
      <c r="H851" s="116"/>
      <c r="I851" s="116"/>
      <c r="J851" s="116"/>
      <c r="K851" s="116"/>
    </row>
    <row r="852" spans="2:11">
      <c r="B852" s="115"/>
      <c r="C852" s="115"/>
      <c r="D852" s="115"/>
      <c r="E852" s="116"/>
      <c r="F852" s="116"/>
      <c r="G852" s="116"/>
      <c r="H852" s="116"/>
      <c r="I852" s="116"/>
      <c r="J852" s="116"/>
      <c r="K852" s="116"/>
    </row>
    <row r="853" spans="2:11">
      <c r="B853" s="115"/>
      <c r="C853" s="115"/>
      <c r="D853" s="115"/>
      <c r="E853" s="116"/>
      <c r="F853" s="116"/>
      <c r="G853" s="116"/>
      <c r="H853" s="116"/>
      <c r="I853" s="116"/>
      <c r="J853" s="116"/>
      <c r="K853" s="116"/>
    </row>
    <row r="854" spans="2:11">
      <c r="B854" s="115"/>
      <c r="C854" s="115"/>
      <c r="D854" s="115"/>
      <c r="E854" s="116"/>
      <c r="F854" s="116"/>
      <c r="G854" s="116"/>
      <c r="H854" s="116"/>
      <c r="I854" s="116"/>
      <c r="J854" s="116"/>
      <c r="K854" s="116"/>
    </row>
    <row r="855" spans="2:11">
      <c r="B855" s="115"/>
      <c r="C855" s="115"/>
      <c r="D855" s="115"/>
      <c r="E855" s="116"/>
      <c r="F855" s="116"/>
      <c r="G855" s="116"/>
      <c r="H855" s="116"/>
      <c r="I855" s="116"/>
      <c r="J855" s="116"/>
      <c r="K855" s="116"/>
    </row>
    <row r="856" spans="2:11">
      <c r="B856" s="115"/>
      <c r="C856" s="115"/>
      <c r="D856" s="115"/>
      <c r="E856" s="116"/>
      <c r="F856" s="116"/>
      <c r="G856" s="116"/>
      <c r="H856" s="116"/>
      <c r="I856" s="116"/>
      <c r="J856" s="116"/>
      <c r="K856" s="116"/>
    </row>
    <row r="857" spans="2:11">
      <c r="B857" s="115"/>
      <c r="C857" s="115"/>
      <c r="D857" s="115"/>
      <c r="E857" s="116"/>
      <c r="F857" s="116"/>
      <c r="G857" s="116"/>
      <c r="H857" s="116"/>
      <c r="I857" s="116"/>
      <c r="J857" s="116"/>
      <c r="K857" s="116"/>
    </row>
    <row r="858" spans="2:11">
      <c r="B858" s="115"/>
      <c r="C858" s="115"/>
      <c r="D858" s="115"/>
      <c r="E858" s="116"/>
      <c r="F858" s="116"/>
      <c r="G858" s="116"/>
      <c r="H858" s="116"/>
      <c r="I858" s="116"/>
      <c r="J858" s="116"/>
      <c r="K858" s="116"/>
    </row>
    <row r="859" spans="2:11">
      <c r="B859" s="115"/>
      <c r="C859" s="115"/>
      <c r="D859" s="115"/>
      <c r="E859" s="116"/>
      <c r="F859" s="116"/>
      <c r="G859" s="116"/>
      <c r="H859" s="116"/>
      <c r="I859" s="116"/>
      <c r="J859" s="116"/>
      <c r="K859" s="116"/>
    </row>
    <row r="860" spans="2:11">
      <c r="B860" s="115"/>
      <c r="C860" s="115"/>
      <c r="D860" s="115"/>
      <c r="E860" s="116"/>
      <c r="F860" s="116"/>
      <c r="G860" s="116"/>
      <c r="H860" s="116"/>
      <c r="I860" s="116"/>
      <c r="J860" s="116"/>
      <c r="K860" s="116"/>
    </row>
    <row r="861" spans="2:11">
      <c r="B861" s="115"/>
      <c r="C861" s="115"/>
      <c r="D861" s="115"/>
      <c r="E861" s="116"/>
      <c r="F861" s="116"/>
      <c r="G861" s="116"/>
      <c r="H861" s="116"/>
      <c r="I861" s="116"/>
      <c r="J861" s="116"/>
      <c r="K861" s="116"/>
    </row>
    <row r="862" spans="2:11">
      <c r="B862" s="115"/>
      <c r="C862" s="115"/>
      <c r="D862" s="115"/>
      <c r="E862" s="116"/>
      <c r="F862" s="116"/>
      <c r="G862" s="116"/>
      <c r="H862" s="116"/>
      <c r="I862" s="116"/>
      <c r="J862" s="116"/>
      <c r="K862" s="116"/>
    </row>
    <row r="863" spans="2:11">
      <c r="B863" s="115"/>
      <c r="C863" s="115"/>
      <c r="D863" s="115"/>
      <c r="E863" s="116"/>
      <c r="F863" s="116"/>
      <c r="G863" s="116"/>
      <c r="H863" s="116"/>
      <c r="I863" s="116"/>
      <c r="J863" s="116"/>
      <c r="K863" s="116"/>
    </row>
    <row r="864" spans="2:11">
      <c r="B864" s="115"/>
      <c r="C864" s="115"/>
      <c r="D864" s="115"/>
      <c r="E864" s="116"/>
      <c r="F864" s="116"/>
      <c r="G864" s="116"/>
      <c r="H864" s="116"/>
      <c r="I864" s="116"/>
      <c r="J864" s="116"/>
      <c r="K864" s="116"/>
    </row>
    <row r="865" spans="2:11">
      <c r="B865" s="115"/>
      <c r="C865" s="115"/>
      <c r="D865" s="115"/>
      <c r="E865" s="116"/>
      <c r="F865" s="116"/>
      <c r="G865" s="116"/>
      <c r="H865" s="116"/>
      <c r="I865" s="116"/>
      <c r="J865" s="116"/>
      <c r="K865" s="116"/>
    </row>
    <row r="866" spans="2:11">
      <c r="B866" s="115"/>
      <c r="C866" s="115"/>
      <c r="D866" s="115"/>
      <c r="E866" s="116"/>
      <c r="F866" s="116"/>
      <c r="G866" s="116"/>
      <c r="H866" s="116"/>
      <c r="I866" s="116"/>
      <c r="J866" s="116"/>
      <c r="K866" s="116"/>
    </row>
    <row r="867" spans="2:11">
      <c r="B867" s="115"/>
      <c r="C867" s="115"/>
      <c r="D867" s="115"/>
      <c r="E867" s="116"/>
      <c r="F867" s="116"/>
      <c r="G867" s="116"/>
      <c r="H867" s="116"/>
      <c r="I867" s="116"/>
      <c r="J867" s="116"/>
      <c r="K867" s="116"/>
    </row>
    <row r="868" spans="2:11">
      <c r="B868" s="115"/>
      <c r="C868" s="115"/>
      <c r="D868" s="115"/>
      <c r="E868" s="116"/>
      <c r="F868" s="116"/>
      <c r="G868" s="116"/>
      <c r="H868" s="116"/>
      <c r="I868" s="116"/>
      <c r="J868" s="116"/>
      <c r="K868" s="116"/>
    </row>
    <row r="869" spans="2:11">
      <c r="B869" s="115"/>
      <c r="C869" s="115"/>
      <c r="D869" s="115"/>
      <c r="E869" s="116"/>
      <c r="F869" s="116"/>
      <c r="G869" s="116"/>
      <c r="H869" s="116"/>
      <c r="I869" s="116"/>
      <c r="J869" s="116"/>
      <c r="K869" s="116"/>
    </row>
    <row r="870" spans="2:11">
      <c r="B870" s="115"/>
      <c r="C870" s="115"/>
      <c r="D870" s="115"/>
      <c r="E870" s="116"/>
      <c r="F870" s="116"/>
      <c r="G870" s="116"/>
      <c r="H870" s="116"/>
      <c r="I870" s="116"/>
      <c r="J870" s="116"/>
      <c r="K870" s="116"/>
    </row>
    <row r="871" spans="2:11">
      <c r="B871" s="115"/>
      <c r="C871" s="115"/>
      <c r="D871" s="115"/>
      <c r="E871" s="116"/>
      <c r="F871" s="116"/>
      <c r="G871" s="116"/>
      <c r="H871" s="116"/>
      <c r="I871" s="116"/>
      <c r="J871" s="116"/>
      <c r="K871" s="116"/>
    </row>
    <row r="872" spans="2:11">
      <c r="B872" s="115"/>
      <c r="C872" s="115"/>
      <c r="D872" s="115"/>
      <c r="E872" s="116"/>
      <c r="F872" s="116"/>
      <c r="G872" s="116"/>
      <c r="H872" s="116"/>
      <c r="I872" s="116"/>
      <c r="J872" s="116"/>
      <c r="K872" s="116"/>
    </row>
    <row r="873" spans="2:11">
      <c r="B873" s="115"/>
      <c r="C873" s="115"/>
      <c r="D873" s="115"/>
      <c r="E873" s="116"/>
      <c r="F873" s="116"/>
      <c r="G873" s="116"/>
      <c r="H873" s="116"/>
      <c r="I873" s="116"/>
      <c r="J873" s="116"/>
      <c r="K873" s="116"/>
    </row>
    <row r="874" spans="2:11">
      <c r="B874" s="115"/>
      <c r="C874" s="115"/>
      <c r="D874" s="115"/>
      <c r="E874" s="116"/>
      <c r="F874" s="116"/>
      <c r="G874" s="116"/>
      <c r="H874" s="116"/>
      <c r="I874" s="116"/>
      <c r="J874" s="116"/>
      <c r="K874" s="116"/>
    </row>
    <row r="875" spans="2:11">
      <c r="B875" s="115"/>
      <c r="C875" s="115"/>
      <c r="D875" s="115"/>
      <c r="E875" s="116"/>
      <c r="F875" s="116"/>
      <c r="G875" s="116"/>
      <c r="H875" s="116"/>
      <c r="I875" s="116"/>
      <c r="J875" s="116"/>
      <c r="K875" s="116"/>
    </row>
    <row r="876" spans="2:11">
      <c r="B876" s="115"/>
      <c r="C876" s="115"/>
      <c r="D876" s="115"/>
      <c r="E876" s="116"/>
      <c r="F876" s="116"/>
      <c r="G876" s="116"/>
      <c r="H876" s="116"/>
      <c r="I876" s="116"/>
      <c r="J876" s="116"/>
      <c r="K876" s="116"/>
    </row>
    <row r="877" spans="2:11">
      <c r="B877" s="115"/>
      <c r="C877" s="115"/>
      <c r="D877" s="115"/>
      <c r="E877" s="116"/>
      <c r="F877" s="116"/>
      <c r="G877" s="116"/>
      <c r="H877" s="116"/>
      <c r="I877" s="116"/>
      <c r="J877" s="116"/>
      <c r="K877" s="116"/>
    </row>
    <row r="878" spans="2:11">
      <c r="B878" s="115"/>
      <c r="C878" s="115"/>
      <c r="D878" s="115"/>
      <c r="E878" s="116"/>
      <c r="F878" s="116"/>
      <c r="G878" s="116"/>
      <c r="H878" s="116"/>
      <c r="I878" s="116"/>
      <c r="J878" s="116"/>
      <c r="K878" s="116"/>
    </row>
    <row r="879" spans="2:11">
      <c r="B879" s="115"/>
      <c r="C879" s="115"/>
      <c r="D879" s="115"/>
      <c r="E879" s="116"/>
      <c r="F879" s="116"/>
      <c r="G879" s="116"/>
      <c r="H879" s="116"/>
      <c r="I879" s="116"/>
      <c r="J879" s="116"/>
      <c r="K879" s="116"/>
    </row>
    <row r="880" spans="2:11">
      <c r="B880" s="115"/>
      <c r="C880" s="115"/>
      <c r="D880" s="115"/>
      <c r="E880" s="116"/>
      <c r="F880" s="116"/>
      <c r="G880" s="116"/>
      <c r="H880" s="116"/>
      <c r="I880" s="116"/>
      <c r="J880" s="116"/>
      <c r="K880" s="116"/>
    </row>
    <row r="881" spans="2:11">
      <c r="B881" s="115"/>
      <c r="C881" s="115"/>
      <c r="D881" s="115"/>
      <c r="E881" s="116"/>
      <c r="F881" s="116"/>
      <c r="G881" s="116"/>
      <c r="H881" s="116"/>
      <c r="I881" s="116"/>
      <c r="J881" s="116"/>
      <c r="K881" s="116"/>
    </row>
    <row r="882" spans="2:11">
      <c r="B882" s="115"/>
      <c r="C882" s="115"/>
      <c r="D882" s="115"/>
      <c r="E882" s="116"/>
      <c r="F882" s="116"/>
      <c r="G882" s="116"/>
      <c r="H882" s="116"/>
      <c r="I882" s="116"/>
      <c r="J882" s="116"/>
      <c r="K882" s="116"/>
    </row>
    <row r="883" spans="2:11">
      <c r="B883" s="115"/>
      <c r="C883" s="115"/>
      <c r="D883" s="115"/>
      <c r="E883" s="116"/>
      <c r="F883" s="116"/>
      <c r="G883" s="116"/>
      <c r="H883" s="116"/>
      <c r="I883" s="116"/>
      <c r="J883" s="116"/>
      <c r="K883" s="116"/>
    </row>
    <row r="884" spans="2:11">
      <c r="B884" s="115"/>
      <c r="C884" s="115"/>
      <c r="D884" s="115"/>
      <c r="E884" s="116"/>
      <c r="F884" s="116"/>
      <c r="G884" s="116"/>
      <c r="H884" s="116"/>
      <c r="I884" s="116"/>
      <c r="J884" s="116"/>
      <c r="K884" s="116"/>
    </row>
    <row r="885" spans="2:11">
      <c r="B885" s="115"/>
      <c r="C885" s="115"/>
      <c r="D885" s="115"/>
      <c r="E885" s="116"/>
      <c r="F885" s="116"/>
      <c r="G885" s="116"/>
      <c r="H885" s="116"/>
      <c r="I885" s="116"/>
      <c r="J885" s="116"/>
      <c r="K885" s="116"/>
    </row>
    <row r="886" spans="2:11">
      <c r="B886" s="115"/>
      <c r="C886" s="115"/>
      <c r="D886" s="115"/>
      <c r="E886" s="116"/>
      <c r="F886" s="116"/>
      <c r="G886" s="116"/>
      <c r="H886" s="116"/>
      <c r="I886" s="116"/>
      <c r="J886" s="116"/>
      <c r="K886" s="116"/>
    </row>
    <row r="887" spans="2:11">
      <c r="B887" s="115"/>
      <c r="C887" s="115"/>
      <c r="D887" s="115"/>
      <c r="E887" s="116"/>
      <c r="F887" s="116"/>
      <c r="G887" s="116"/>
      <c r="H887" s="116"/>
      <c r="I887" s="116"/>
      <c r="J887" s="116"/>
      <c r="K887" s="116"/>
    </row>
    <row r="888" spans="2:11">
      <c r="B888" s="115"/>
      <c r="C888" s="115"/>
      <c r="D888" s="115"/>
      <c r="E888" s="116"/>
      <c r="F888" s="116"/>
      <c r="G888" s="116"/>
      <c r="H888" s="116"/>
      <c r="I888" s="116"/>
      <c r="J888" s="116"/>
      <c r="K888" s="116"/>
    </row>
    <row r="889" spans="2:11">
      <c r="B889" s="115"/>
      <c r="C889" s="115"/>
      <c r="D889" s="115"/>
      <c r="E889" s="116"/>
      <c r="F889" s="116"/>
      <c r="G889" s="116"/>
      <c r="H889" s="116"/>
      <c r="I889" s="116"/>
      <c r="J889" s="116"/>
      <c r="K889" s="116"/>
    </row>
    <row r="890" spans="2:11">
      <c r="B890" s="115"/>
      <c r="C890" s="115"/>
      <c r="D890" s="115"/>
      <c r="E890" s="116"/>
      <c r="F890" s="116"/>
      <c r="G890" s="116"/>
      <c r="H890" s="116"/>
      <c r="I890" s="116"/>
      <c r="J890" s="116"/>
      <c r="K890" s="116"/>
    </row>
    <row r="891" spans="2:11">
      <c r="B891" s="115"/>
      <c r="C891" s="115"/>
      <c r="D891" s="115"/>
      <c r="E891" s="116"/>
      <c r="F891" s="116"/>
      <c r="G891" s="116"/>
      <c r="H891" s="116"/>
      <c r="I891" s="116"/>
      <c r="J891" s="116"/>
      <c r="K891" s="116"/>
    </row>
    <row r="892" spans="2:11">
      <c r="B892" s="115"/>
      <c r="C892" s="115"/>
      <c r="D892" s="115"/>
      <c r="E892" s="116"/>
      <c r="F892" s="116"/>
      <c r="G892" s="116"/>
      <c r="H892" s="116"/>
      <c r="I892" s="116"/>
      <c r="J892" s="116"/>
      <c r="K892" s="116"/>
    </row>
    <row r="893" spans="2:11">
      <c r="B893" s="115"/>
      <c r="C893" s="115"/>
      <c r="D893" s="115"/>
      <c r="E893" s="116"/>
      <c r="F893" s="116"/>
      <c r="G893" s="116"/>
      <c r="H893" s="116"/>
      <c r="I893" s="116"/>
      <c r="J893" s="116"/>
      <c r="K893" s="116"/>
    </row>
    <row r="894" spans="2:11">
      <c r="B894" s="115"/>
      <c r="C894" s="115"/>
      <c r="D894" s="115"/>
      <c r="E894" s="116"/>
      <c r="F894" s="116"/>
      <c r="G894" s="116"/>
      <c r="H894" s="116"/>
      <c r="I894" s="116"/>
      <c r="J894" s="116"/>
      <c r="K894" s="116"/>
    </row>
    <row r="895" spans="2:11">
      <c r="B895" s="115"/>
      <c r="C895" s="115"/>
      <c r="D895" s="115"/>
      <c r="E895" s="116"/>
      <c r="F895" s="116"/>
      <c r="G895" s="116"/>
      <c r="H895" s="116"/>
      <c r="I895" s="116"/>
      <c r="J895" s="116"/>
      <c r="K895" s="116"/>
    </row>
    <row r="896" spans="2:11">
      <c r="B896" s="115"/>
      <c r="C896" s="115"/>
      <c r="D896" s="115"/>
      <c r="E896" s="116"/>
      <c r="F896" s="116"/>
      <c r="G896" s="116"/>
      <c r="H896" s="116"/>
      <c r="I896" s="116"/>
      <c r="J896" s="116"/>
      <c r="K896" s="116"/>
    </row>
    <row r="897" spans="2:11">
      <c r="B897" s="115"/>
      <c r="C897" s="115"/>
      <c r="D897" s="115"/>
      <c r="E897" s="116"/>
      <c r="F897" s="116"/>
      <c r="G897" s="116"/>
      <c r="H897" s="116"/>
      <c r="I897" s="116"/>
      <c r="J897" s="116"/>
      <c r="K897" s="116"/>
    </row>
    <row r="898" spans="2:11">
      <c r="B898" s="115"/>
      <c r="C898" s="115"/>
      <c r="D898" s="115"/>
      <c r="E898" s="116"/>
      <c r="F898" s="116"/>
      <c r="G898" s="116"/>
      <c r="H898" s="116"/>
      <c r="I898" s="116"/>
      <c r="J898" s="116"/>
      <c r="K898" s="116"/>
    </row>
    <row r="899" spans="2:11">
      <c r="B899" s="115"/>
      <c r="C899" s="115"/>
      <c r="D899" s="115"/>
      <c r="E899" s="116"/>
      <c r="F899" s="116"/>
      <c r="G899" s="116"/>
      <c r="H899" s="116"/>
      <c r="I899" s="116"/>
      <c r="J899" s="116"/>
      <c r="K899" s="116"/>
    </row>
    <row r="900" spans="2:11">
      <c r="B900" s="115"/>
      <c r="C900" s="115"/>
      <c r="D900" s="115"/>
      <c r="E900" s="116"/>
      <c r="F900" s="116"/>
      <c r="G900" s="116"/>
      <c r="H900" s="116"/>
      <c r="I900" s="116"/>
      <c r="J900" s="116"/>
      <c r="K900" s="116"/>
    </row>
    <row r="901" spans="2:11">
      <c r="B901" s="115"/>
      <c r="C901" s="115"/>
      <c r="D901" s="115"/>
      <c r="E901" s="116"/>
      <c r="F901" s="116"/>
      <c r="G901" s="116"/>
      <c r="H901" s="116"/>
      <c r="I901" s="116"/>
      <c r="J901" s="116"/>
      <c r="K901" s="116"/>
    </row>
    <row r="902" spans="2:11">
      <c r="B902" s="115"/>
      <c r="C902" s="115"/>
      <c r="D902" s="115"/>
      <c r="E902" s="116"/>
      <c r="F902" s="116"/>
      <c r="G902" s="116"/>
      <c r="H902" s="116"/>
      <c r="I902" s="116"/>
      <c r="J902" s="116"/>
      <c r="K902" s="116"/>
    </row>
    <row r="903" spans="2:11">
      <c r="B903" s="115"/>
      <c r="C903" s="115"/>
      <c r="D903" s="115"/>
      <c r="E903" s="116"/>
      <c r="F903" s="116"/>
      <c r="G903" s="116"/>
      <c r="H903" s="116"/>
      <c r="I903" s="116"/>
      <c r="J903" s="116"/>
      <c r="K903" s="116"/>
    </row>
    <row r="904" spans="2:11">
      <c r="B904" s="115"/>
      <c r="C904" s="115"/>
      <c r="D904" s="115"/>
      <c r="E904" s="116"/>
      <c r="F904" s="116"/>
      <c r="G904" s="116"/>
      <c r="H904" s="116"/>
      <c r="I904" s="116"/>
      <c r="J904" s="116"/>
      <c r="K904" s="116"/>
    </row>
    <row r="905" spans="2:11">
      <c r="B905" s="115"/>
      <c r="C905" s="115"/>
      <c r="D905" s="115"/>
      <c r="E905" s="116"/>
      <c r="F905" s="116"/>
      <c r="G905" s="116"/>
      <c r="H905" s="116"/>
      <c r="I905" s="116"/>
      <c r="J905" s="116"/>
      <c r="K905" s="116"/>
    </row>
    <row r="906" spans="2:11">
      <c r="B906" s="115"/>
      <c r="C906" s="115"/>
      <c r="D906" s="115"/>
      <c r="E906" s="116"/>
      <c r="F906" s="116"/>
      <c r="G906" s="116"/>
      <c r="H906" s="116"/>
      <c r="I906" s="116"/>
      <c r="J906" s="116"/>
      <c r="K906" s="116"/>
    </row>
    <row r="907" spans="2:11">
      <c r="B907" s="115"/>
      <c r="C907" s="115"/>
      <c r="D907" s="115"/>
      <c r="E907" s="116"/>
      <c r="F907" s="116"/>
      <c r="G907" s="116"/>
      <c r="H907" s="116"/>
      <c r="I907" s="116"/>
      <c r="J907" s="116"/>
      <c r="K907" s="116"/>
    </row>
    <row r="908" spans="2:11">
      <c r="B908" s="115"/>
      <c r="C908" s="115"/>
      <c r="D908" s="115"/>
      <c r="E908" s="116"/>
      <c r="F908" s="116"/>
      <c r="G908" s="116"/>
      <c r="H908" s="116"/>
      <c r="I908" s="116"/>
      <c r="J908" s="116"/>
      <c r="K908" s="116"/>
    </row>
    <row r="909" spans="2:11">
      <c r="B909" s="115"/>
      <c r="C909" s="115"/>
      <c r="D909" s="115"/>
      <c r="E909" s="116"/>
      <c r="F909" s="116"/>
      <c r="G909" s="116"/>
      <c r="H909" s="116"/>
      <c r="I909" s="116"/>
      <c r="J909" s="116"/>
      <c r="K909" s="116"/>
    </row>
    <row r="910" spans="2:11">
      <c r="B910" s="115"/>
      <c r="C910" s="115"/>
      <c r="D910" s="115"/>
      <c r="E910" s="116"/>
      <c r="F910" s="116"/>
      <c r="G910" s="116"/>
      <c r="H910" s="116"/>
      <c r="I910" s="116"/>
      <c r="J910" s="116"/>
      <c r="K910" s="116"/>
    </row>
    <row r="911" spans="2:11">
      <c r="B911" s="115"/>
      <c r="C911" s="115"/>
      <c r="D911" s="115"/>
      <c r="E911" s="116"/>
      <c r="F911" s="116"/>
      <c r="G911" s="116"/>
      <c r="H911" s="116"/>
      <c r="I911" s="116"/>
      <c r="J911" s="116"/>
      <c r="K911" s="116"/>
    </row>
    <row r="912" spans="2:11">
      <c r="B912" s="115"/>
      <c r="C912" s="115"/>
      <c r="D912" s="115"/>
      <c r="E912" s="116"/>
      <c r="F912" s="116"/>
      <c r="G912" s="116"/>
      <c r="H912" s="116"/>
      <c r="I912" s="116"/>
      <c r="J912" s="116"/>
      <c r="K912" s="116"/>
    </row>
    <row r="913" spans="2:11">
      <c r="B913" s="115"/>
      <c r="C913" s="115"/>
      <c r="D913" s="115"/>
      <c r="E913" s="116"/>
      <c r="F913" s="116"/>
      <c r="G913" s="116"/>
      <c r="H913" s="116"/>
      <c r="I913" s="116"/>
      <c r="J913" s="116"/>
      <c r="K913" s="116"/>
    </row>
    <row r="914" spans="2:11">
      <c r="B914" s="115"/>
      <c r="C914" s="115"/>
      <c r="D914" s="115"/>
      <c r="E914" s="116"/>
      <c r="F914" s="116"/>
      <c r="G914" s="116"/>
      <c r="H914" s="116"/>
      <c r="I914" s="116"/>
      <c r="J914" s="116"/>
      <c r="K914" s="116"/>
    </row>
    <row r="915" spans="2:11">
      <c r="B915" s="115"/>
      <c r="C915" s="115"/>
      <c r="D915" s="115"/>
      <c r="E915" s="116"/>
      <c r="F915" s="116"/>
      <c r="G915" s="116"/>
      <c r="H915" s="116"/>
      <c r="I915" s="116"/>
      <c r="J915" s="116"/>
      <c r="K915" s="116"/>
    </row>
    <row r="916" spans="2:11">
      <c r="B916" s="115"/>
      <c r="C916" s="115"/>
      <c r="D916" s="115"/>
      <c r="E916" s="116"/>
      <c r="F916" s="116"/>
      <c r="G916" s="116"/>
      <c r="H916" s="116"/>
      <c r="I916" s="116"/>
      <c r="J916" s="116"/>
      <c r="K916" s="116"/>
    </row>
    <row r="917" spans="2:11">
      <c r="B917" s="115"/>
      <c r="C917" s="115"/>
      <c r="D917" s="115"/>
      <c r="E917" s="116"/>
      <c r="F917" s="116"/>
      <c r="G917" s="116"/>
      <c r="H917" s="116"/>
      <c r="I917" s="116"/>
      <c r="J917" s="116"/>
      <c r="K917" s="116"/>
    </row>
    <row r="918" spans="2:11">
      <c r="B918" s="115"/>
      <c r="C918" s="115"/>
      <c r="D918" s="115"/>
      <c r="E918" s="116"/>
      <c r="F918" s="116"/>
      <c r="G918" s="116"/>
      <c r="H918" s="116"/>
      <c r="I918" s="116"/>
      <c r="J918" s="116"/>
      <c r="K918" s="116"/>
    </row>
    <row r="919" spans="2:11">
      <c r="B919" s="115"/>
      <c r="C919" s="115"/>
      <c r="D919" s="115"/>
      <c r="E919" s="116"/>
      <c r="F919" s="116"/>
      <c r="G919" s="116"/>
      <c r="H919" s="116"/>
      <c r="I919" s="116"/>
      <c r="J919" s="116"/>
      <c r="K919" s="116"/>
    </row>
    <row r="920" spans="2:11">
      <c r="B920" s="115"/>
      <c r="C920" s="115"/>
      <c r="D920" s="115"/>
      <c r="E920" s="116"/>
      <c r="F920" s="116"/>
      <c r="G920" s="116"/>
      <c r="H920" s="116"/>
      <c r="I920" s="116"/>
      <c r="J920" s="116"/>
      <c r="K920" s="116"/>
    </row>
    <row r="921" spans="2:11">
      <c r="B921" s="115"/>
      <c r="C921" s="115"/>
      <c r="D921" s="115"/>
      <c r="E921" s="116"/>
      <c r="F921" s="116"/>
      <c r="G921" s="116"/>
      <c r="H921" s="116"/>
      <c r="I921" s="116"/>
      <c r="J921" s="116"/>
      <c r="K921" s="116"/>
    </row>
    <row r="922" spans="2:11">
      <c r="B922" s="115"/>
      <c r="C922" s="115"/>
      <c r="D922" s="115"/>
      <c r="E922" s="116"/>
      <c r="F922" s="116"/>
      <c r="G922" s="116"/>
      <c r="H922" s="116"/>
      <c r="I922" s="116"/>
      <c r="J922" s="116"/>
      <c r="K922" s="116"/>
    </row>
    <row r="923" spans="2:11">
      <c r="B923" s="115"/>
      <c r="C923" s="115"/>
      <c r="D923" s="115"/>
      <c r="E923" s="116"/>
      <c r="F923" s="116"/>
      <c r="G923" s="116"/>
      <c r="H923" s="116"/>
      <c r="I923" s="116"/>
      <c r="J923" s="116"/>
      <c r="K923" s="116"/>
    </row>
    <row r="924" spans="2:11">
      <c r="B924" s="115"/>
      <c r="C924" s="115"/>
      <c r="D924" s="115"/>
      <c r="E924" s="116"/>
      <c r="F924" s="116"/>
      <c r="G924" s="116"/>
      <c r="H924" s="116"/>
      <c r="I924" s="116"/>
      <c r="J924" s="116"/>
      <c r="K924" s="116"/>
    </row>
    <row r="925" spans="2:11">
      <c r="B925" s="115"/>
      <c r="C925" s="115"/>
      <c r="D925" s="115"/>
      <c r="E925" s="116"/>
      <c r="F925" s="116"/>
      <c r="G925" s="116"/>
      <c r="H925" s="116"/>
      <c r="I925" s="116"/>
      <c r="J925" s="116"/>
      <c r="K925" s="116"/>
    </row>
    <row r="926" spans="2:11">
      <c r="B926" s="115"/>
      <c r="C926" s="115"/>
      <c r="D926" s="115"/>
      <c r="E926" s="116"/>
      <c r="F926" s="116"/>
      <c r="G926" s="116"/>
      <c r="H926" s="116"/>
      <c r="I926" s="116"/>
      <c r="J926" s="116"/>
      <c r="K926" s="116"/>
    </row>
    <row r="927" spans="2:11">
      <c r="B927" s="115"/>
      <c r="C927" s="115"/>
      <c r="D927" s="115"/>
      <c r="E927" s="116"/>
      <c r="F927" s="116"/>
      <c r="G927" s="116"/>
      <c r="H927" s="116"/>
      <c r="I927" s="116"/>
      <c r="J927" s="116"/>
      <c r="K927" s="116"/>
    </row>
    <row r="928" spans="2:11">
      <c r="B928" s="115"/>
      <c r="C928" s="115"/>
      <c r="D928" s="115"/>
      <c r="E928" s="116"/>
      <c r="F928" s="116"/>
      <c r="G928" s="116"/>
      <c r="H928" s="116"/>
      <c r="I928" s="116"/>
      <c r="J928" s="116"/>
      <c r="K928" s="116"/>
    </row>
    <row r="929" spans="2:11">
      <c r="B929" s="115"/>
      <c r="C929" s="115"/>
      <c r="D929" s="115"/>
      <c r="E929" s="116"/>
      <c r="F929" s="116"/>
      <c r="G929" s="116"/>
      <c r="H929" s="116"/>
      <c r="I929" s="116"/>
      <c r="J929" s="116"/>
      <c r="K929" s="116"/>
    </row>
    <row r="930" spans="2:11">
      <c r="B930" s="115"/>
      <c r="C930" s="115"/>
      <c r="D930" s="115"/>
      <c r="E930" s="116"/>
      <c r="F930" s="116"/>
      <c r="G930" s="116"/>
      <c r="H930" s="116"/>
      <c r="I930" s="116"/>
      <c r="J930" s="116"/>
      <c r="K930" s="116"/>
    </row>
    <row r="931" spans="2:11">
      <c r="B931" s="115"/>
      <c r="C931" s="115"/>
      <c r="D931" s="115"/>
      <c r="E931" s="116"/>
      <c r="F931" s="116"/>
      <c r="G931" s="116"/>
      <c r="H931" s="116"/>
      <c r="I931" s="116"/>
      <c r="J931" s="116"/>
      <c r="K931" s="116"/>
    </row>
    <row r="932" spans="2:11">
      <c r="B932" s="115"/>
      <c r="C932" s="115"/>
      <c r="D932" s="115"/>
      <c r="E932" s="116"/>
      <c r="F932" s="116"/>
      <c r="G932" s="116"/>
      <c r="H932" s="116"/>
      <c r="I932" s="116"/>
      <c r="J932" s="116"/>
      <c r="K932" s="116"/>
    </row>
    <row r="933" spans="2:11">
      <c r="B933" s="115"/>
      <c r="C933" s="115"/>
      <c r="D933" s="115"/>
      <c r="E933" s="116"/>
      <c r="F933" s="116"/>
      <c r="G933" s="116"/>
      <c r="H933" s="116"/>
      <c r="I933" s="116"/>
      <c r="J933" s="116"/>
      <c r="K933" s="116"/>
    </row>
    <row r="934" spans="2:11">
      <c r="B934" s="115"/>
      <c r="C934" s="115"/>
      <c r="D934" s="115"/>
      <c r="E934" s="116"/>
      <c r="F934" s="116"/>
      <c r="G934" s="116"/>
      <c r="H934" s="116"/>
      <c r="I934" s="116"/>
      <c r="J934" s="116"/>
      <c r="K934" s="116"/>
    </row>
    <row r="935" spans="2:11">
      <c r="B935" s="115"/>
      <c r="C935" s="115"/>
      <c r="D935" s="115"/>
      <c r="E935" s="116"/>
      <c r="F935" s="116"/>
      <c r="G935" s="116"/>
      <c r="H935" s="116"/>
      <c r="I935" s="116"/>
      <c r="J935" s="116"/>
      <c r="K935" s="116"/>
    </row>
    <row r="936" spans="2:11">
      <c r="B936" s="115"/>
      <c r="C936" s="115"/>
      <c r="D936" s="115"/>
      <c r="E936" s="116"/>
      <c r="F936" s="116"/>
      <c r="G936" s="116"/>
      <c r="H936" s="116"/>
      <c r="I936" s="116"/>
      <c r="J936" s="116"/>
      <c r="K936" s="116"/>
    </row>
    <row r="937" spans="2:11">
      <c r="B937" s="115"/>
      <c r="C937" s="115"/>
      <c r="D937" s="115"/>
      <c r="E937" s="116"/>
      <c r="F937" s="116"/>
      <c r="G937" s="116"/>
      <c r="H937" s="116"/>
      <c r="I937" s="116"/>
      <c r="J937" s="116"/>
      <c r="K937" s="116"/>
    </row>
    <row r="938" spans="2:11">
      <c r="B938" s="115"/>
      <c r="C938" s="115"/>
      <c r="D938" s="115"/>
      <c r="E938" s="116"/>
      <c r="F938" s="116"/>
      <c r="G938" s="116"/>
      <c r="H938" s="116"/>
      <c r="I938" s="116"/>
      <c r="J938" s="116"/>
      <c r="K938" s="116"/>
    </row>
    <row r="939" spans="2:11">
      <c r="B939" s="115"/>
      <c r="C939" s="115"/>
      <c r="D939" s="115"/>
      <c r="E939" s="116"/>
      <c r="F939" s="116"/>
      <c r="G939" s="116"/>
      <c r="H939" s="116"/>
      <c r="I939" s="116"/>
      <c r="J939" s="116"/>
      <c r="K939" s="116"/>
    </row>
    <row r="940" spans="2:11">
      <c r="B940" s="115"/>
      <c r="C940" s="115"/>
      <c r="D940" s="115"/>
      <c r="E940" s="116"/>
      <c r="F940" s="116"/>
      <c r="G940" s="116"/>
      <c r="H940" s="116"/>
      <c r="I940" s="116"/>
      <c r="J940" s="116"/>
      <c r="K940" s="116"/>
    </row>
    <row r="941" spans="2:11">
      <c r="B941" s="115"/>
      <c r="C941" s="115"/>
      <c r="D941" s="115"/>
      <c r="E941" s="116"/>
      <c r="F941" s="116"/>
      <c r="G941" s="116"/>
      <c r="H941" s="116"/>
      <c r="I941" s="116"/>
      <c r="J941" s="116"/>
      <c r="K941" s="116"/>
    </row>
    <row r="942" spans="2:11">
      <c r="B942" s="115"/>
      <c r="C942" s="115"/>
      <c r="D942" s="115"/>
      <c r="E942" s="116"/>
      <c r="F942" s="116"/>
      <c r="G942" s="116"/>
      <c r="H942" s="116"/>
      <c r="I942" s="116"/>
      <c r="J942" s="116"/>
      <c r="K942" s="116"/>
    </row>
    <row r="943" spans="2:11">
      <c r="B943" s="115"/>
      <c r="C943" s="115"/>
      <c r="D943" s="115"/>
      <c r="E943" s="116"/>
      <c r="F943" s="116"/>
      <c r="G943" s="116"/>
      <c r="H943" s="116"/>
      <c r="I943" s="116"/>
      <c r="J943" s="116"/>
      <c r="K943" s="116"/>
    </row>
    <row r="944" spans="2:11">
      <c r="B944" s="115"/>
      <c r="C944" s="115"/>
      <c r="D944" s="115"/>
      <c r="E944" s="116"/>
      <c r="F944" s="116"/>
      <c r="G944" s="116"/>
      <c r="H944" s="116"/>
      <c r="I944" s="116"/>
      <c r="J944" s="116"/>
      <c r="K944" s="116"/>
    </row>
    <row r="945" spans="2:11">
      <c r="B945" s="115"/>
      <c r="C945" s="115"/>
      <c r="D945" s="115"/>
      <c r="E945" s="116"/>
      <c r="F945" s="116"/>
      <c r="G945" s="116"/>
      <c r="H945" s="116"/>
      <c r="I945" s="116"/>
      <c r="J945" s="116"/>
      <c r="K945" s="116"/>
    </row>
    <row r="946" spans="2:11">
      <c r="B946" s="115"/>
      <c r="C946" s="115"/>
      <c r="D946" s="115"/>
      <c r="E946" s="116"/>
      <c r="F946" s="116"/>
      <c r="G946" s="116"/>
      <c r="H946" s="116"/>
      <c r="I946" s="116"/>
      <c r="J946" s="116"/>
      <c r="K946" s="116"/>
    </row>
    <row r="947" spans="2:11">
      <c r="B947" s="115"/>
      <c r="C947" s="115"/>
      <c r="D947" s="115"/>
      <c r="E947" s="116"/>
      <c r="F947" s="116"/>
      <c r="G947" s="116"/>
      <c r="H947" s="116"/>
      <c r="I947" s="116"/>
      <c r="J947" s="116"/>
      <c r="K947" s="116"/>
    </row>
    <row r="948" spans="2:11">
      <c r="B948" s="115"/>
      <c r="C948" s="115"/>
      <c r="D948" s="115"/>
      <c r="E948" s="116"/>
      <c r="F948" s="116"/>
      <c r="G948" s="116"/>
      <c r="H948" s="116"/>
      <c r="I948" s="116"/>
      <c r="J948" s="116"/>
      <c r="K948" s="116"/>
    </row>
    <row r="949" spans="2:11">
      <c r="B949" s="115"/>
      <c r="C949" s="115"/>
      <c r="D949" s="115"/>
      <c r="E949" s="116"/>
      <c r="F949" s="116"/>
      <c r="G949" s="116"/>
      <c r="H949" s="116"/>
      <c r="I949" s="116"/>
      <c r="J949" s="116"/>
      <c r="K949" s="116"/>
    </row>
    <row r="950" spans="2:11">
      <c r="B950" s="115"/>
      <c r="C950" s="115"/>
      <c r="D950" s="115"/>
      <c r="E950" s="116"/>
      <c r="F950" s="116"/>
      <c r="G950" s="116"/>
      <c r="H950" s="116"/>
      <c r="I950" s="116"/>
      <c r="J950" s="116"/>
      <c r="K950" s="116"/>
    </row>
    <row r="951" spans="2:11">
      <c r="B951" s="115"/>
      <c r="C951" s="115"/>
      <c r="D951" s="115"/>
      <c r="E951" s="116"/>
      <c r="F951" s="116"/>
      <c r="G951" s="116"/>
      <c r="H951" s="116"/>
      <c r="I951" s="116"/>
      <c r="J951" s="116"/>
      <c r="K951" s="116"/>
    </row>
    <row r="952" spans="2:11">
      <c r="B952" s="115"/>
      <c r="C952" s="115"/>
      <c r="D952" s="115"/>
      <c r="E952" s="116"/>
      <c r="F952" s="116"/>
      <c r="G952" s="116"/>
      <c r="H952" s="116"/>
      <c r="I952" s="116"/>
      <c r="J952" s="116"/>
      <c r="K952" s="116"/>
    </row>
    <row r="953" spans="2:11">
      <c r="B953" s="115"/>
      <c r="C953" s="115"/>
      <c r="D953" s="115"/>
      <c r="E953" s="116"/>
      <c r="F953" s="116"/>
      <c r="G953" s="116"/>
      <c r="H953" s="116"/>
      <c r="I953" s="116"/>
      <c r="J953" s="116"/>
      <c r="K953" s="116"/>
    </row>
    <row r="954" spans="2:11">
      <c r="B954" s="115"/>
      <c r="C954" s="115"/>
      <c r="D954" s="115"/>
      <c r="E954" s="116"/>
      <c r="F954" s="116"/>
      <c r="G954" s="116"/>
      <c r="H954" s="116"/>
      <c r="I954" s="116"/>
      <c r="J954" s="116"/>
      <c r="K954" s="116"/>
    </row>
    <row r="955" spans="2:11">
      <c r="B955" s="115"/>
      <c r="C955" s="115"/>
      <c r="D955" s="115"/>
      <c r="E955" s="116"/>
      <c r="F955" s="116"/>
      <c r="G955" s="116"/>
      <c r="H955" s="116"/>
      <c r="I955" s="116"/>
      <c r="J955" s="116"/>
      <c r="K955" s="116"/>
    </row>
    <row r="956" spans="2:11">
      <c r="B956" s="115"/>
      <c r="C956" s="115"/>
      <c r="D956" s="115"/>
      <c r="E956" s="116"/>
      <c r="F956" s="116"/>
      <c r="G956" s="116"/>
      <c r="H956" s="116"/>
      <c r="I956" s="116"/>
      <c r="J956" s="116"/>
      <c r="K956" s="116"/>
    </row>
    <row r="957" spans="2:11">
      <c r="B957" s="115"/>
      <c r="C957" s="115"/>
      <c r="D957" s="115"/>
      <c r="E957" s="116"/>
      <c r="F957" s="116"/>
      <c r="G957" s="116"/>
      <c r="H957" s="116"/>
      <c r="I957" s="116"/>
      <c r="J957" s="116"/>
      <c r="K957" s="116"/>
    </row>
    <row r="958" spans="2:11">
      <c r="B958" s="115"/>
      <c r="C958" s="115"/>
      <c r="D958" s="115"/>
      <c r="E958" s="116"/>
      <c r="F958" s="116"/>
      <c r="G958" s="116"/>
      <c r="H958" s="116"/>
      <c r="I958" s="116"/>
      <c r="J958" s="116"/>
      <c r="K958" s="116"/>
    </row>
    <row r="959" spans="2:11">
      <c r="B959" s="115"/>
      <c r="C959" s="115"/>
      <c r="D959" s="115"/>
      <c r="E959" s="116"/>
      <c r="F959" s="116"/>
      <c r="G959" s="116"/>
      <c r="H959" s="116"/>
      <c r="I959" s="116"/>
      <c r="J959" s="116"/>
      <c r="K959" s="116"/>
    </row>
    <row r="960" spans="2:11">
      <c r="B960" s="115"/>
      <c r="C960" s="115"/>
      <c r="D960" s="115"/>
      <c r="E960" s="116"/>
      <c r="F960" s="116"/>
      <c r="G960" s="116"/>
      <c r="H960" s="116"/>
      <c r="I960" s="116"/>
      <c r="J960" s="116"/>
      <c r="K960" s="116"/>
    </row>
    <row r="961" spans="2:11">
      <c r="B961" s="115"/>
      <c r="C961" s="115"/>
      <c r="D961" s="115"/>
      <c r="E961" s="116"/>
      <c r="F961" s="116"/>
      <c r="G961" s="116"/>
      <c r="H961" s="116"/>
      <c r="I961" s="116"/>
      <c r="J961" s="116"/>
      <c r="K961" s="116"/>
    </row>
    <row r="962" spans="2:11">
      <c r="B962" s="115"/>
      <c r="C962" s="115"/>
      <c r="D962" s="115"/>
      <c r="E962" s="116"/>
      <c r="F962" s="116"/>
      <c r="G962" s="116"/>
      <c r="H962" s="116"/>
      <c r="I962" s="116"/>
      <c r="J962" s="116"/>
      <c r="K962" s="116"/>
    </row>
    <row r="963" spans="2:11">
      <c r="B963" s="115"/>
      <c r="C963" s="115"/>
      <c r="D963" s="115"/>
      <c r="E963" s="116"/>
      <c r="F963" s="116"/>
      <c r="G963" s="116"/>
      <c r="H963" s="116"/>
      <c r="I963" s="116"/>
      <c r="J963" s="116"/>
      <c r="K963" s="116"/>
    </row>
    <row r="964" spans="2:11">
      <c r="B964" s="115"/>
      <c r="C964" s="115"/>
      <c r="D964" s="115"/>
      <c r="E964" s="116"/>
      <c r="F964" s="116"/>
      <c r="G964" s="116"/>
      <c r="H964" s="116"/>
      <c r="I964" s="116"/>
      <c r="J964" s="116"/>
      <c r="K964" s="116"/>
    </row>
    <row r="965" spans="2:11">
      <c r="B965" s="115"/>
      <c r="C965" s="115"/>
      <c r="D965" s="115"/>
      <c r="E965" s="116"/>
      <c r="F965" s="116"/>
      <c r="G965" s="116"/>
      <c r="H965" s="116"/>
      <c r="I965" s="116"/>
      <c r="J965" s="116"/>
      <c r="K965" s="116"/>
    </row>
    <row r="966" spans="2:11">
      <c r="B966" s="115"/>
      <c r="C966" s="115"/>
      <c r="D966" s="115"/>
      <c r="E966" s="116"/>
      <c r="F966" s="116"/>
      <c r="G966" s="116"/>
      <c r="H966" s="116"/>
      <c r="I966" s="116"/>
      <c r="J966" s="116"/>
      <c r="K966" s="116"/>
    </row>
    <row r="967" spans="2:11">
      <c r="B967" s="115"/>
      <c r="C967" s="115"/>
      <c r="D967" s="115"/>
      <c r="E967" s="116"/>
      <c r="F967" s="116"/>
      <c r="G967" s="116"/>
      <c r="H967" s="116"/>
      <c r="I967" s="116"/>
      <c r="J967" s="116"/>
      <c r="K967" s="116"/>
    </row>
    <row r="968" spans="2:11">
      <c r="B968" s="115"/>
      <c r="C968" s="115"/>
      <c r="D968" s="115"/>
      <c r="E968" s="116"/>
      <c r="F968" s="116"/>
      <c r="G968" s="116"/>
      <c r="H968" s="116"/>
      <c r="I968" s="116"/>
      <c r="J968" s="116"/>
      <c r="K968" s="116"/>
    </row>
    <row r="969" spans="2:11">
      <c r="B969" s="115"/>
      <c r="C969" s="115"/>
      <c r="D969" s="115"/>
      <c r="E969" s="116"/>
      <c r="F969" s="116"/>
      <c r="G969" s="116"/>
      <c r="H969" s="116"/>
      <c r="I969" s="116"/>
      <c r="J969" s="116"/>
      <c r="K969" s="116"/>
    </row>
    <row r="970" spans="2:11">
      <c r="B970" s="115"/>
      <c r="C970" s="115"/>
      <c r="D970" s="115"/>
      <c r="E970" s="116"/>
      <c r="F970" s="116"/>
      <c r="G970" s="116"/>
      <c r="H970" s="116"/>
      <c r="I970" s="116"/>
      <c r="J970" s="116"/>
      <c r="K970" s="116"/>
    </row>
    <row r="971" spans="2:11">
      <c r="B971" s="115"/>
      <c r="C971" s="115"/>
      <c r="D971" s="115"/>
      <c r="E971" s="116"/>
      <c r="F971" s="116"/>
      <c r="G971" s="116"/>
      <c r="H971" s="116"/>
      <c r="I971" s="116"/>
      <c r="J971" s="116"/>
      <c r="K971" s="116"/>
    </row>
    <row r="972" spans="2:11">
      <c r="B972" s="115"/>
      <c r="C972" s="115"/>
      <c r="D972" s="115"/>
      <c r="E972" s="116"/>
      <c r="F972" s="116"/>
      <c r="G972" s="116"/>
      <c r="H972" s="116"/>
      <c r="I972" s="116"/>
      <c r="J972" s="116"/>
      <c r="K972" s="116"/>
    </row>
    <row r="973" spans="2:11">
      <c r="B973" s="115"/>
      <c r="C973" s="115"/>
      <c r="D973" s="115"/>
      <c r="E973" s="116"/>
      <c r="F973" s="116"/>
      <c r="G973" s="116"/>
      <c r="H973" s="116"/>
      <c r="I973" s="116"/>
      <c r="J973" s="116"/>
      <c r="K973" s="116"/>
    </row>
    <row r="974" spans="2:11">
      <c r="B974" s="115"/>
      <c r="C974" s="115"/>
      <c r="D974" s="115"/>
      <c r="E974" s="116"/>
      <c r="F974" s="116"/>
      <c r="G974" s="116"/>
      <c r="H974" s="116"/>
      <c r="I974" s="116"/>
      <c r="J974" s="116"/>
      <c r="K974" s="116"/>
    </row>
    <row r="975" spans="2:11">
      <c r="B975" s="115"/>
      <c r="C975" s="115"/>
      <c r="D975" s="115"/>
      <c r="E975" s="116"/>
      <c r="F975" s="116"/>
      <c r="G975" s="116"/>
      <c r="H975" s="116"/>
      <c r="I975" s="116"/>
      <c r="J975" s="116"/>
      <c r="K975" s="116"/>
    </row>
    <row r="976" spans="2:11">
      <c r="B976" s="115"/>
      <c r="C976" s="115"/>
      <c r="D976" s="115"/>
      <c r="E976" s="116"/>
      <c r="F976" s="116"/>
      <c r="G976" s="116"/>
      <c r="H976" s="116"/>
      <c r="I976" s="116"/>
      <c r="J976" s="116"/>
      <c r="K976" s="116"/>
    </row>
    <row r="977" spans="2:11">
      <c r="B977" s="115"/>
      <c r="C977" s="115"/>
      <c r="D977" s="115"/>
      <c r="E977" s="116"/>
      <c r="F977" s="116"/>
      <c r="G977" s="116"/>
      <c r="H977" s="116"/>
      <c r="I977" s="116"/>
      <c r="J977" s="116"/>
      <c r="K977" s="116"/>
    </row>
    <row r="978" spans="2:11">
      <c r="B978" s="115"/>
      <c r="C978" s="115"/>
      <c r="D978" s="115"/>
      <c r="E978" s="116"/>
      <c r="F978" s="116"/>
      <c r="G978" s="116"/>
      <c r="H978" s="116"/>
      <c r="I978" s="116"/>
      <c r="J978" s="116"/>
      <c r="K978" s="116"/>
    </row>
    <row r="979" spans="2:11">
      <c r="B979" s="115"/>
      <c r="C979" s="115"/>
      <c r="D979" s="115"/>
      <c r="E979" s="116"/>
      <c r="F979" s="116"/>
      <c r="G979" s="116"/>
      <c r="H979" s="116"/>
      <c r="I979" s="116"/>
      <c r="J979" s="116"/>
      <c r="K979" s="116"/>
    </row>
    <row r="980" spans="2:11">
      <c r="B980" s="115"/>
      <c r="C980" s="115"/>
      <c r="D980" s="115"/>
      <c r="E980" s="116"/>
      <c r="F980" s="116"/>
      <c r="G980" s="116"/>
      <c r="H980" s="116"/>
      <c r="I980" s="116"/>
      <c r="J980" s="116"/>
      <c r="K980" s="116"/>
    </row>
    <row r="981" spans="2:11">
      <c r="B981" s="115"/>
      <c r="C981" s="115"/>
      <c r="D981" s="115"/>
      <c r="E981" s="116"/>
      <c r="F981" s="116"/>
      <c r="G981" s="116"/>
      <c r="H981" s="116"/>
      <c r="I981" s="116"/>
      <c r="J981" s="116"/>
      <c r="K981" s="116"/>
    </row>
    <row r="982" spans="2:11">
      <c r="B982" s="115"/>
      <c r="C982" s="115"/>
      <c r="D982" s="115"/>
      <c r="E982" s="116"/>
      <c r="F982" s="116"/>
      <c r="G982" s="116"/>
      <c r="H982" s="116"/>
      <c r="I982" s="116"/>
      <c r="J982" s="116"/>
      <c r="K982" s="116"/>
    </row>
    <row r="983" spans="2:11">
      <c r="B983" s="115"/>
      <c r="C983" s="115"/>
      <c r="D983" s="115"/>
      <c r="E983" s="116"/>
      <c r="F983" s="116"/>
      <c r="G983" s="116"/>
      <c r="H983" s="116"/>
      <c r="I983" s="116"/>
      <c r="J983" s="116"/>
      <c r="K983" s="116"/>
    </row>
    <row r="984" spans="2:11">
      <c r="B984" s="115"/>
      <c r="C984" s="115"/>
      <c r="D984" s="115"/>
      <c r="E984" s="116"/>
      <c r="F984" s="116"/>
      <c r="G984" s="116"/>
      <c r="H984" s="116"/>
      <c r="I984" s="116"/>
      <c r="J984" s="116"/>
      <c r="K984" s="116"/>
    </row>
    <row r="985" spans="2:11">
      <c r="B985" s="115"/>
      <c r="C985" s="115"/>
      <c r="D985" s="115"/>
      <c r="E985" s="116"/>
      <c r="F985" s="116"/>
      <c r="G985" s="116"/>
      <c r="H985" s="116"/>
      <c r="I985" s="116"/>
      <c r="J985" s="116"/>
      <c r="K985" s="116"/>
    </row>
    <row r="986" spans="2:11">
      <c r="B986" s="115"/>
      <c r="C986" s="115"/>
      <c r="D986" s="115"/>
      <c r="E986" s="116"/>
      <c r="F986" s="116"/>
      <c r="G986" s="116"/>
      <c r="H986" s="116"/>
      <c r="I986" s="116"/>
      <c r="J986" s="116"/>
      <c r="K986" s="116"/>
    </row>
    <row r="987" spans="2:11">
      <c r="B987" s="115"/>
      <c r="C987" s="115"/>
      <c r="D987" s="115"/>
      <c r="E987" s="116"/>
      <c r="F987" s="116"/>
      <c r="G987" s="116"/>
      <c r="H987" s="116"/>
      <c r="I987" s="116"/>
      <c r="J987" s="116"/>
      <c r="K987" s="116"/>
    </row>
    <row r="988" spans="2:11">
      <c r="B988" s="115"/>
      <c r="C988" s="115"/>
      <c r="D988" s="115"/>
      <c r="E988" s="116"/>
      <c r="F988" s="116"/>
      <c r="G988" s="116"/>
      <c r="H988" s="116"/>
      <c r="I988" s="116"/>
      <c r="J988" s="116"/>
      <c r="K988" s="116"/>
    </row>
    <row r="989" spans="2:11">
      <c r="B989" s="115"/>
      <c r="C989" s="115"/>
      <c r="D989" s="115"/>
      <c r="E989" s="116"/>
      <c r="F989" s="116"/>
      <c r="G989" s="116"/>
      <c r="H989" s="116"/>
      <c r="I989" s="116"/>
      <c r="J989" s="116"/>
      <c r="K989" s="116"/>
    </row>
    <row r="990" spans="2:11">
      <c r="B990" s="115"/>
      <c r="C990" s="115"/>
      <c r="D990" s="115"/>
      <c r="E990" s="116"/>
      <c r="F990" s="116"/>
      <c r="G990" s="116"/>
      <c r="H990" s="116"/>
      <c r="I990" s="116"/>
      <c r="J990" s="116"/>
      <c r="K990" s="116"/>
    </row>
    <row r="991" spans="2:11">
      <c r="B991" s="115"/>
      <c r="C991" s="115"/>
      <c r="D991" s="115"/>
      <c r="E991" s="116"/>
      <c r="F991" s="116"/>
      <c r="G991" s="116"/>
      <c r="H991" s="116"/>
      <c r="I991" s="116"/>
      <c r="J991" s="116"/>
      <c r="K991" s="116"/>
    </row>
    <row r="992" spans="2:11">
      <c r="B992" s="115"/>
      <c r="C992" s="115"/>
      <c r="D992" s="115"/>
      <c r="E992" s="116"/>
      <c r="F992" s="116"/>
      <c r="G992" s="116"/>
      <c r="H992" s="116"/>
      <c r="I992" s="116"/>
      <c r="J992" s="116"/>
      <c r="K992" s="116"/>
    </row>
    <row r="993" spans="2:11">
      <c r="B993" s="115"/>
      <c r="C993" s="115"/>
      <c r="D993" s="115"/>
      <c r="E993" s="116"/>
      <c r="F993" s="116"/>
      <c r="G993" s="116"/>
      <c r="H993" s="116"/>
      <c r="I993" s="116"/>
      <c r="J993" s="116"/>
      <c r="K993" s="116"/>
    </row>
    <row r="994" spans="2:11">
      <c r="B994" s="115"/>
      <c r="C994" s="115"/>
      <c r="D994" s="115"/>
      <c r="E994" s="116"/>
      <c r="F994" s="116"/>
      <c r="G994" s="116"/>
      <c r="H994" s="116"/>
      <c r="I994" s="116"/>
      <c r="J994" s="116"/>
      <c r="K994" s="116"/>
    </row>
    <row r="995" spans="2:11">
      <c r="B995" s="115"/>
      <c r="C995" s="115"/>
      <c r="D995" s="115"/>
      <c r="E995" s="116"/>
      <c r="F995" s="116"/>
      <c r="G995" s="116"/>
      <c r="H995" s="116"/>
      <c r="I995" s="116"/>
      <c r="J995" s="116"/>
      <c r="K995" s="116"/>
    </row>
    <row r="996" spans="2:11">
      <c r="B996" s="115"/>
      <c r="C996" s="115"/>
      <c r="D996" s="115"/>
      <c r="E996" s="116"/>
      <c r="F996" s="116"/>
      <c r="G996" s="116"/>
      <c r="H996" s="116"/>
      <c r="I996" s="116"/>
      <c r="J996" s="116"/>
      <c r="K996" s="116"/>
    </row>
    <row r="997" spans="2:11">
      <c r="B997" s="115"/>
      <c r="C997" s="115"/>
      <c r="D997" s="115"/>
      <c r="E997" s="116"/>
      <c r="F997" s="116"/>
      <c r="G997" s="116"/>
      <c r="H997" s="116"/>
      <c r="I997" s="116"/>
      <c r="J997" s="116"/>
      <c r="K997" s="116"/>
    </row>
    <row r="998" spans="2:11">
      <c r="B998" s="115"/>
      <c r="C998" s="115"/>
      <c r="D998" s="115"/>
      <c r="E998" s="116"/>
      <c r="F998" s="116"/>
      <c r="G998" s="116"/>
      <c r="H998" s="116"/>
      <c r="I998" s="116"/>
      <c r="J998" s="116"/>
      <c r="K998" s="116"/>
    </row>
    <row r="999" spans="2:11">
      <c r="B999" s="115"/>
      <c r="C999" s="115"/>
      <c r="D999" s="115"/>
      <c r="E999" s="116"/>
      <c r="F999" s="116"/>
      <c r="G999" s="116"/>
      <c r="H999" s="116"/>
      <c r="I999" s="116"/>
      <c r="J999" s="116"/>
      <c r="K999" s="116"/>
    </row>
    <row r="1000" spans="2:11">
      <c r="B1000" s="115"/>
      <c r="C1000" s="115"/>
      <c r="D1000" s="115"/>
      <c r="E1000" s="116"/>
      <c r="F1000" s="116"/>
      <c r="G1000" s="116"/>
      <c r="H1000" s="116"/>
      <c r="I1000" s="116"/>
      <c r="J1000" s="116"/>
      <c r="K1000" s="116"/>
    </row>
    <row r="1001" spans="2:11">
      <c r="B1001" s="115"/>
      <c r="C1001" s="115"/>
      <c r="D1001" s="115"/>
      <c r="E1001" s="116"/>
      <c r="F1001" s="116"/>
      <c r="G1001" s="116"/>
      <c r="H1001" s="116"/>
      <c r="I1001" s="116"/>
      <c r="J1001" s="116"/>
      <c r="K1001" s="116"/>
    </row>
    <row r="1002" spans="2:11">
      <c r="B1002" s="115"/>
      <c r="C1002" s="115"/>
      <c r="D1002" s="115"/>
      <c r="E1002" s="116"/>
      <c r="F1002" s="116"/>
      <c r="G1002" s="116"/>
      <c r="H1002" s="116"/>
      <c r="I1002" s="116"/>
      <c r="J1002" s="116"/>
      <c r="K1002" s="116"/>
    </row>
    <row r="1003" spans="2:11">
      <c r="B1003" s="115"/>
      <c r="C1003" s="115"/>
      <c r="D1003" s="115"/>
      <c r="E1003" s="116"/>
      <c r="F1003" s="116"/>
      <c r="G1003" s="116"/>
      <c r="H1003" s="116"/>
      <c r="I1003" s="116"/>
      <c r="J1003" s="116"/>
      <c r="K1003" s="116"/>
    </row>
    <row r="1004" spans="2:11">
      <c r="B1004" s="115"/>
      <c r="C1004" s="115"/>
      <c r="D1004" s="115"/>
      <c r="E1004" s="116"/>
      <c r="F1004" s="116"/>
      <c r="G1004" s="116"/>
      <c r="H1004" s="116"/>
      <c r="I1004" s="116"/>
      <c r="J1004" s="116"/>
      <c r="K1004" s="116"/>
    </row>
    <row r="1005" spans="2:11">
      <c r="B1005" s="115"/>
      <c r="C1005" s="115"/>
      <c r="D1005" s="115"/>
      <c r="E1005" s="116"/>
      <c r="F1005" s="116"/>
      <c r="G1005" s="116"/>
      <c r="H1005" s="116"/>
      <c r="I1005" s="116"/>
      <c r="J1005" s="116"/>
      <c r="K1005" s="116"/>
    </row>
    <row r="1006" spans="2:11">
      <c r="B1006" s="115"/>
      <c r="C1006" s="115"/>
      <c r="D1006" s="115"/>
      <c r="E1006" s="116"/>
      <c r="F1006" s="116"/>
      <c r="G1006" s="116"/>
      <c r="H1006" s="116"/>
      <c r="I1006" s="116"/>
      <c r="J1006" s="116"/>
      <c r="K1006" s="116"/>
    </row>
    <row r="1007" spans="2:11">
      <c r="B1007" s="115"/>
      <c r="C1007" s="115"/>
      <c r="D1007" s="115"/>
      <c r="E1007" s="116"/>
      <c r="F1007" s="116"/>
      <c r="G1007" s="116"/>
      <c r="H1007" s="116"/>
      <c r="I1007" s="116"/>
      <c r="J1007" s="116"/>
      <c r="K1007" s="116"/>
    </row>
    <row r="1008" spans="2:11">
      <c r="B1008" s="115"/>
      <c r="C1008" s="115"/>
      <c r="D1008" s="115"/>
      <c r="E1008" s="116"/>
      <c r="F1008" s="116"/>
      <c r="G1008" s="116"/>
      <c r="H1008" s="116"/>
      <c r="I1008" s="116"/>
      <c r="J1008" s="116"/>
      <c r="K1008" s="116"/>
    </row>
    <row r="1009" spans="2:11">
      <c r="B1009" s="115"/>
      <c r="C1009" s="115"/>
      <c r="D1009" s="115"/>
      <c r="E1009" s="116"/>
      <c r="F1009" s="116"/>
      <c r="G1009" s="116"/>
      <c r="H1009" s="116"/>
      <c r="I1009" s="116"/>
      <c r="J1009" s="116"/>
      <c r="K1009" s="116"/>
    </row>
    <row r="1010" spans="2:11">
      <c r="B1010" s="115"/>
      <c r="C1010" s="115"/>
      <c r="D1010" s="115"/>
      <c r="E1010" s="116"/>
      <c r="F1010" s="116"/>
      <c r="G1010" s="116"/>
      <c r="H1010" s="116"/>
      <c r="I1010" s="116"/>
      <c r="J1010" s="116"/>
      <c r="K1010" s="116"/>
    </row>
    <row r="1011" spans="2:11">
      <c r="B1011" s="115"/>
      <c r="C1011" s="115"/>
      <c r="D1011" s="115"/>
      <c r="E1011" s="116"/>
      <c r="F1011" s="116"/>
      <c r="G1011" s="116"/>
      <c r="H1011" s="116"/>
      <c r="I1011" s="116"/>
      <c r="J1011" s="116"/>
      <c r="K1011" s="116"/>
    </row>
    <row r="1012" spans="2:11">
      <c r="B1012" s="115"/>
      <c r="C1012" s="115"/>
      <c r="D1012" s="115"/>
      <c r="E1012" s="116"/>
      <c r="F1012" s="116"/>
      <c r="G1012" s="116"/>
      <c r="H1012" s="116"/>
      <c r="I1012" s="116"/>
      <c r="J1012" s="116"/>
      <c r="K1012" s="116"/>
    </row>
    <row r="1013" spans="2:11">
      <c r="B1013" s="115"/>
      <c r="C1013" s="115"/>
      <c r="D1013" s="115"/>
      <c r="E1013" s="116"/>
      <c r="F1013" s="116"/>
      <c r="G1013" s="116"/>
      <c r="H1013" s="116"/>
      <c r="I1013" s="116"/>
      <c r="J1013" s="116"/>
      <c r="K1013" s="116"/>
    </row>
    <row r="1014" spans="2:11">
      <c r="B1014" s="115"/>
      <c r="C1014" s="115"/>
      <c r="D1014" s="115"/>
      <c r="E1014" s="116"/>
      <c r="F1014" s="116"/>
      <c r="G1014" s="116"/>
      <c r="H1014" s="116"/>
      <c r="I1014" s="116"/>
      <c r="J1014" s="116"/>
      <c r="K1014" s="116"/>
    </row>
    <row r="1015" spans="2:11">
      <c r="B1015" s="115"/>
      <c r="C1015" s="115"/>
      <c r="D1015" s="115"/>
      <c r="E1015" s="116"/>
      <c r="F1015" s="116"/>
      <c r="G1015" s="116"/>
      <c r="H1015" s="116"/>
      <c r="I1015" s="116"/>
      <c r="J1015" s="116"/>
      <c r="K1015" s="116"/>
    </row>
    <row r="1016" spans="2:11">
      <c r="B1016" s="115"/>
      <c r="C1016" s="115"/>
      <c r="D1016" s="115"/>
      <c r="E1016" s="116"/>
      <c r="F1016" s="116"/>
      <c r="G1016" s="116"/>
      <c r="H1016" s="116"/>
      <c r="I1016" s="116"/>
      <c r="J1016" s="116"/>
      <c r="K1016" s="116"/>
    </row>
    <row r="1017" spans="2:11">
      <c r="B1017" s="115"/>
      <c r="C1017" s="115"/>
      <c r="D1017" s="115"/>
      <c r="E1017" s="116"/>
      <c r="F1017" s="116"/>
      <c r="G1017" s="116"/>
      <c r="H1017" s="116"/>
      <c r="I1017" s="116"/>
      <c r="J1017" s="116"/>
      <c r="K1017" s="116"/>
    </row>
    <row r="1018" spans="2:11">
      <c r="B1018" s="115"/>
      <c r="C1018" s="115"/>
      <c r="D1018" s="115"/>
      <c r="E1018" s="116"/>
      <c r="F1018" s="116"/>
      <c r="G1018" s="116"/>
      <c r="H1018" s="116"/>
      <c r="I1018" s="116"/>
      <c r="J1018" s="116"/>
      <c r="K1018" s="116"/>
    </row>
    <row r="1019" spans="2:11">
      <c r="B1019" s="115"/>
      <c r="C1019" s="115"/>
      <c r="D1019" s="115"/>
      <c r="E1019" s="116"/>
      <c r="F1019" s="116"/>
      <c r="G1019" s="116"/>
      <c r="H1019" s="116"/>
      <c r="I1019" s="116"/>
      <c r="J1019" s="116"/>
      <c r="K1019" s="116"/>
    </row>
    <row r="1020" spans="2:11">
      <c r="B1020" s="115"/>
      <c r="C1020" s="115"/>
      <c r="D1020" s="115"/>
      <c r="E1020" s="116"/>
      <c r="F1020" s="116"/>
      <c r="G1020" s="116"/>
      <c r="H1020" s="116"/>
      <c r="I1020" s="116"/>
      <c r="J1020" s="116"/>
      <c r="K1020" s="116"/>
    </row>
    <row r="1021" spans="2:11">
      <c r="B1021" s="115"/>
      <c r="C1021" s="115"/>
      <c r="D1021" s="115"/>
      <c r="E1021" s="116"/>
      <c r="F1021" s="116"/>
      <c r="G1021" s="116"/>
      <c r="H1021" s="116"/>
      <c r="I1021" s="116"/>
      <c r="J1021" s="116"/>
      <c r="K1021" s="116"/>
    </row>
    <row r="1022" spans="2:11">
      <c r="B1022" s="115"/>
      <c r="C1022" s="115"/>
      <c r="D1022" s="115"/>
      <c r="E1022" s="116"/>
      <c r="F1022" s="116"/>
      <c r="G1022" s="116"/>
      <c r="H1022" s="116"/>
      <c r="I1022" s="116"/>
      <c r="J1022" s="116"/>
      <c r="K1022" s="116"/>
    </row>
    <row r="1023" spans="2:11">
      <c r="B1023" s="115"/>
      <c r="C1023" s="115"/>
      <c r="D1023" s="115"/>
      <c r="E1023" s="116"/>
      <c r="F1023" s="116"/>
      <c r="G1023" s="116"/>
      <c r="H1023" s="116"/>
      <c r="I1023" s="116"/>
      <c r="J1023" s="116"/>
      <c r="K1023" s="116"/>
    </row>
    <row r="1024" spans="2:11">
      <c r="B1024" s="115"/>
      <c r="C1024" s="115"/>
      <c r="D1024" s="115"/>
      <c r="E1024" s="116"/>
      <c r="F1024" s="116"/>
      <c r="G1024" s="116"/>
      <c r="H1024" s="116"/>
      <c r="I1024" s="116"/>
      <c r="J1024" s="116"/>
      <c r="K1024" s="116"/>
    </row>
    <row r="1025" spans="2:11">
      <c r="B1025" s="115"/>
      <c r="C1025" s="115"/>
      <c r="D1025" s="115"/>
      <c r="E1025" s="116"/>
      <c r="F1025" s="116"/>
      <c r="G1025" s="116"/>
      <c r="H1025" s="116"/>
      <c r="I1025" s="116"/>
      <c r="J1025" s="116"/>
      <c r="K1025" s="116"/>
    </row>
    <row r="1026" spans="2:11">
      <c r="B1026" s="115"/>
      <c r="C1026" s="115"/>
      <c r="D1026" s="115"/>
      <c r="E1026" s="116"/>
      <c r="F1026" s="116"/>
      <c r="G1026" s="116"/>
      <c r="H1026" s="116"/>
      <c r="I1026" s="116"/>
      <c r="J1026" s="116"/>
      <c r="K1026" s="116"/>
    </row>
    <row r="1027" spans="2:11">
      <c r="B1027" s="115"/>
      <c r="C1027" s="115"/>
      <c r="D1027" s="115"/>
      <c r="E1027" s="116"/>
      <c r="F1027" s="116"/>
      <c r="G1027" s="116"/>
      <c r="H1027" s="116"/>
      <c r="I1027" s="116"/>
      <c r="J1027" s="116"/>
      <c r="K1027" s="116"/>
    </row>
    <row r="1028" spans="2:11">
      <c r="B1028" s="115"/>
      <c r="C1028" s="115"/>
      <c r="D1028" s="115"/>
      <c r="E1028" s="116"/>
      <c r="F1028" s="116"/>
      <c r="G1028" s="116"/>
      <c r="H1028" s="116"/>
      <c r="I1028" s="116"/>
      <c r="J1028" s="116"/>
      <c r="K1028" s="116"/>
    </row>
    <row r="1029" spans="2:11">
      <c r="B1029" s="115"/>
      <c r="C1029" s="115"/>
      <c r="D1029" s="115"/>
      <c r="E1029" s="116"/>
      <c r="F1029" s="116"/>
      <c r="G1029" s="116"/>
      <c r="H1029" s="116"/>
      <c r="I1029" s="116"/>
      <c r="J1029" s="116"/>
      <c r="K1029" s="116"/>
    </row>
    <row r="1030" spans="2:11">
      <c r="B1030" s="115"/>
      <c r="C1030" s="115"/>
      <c r="D1030" s="115"/>
      <c r="E1030" s="116"/>
      <c r="F1030" s="116"/>
      <c r="G1030" s="116"/>
      <c r="H1030" s="116"/>
      <c r="I1030" s="116"/>
      <c r="J1030" s="116"/>
      <c r="K1030" s="116"/>
    </row>
    <row r="1031" spans="2:11">
      <c r="B1031" s="115"/>
      <c r="C1031" s="115"/>
      <c r="D1031" s="115"/>
      <c r="E1031" s="116"/>
      <c r="F1031" s="116"/>
      <c r="G1031" s="116"/>
      <c r="H1031" s="116"/>
      <c r="I1031" s="116"/>
      <c r="J1031" s="116"/>
      <c r="K1031" s="116"/>
    </row>
    <row r="1032" spans="2:11">
      <c r="B1032" s="115"/>
      <c r="C1032" s="115"/>
      <c r="D1032" s="115"/>
      <c r="E1032" s="116"/>
      <c r="F1032" s="116"/>
      <c r="G1032" s="116"/>
      <c r="H1032" s="116"/>
      <c r="I1032" s="116"/>
      <c r="J1032" s="116"/>
      <c r="K1032" s="116"/>
    </row>
    <row r="1033" spans="2:11">
      <c r="B1033" s="115"/>
      <c r="C1033" s="115"/>
      <c r="D1033" s="115"/>
      <c r="E1033" s="116"/>
      <c r="F1033" s="116"/>
      <c r="G1033" s="116"/>
      <c r="H1033" s="116"/>
      <c r="I1033" s="116"/>
      <c r="J1033" s="116"/>
      <c r="K1033" s="116"/>
    </row>
    <row r="1034" spans="2:11">
      <c r="B1034" s="115"/>
      <c r="C1034" s="115"/>
      <c r="D1034" s="115"/>
      <c r="E1034" s="116"/>
      <c r="F1034" s="116"/>
      <c r="G1034" s="116"/>
      <c r="H1034" s="116"/>
      <c r="I1034" s="116"/>
      <c r="J1034" s="116"/>
      <c r="K1034" s="116"/>
    </row>
    <row r="1035" spans="2:11">
      <c r="B1035" s="115"/>
      <c r="C1035" s="115"/>
      <c r="D1035" s="115"/>
      <c r="E1035" s="116"/>
      <c r="F1035" s="116"/>
      <c r="G1035" s="116"/>
      <c r="H1035" s="116"/>
      <c r="I1035" s="116"/>
      <c r="J1035" s="116"/>
      <c r="K1035" s="116"/>
    </row>
    <row r="1036" spans="2:11">
      <c r="B1036" s="115"/>
      <c r="C1036" s="115"/>
      <c r="D1036" s="115"/>
      <c r="E1036" s="116"/>
      <c r="F1036" s="116"/>
      <c r="G1036" s="116"/>
      <c r="H1036" s="116"/>
      <c r="I1036" s="116"/>
      <c r="J1036" s="116"/>
      <c r="K1036" s="116"/>
    </row>
    <row r="1037" spans="2:11">
      <c r="B1037" s="115"/>
      <c r="C1037" s="115"/>
      <c r="D1037" s="115"/>
      <c r="E1037" s="116"/>
      <c r="F1037" s="116"/>
      <c r="G1037" s="116"/>
      <c r="H1037" s="116"/>
      <c r="I1037" s="116"/>
      <c r="J1037" s="116"/>
      <c r="K1037" s="116"/>
    </row>
    <row r="1038" spans="2:11">
      <c r="B1038" s="115"/>
      <c r="C1038" s="115"/>
      <c r="D1038" s="115"/>
      <c r="E1038" s="116"/>
      <c r="F1038" s="116"/>
      <c r="G1038" s="116"/>
      <c r="H1038" s="116"/>
      <c r="I1038" s="116"/>
      <c r="J1038" s="116"/>
      <c r="K1038" s="116"/>
    </row>
    <row r="1039" spans="2:11">
      <c r="B1039" s="115"/>
      <c r="C1039" s="115"/>
      <c r="D1039" s="115"/>
      <c r="E1039" s="116"/>
      <c r="F1039" s="116"/>
      <c r="G1039" s="116"/>
      <c r="H1039" s="116"/>
      <c r="I1039" s="116"/>
      <c r="J1039" s="116"/>
      <c r="K1039" s="116"/>
    </row>
    <row r="1040" spans="2:11">
      <c r="B1040" s="115"/>
      <c r="C1040" s="115"/>
      <c r="D1040" s="115"/>
      <c r="E1040" s="116"/>
      <c r="F1040" s="116"/>
      <c r="G1040" s="116"/>
      <c r="H1040" s="116"/>
      <c r="I1040" s="116"/>
      <c r="J1040" s="116"/>
      <c r="K1040" s="116"/>
    </row>
    <row r="1041" spans="2:11">
      <c r="B1041" s="115"/>
      <c r="C1041" s="115"/>
      <c r="D1041" s="115"/>
      <c r="E1041" s="116"/>
      <c r="F1041" s="116"/>
      <c r="G1041" s="116"/>
      <c r="H1041" s="116"/>
      <c r="I1041" s="116"/>
      <c r="J1041" s="116"/>
      <c r="K1041" s="116"/>
    </row>
    <row r="1042" spans="2:11">
      <c r="B1042" s="115"/>
      <c r="C1042" s="115"/>
      <c r="D1042" s="115"/>
      <c r="E1042" s="116"/>
      <c r="F1042" s="116"/>
      <c r="G1042" s="116"/>
      <c r="H1042" s="116"/>
      <c r="I1042" s="116"/>
      <c r="J1042" s="116"/>
      <c r="K1042" s="116"/>
    </row>
    <row r="1043" spans="2:11">
      <c r="B1043" s="115"/>
      <c r="C1043" s="115"/>
      <c r="D1043" s="115"/>
      <c r="E1043" s="116"/>
      <c r="F1043" s="116"/>
      <c r="G1043" s="116"/>
      <c r="H1043" s="116"/>
      <c r="I1043" s="116"/>
      <c r="J1043" s="116"/>
      <c r="K1043" s="116"/>
    </row>
    <row r="1044" spans="2:11">
      <c r="B1044" s="115"/>
      <c r="C1044" s="115"/>
      <c r="D1044" s="115"/>
      <c r="E1044" s="116"/>
      <c r="F1044" s="116"/>
      <c r="G1044" s="116"/>
      <c r="H1044" s="116"/>
      <c r="I1044" s="116"/>
      <c r="J1044" s="116"/>
      <c r="K1044" s="116"/>
    </row>
    <row r="1045" spans="2:11">
      <c r="B1045" s="115"/>
      <c r="C1045" s="115"/>
      <c r="D1045" s="115"/>
      <c r="E1045" s="116"/>
      <c r="F1045" s="116"/>
      <c r="G1045" s="116"/>
      <c r="H1045" s="116"/>
      <c r="I1045" s="116"/>
      <c r="J1045" s="116"/>
      <c r="K1045" s="116"/>
    </row>
    <row r="1046" spans="2:11">
      <c r="B1046" s="115"/>
      <c r="C1046" s="115"/>
      <c r="D1046" s="115"/>
      <c r="E1046" s="116"/>
      <c r="F1046" s="116"/>
      <c r="G1046" s="116"/>
      <c r="H1046" s="116"/>
      <c r="I1046" s="116"/>
      <c r="J1046" s="116"/>
      <c r="K1046" s="116"/>
    </row>
    <row r="1047" spans="2:11">
      <c r="B1047" s="115"/>
      <c r="C1047" s="115"/>
      <c r="D1047" s="115"/>
      <c r="E1047" s="116"/>
      <c r="F1047" s="116"/>
      <c r="G1047" s="116"/>
      <c r="H1047" s="116"/>
      <c r="I1047" s="116"/>
      <c r="J1047" s="116"/>
      <c r="K1047" s="116"/>
    </row>
    <row r="1048" spans="2:11">
      <c r="B1048" s="115"/>
      <c r="C1048" s="115"/>
      <c r="D1048" s="115"/>
      <c r="E1048" s="116"/>
      <c r="F1048" s="116"/>
      <c r="G1048" s="116"/>
      <c r="H1048" s="116"/>
      <c r="I1048" s="116"/>
      <c r="J1048" s="116"/>
      <c r="K1048" s="116"/>
    </row>
    <row r="1049" spans="2:11">
      <c r="B1049" s="115"/>
      <c r="C1049" s="115"/>
      <c r="D1049" s="115"/>
      <c r="E1049" s="116"/>
      <c r="F1049" s="116"/>
      <c r="G1049" s="116"/>
      <c r="H1049" s="116"/>
      <c r="I1049" s="116"/>
      <c r="J1049" s="116"/>
      <c r="K1049" s="116"/>
    </row>
    <row r="1050" spans="2:11">
      <c r="B1050" s="115"/>
      <c r="C1050" s="115"/>
      <c r="D1050" s="115"/>
      <c r="E1050" s="116"/>
      <c r="F1050" s="116"/>
      <c r="G1050" s="116"/>
      <c r="H1050" s="116"/>
      <c r="I1050" s="116"/>
      <c r="J1050" s="116"/>
      <c r="K1050" s="116"/>
    </row>
    <row r="1051" spans="2:11">
      <c r="B1051" s="115"/>
      <c r="C1051" s="115"/>
      <c r="D1051" s="115"/>
      <c r="E1051" s="116"/>
      <c r="F1051" s="116"/>
      <c r="G1051" s="116"/>
      <c r="H1051" s="116"/>
      <c r="I1051" s="116"/>
      <c r="J1051" s="116"/>
      <c r="K1051" s="116"/>
    </row>
    <row r="1052" spans="2:11">
      <c r="B1052" s="115"/>
      <c r="C1052" s="115"/>
      <c r="D1052" s="115"/>
      <c r="E1052" s="116"/>
      <c r="F1052" s="116"/>
      <c r="G1052" s="116"/>
      <c r="H1052" s="116"/>
      <c r="I1052" s="116"/>
      <c r="J1052" s="116"/>
      <c r="K1052" s="116"/>
    </row>
    <row r="1053" spans="2:11">
      <c r="B1053" s="115"/>
      <c r="C1053" s="115"/>
      <c r="D1053" s="115"/>
      <c r="E1053" s="116"/>
      <c r="F1053" s="116"/>
      <c r="G1053" s="116"/>
      <c r="H1053" s="116"/>
      <c r="I1053" s="116"/>
      <c r="J1053" s="116"/>
      <c r="K1053" s="116"/>
    </row>
    <row r="1054" spans="2:11">
      <c r="B1054" s="115"/>
      <c r="C1054" s="115"/>
      <c r="D1054" s="115"/>
      <c r="E1054" s="116"/>
      <c r="F1054" s="116"/>
      <c r="G1054" s="116"/>
      <c r="H1054" s="116"/>
      <c r="I1054" s="116"/>
      <c r="J1054" s="116"/>
      <c r="K1054" s="116"/>
    </row>
    <row r="1055" spans="2:11">
      <c r="B1055" s="115"/>
      <c r="C1055" s="115"/>
      <c r="D1055" s="115"/>
      <c r="E1055" s="116"/>
      <c r="F1055" s="116"/>
      <c r="G1055" s="116"/>
      <c r="H1055" s="116"/>
      <c r="I1055" s="116"/>
      <c r="J1055" s="116"/>
      <c r="K1055" s="116"/>
    </row>
    <row r="1056" spans="2:11">
      <c r="B1056" s="115"/>
      <c r="C1056" s="115"/>
      <c r="D1056" s="115"/>
      <c r="E1056" s="116"/>
      <c r="F1056" s="116"/>
      <c r="G1056" s="116"/>
      <c r="H1056" s="116"/>
      <c r="I1056" s="116"/>
      <c r="J1056" s="116"/>
      <c r="K1056" s="116"/>
    </row>
    <row r="1057" spans="2:11">
      <c r="B1057" s="115"/>
      <c r="C1057" s="115"/>
      <c r="D1057" s="115"/>
      <c r="E1057" s="116"/>
      <c r="F1057" s="116"/>
      <c r="G1057" s="116"/>
      <c r="H1057" s="116"/>
      <c r="I1057" s="116"/>
      <c r="J1057" s="116"/>
      <c r="K1057" s="116"/>
    </row>
    <row r="1058" spans="2:11">
      <c r="B1058" s="115"/>
      <c r="C1058" s="115"/>
      <c r="D1058" s="115"/>
      <c r="E1058" s="116"/>
      <c r="F1058" s="116"/>
      <c r="G1058" s="116"/>
      <c r="H1058" s="116"/>
      <c r="I1058" s="116"/>
      <c r="J1058" s="116"/>
      <c r="K1058" s="116"/>
    </row>
    <row r="1059" spans="2:11">
      <c r="B1059" s="115"/>
      <c r="C1059" s="115"/>
      <c r="D1059" s="115"/>
      <c r="E1059" s="116"/>
      <c r="F1059" s="116"/>
      <c r="G1059" s="116"/>
      <c r="H1059" s="116"/>
      <c r="I1059" s="116"/>
      <c r="J1059" s="116"/>
      <c r="K1059" s="116"/>
    </row>
    <row r="1060" spans="2:11">
      <c r="B1060" s="115"/>
      <c r="C1060" s="115"/>
      <c r="D1060" s="115"/>
      <c r="E1060" s="116"/>
      <c r="F1060" s="116"/>
      <c r="G1060" s="116"/>
      <c r="H1060" s="116"/>
      <c r="I1060" s="116"/>
      <c r="J1060" s="116"/>
      <c r="K1060" s="116"/>
    </row>
    <row r="1061" spans="2:11">
      <c r="B1061" s="115"/>
      <c r="C1061" s="115"/>
      <c r="D1061" s="115"/>
      <c r="E1061" s="116"/>
      <c r="F1061" s="116"/>
      <c r="G1061" s="116"/>
      <c r="H1061" s="116"/>
      <c r="I1061" s="116"/>
      <c r="J1061" s="116"/>
      <c r="K1061" s="116"/>
    </row>
    <row r="1062" spans="2:11">
      <c r="B1062" s="115"/>
      <c r="C1062" s="115"/>
      <c r="D1062" s="115"/>
      <c r="E1062" s="116"/>
      <c r="F1062" s="116"/>
      <c r="G1062" s="116"/>
      <c r="H1062" s="116"/>
      <c r="I1062" s="116"/>
      <c r="J1062" s="116"/>
      <c r="K1062" s="116"/>
    </row>
    <row r="1063" spans="2:11">
      <c r="B1063" s="115"/>
      <c r="C1063" s="115"/>
      <c r="D1063" s="115"/>
      <c r="E1063" s="116"/>
      <c r="F1063" s="116"/>
      <c r="G1063" s="116"/>
      <c r="H1063" s="116"/>
      <c r="I1063" s="116"/>
      <c r="J1063" s="116"/>
      <c r="K1063" s="116"/>
    </row>
    <row r="1064" spans="2:11">
      <c r="B1064" s="115"/>
      <c r="C1064" s="115"/>
      <c r="D1064" s="115"/>
      <c r="E1064" s="116"/>
      <c r="F1064" s="116"/>
      <c r="G1064" s="116"/>
      <c r="H1064" s="116"/>
      <c r="I1064" s="116"/>
      <c r="J1064" s="116"/>
      <c r="K1064" s="116"/>
    </row>
    <row r="1065" spans="2:11">
      <c r="B1065" s="115"/>
      <c r="C1065" s="115"/>
      <c r="D1065" s="115"/>
      <c r="E1065" s="116"/>
      <c r="F1065" s="116"/>
      <c r="G1065" s="116"/>
      <c r="H1065" s="116"/>
      <c r="I1065" s="116"/>
      <c r="J1065" s="116"/>
      <c r="K1065" s="116"/>
    </row>
    <row r="1066" spans="2:11">
      <c r="B1066" s="115"/>
      <c r="C1066" s="115"/>
      <c r="D1066" s="115"/>
      <c r="E1066" s="116"/>
      <c r="F1066" s="116"/>
      <c r="G1066" s="116"/>
      <c r="H1066" s="116"/>
      <c r="I1066" s="116"/>
      <c r="J1066" s="116"/>
      <c r="K1066" s="116"/>
    </row>
    <row r="1067" spans="2:11">
      <c r="B1067" s="115"/>
      <c r="C1067" s="115"/>
      <c r="D1067" s="115"/>
      <c r="E1067" s="116"/>
      <c r="F1067" s="116"/>
      <c r="G1067" s="116"/>
      <c r="H1067" s="116"/>
      <c r="I1067" s="116"/>
      <c r="J1067" s="116"/>
      <c r="K1067" s="116"/>
    </row>
    <row r="1068" spans="2:11">
      <c r="B1068" s="115"/>
      <c r="C1068" s="115"/>
      <c r="D1068" s="115"/>
      <c r="E1068" s="116"/>
      <c r="F1068" s="116"/>
      <c r="G1068" s="116"/>
      <c r="H1068" s="116"/>
      <c r="I1068" s="116"/>
      <c r="J1068" s="116"/>
      <c r="K1068" s="116"/>
    </row>
    <row r="1069" spans="2:11">
      <c r="B1069" s="115"/>
      <c r="C1069" s="115"/>
      <c r="D1069" s="115"/>
      <c r="E1069" s="116"/>
      <c r="F1069" s="116"/>
      <c r="G1069" s="116"/>
      <c r="H1069" s="116"/>
      <c r="I1069" s="116"/>
      <c r="J1069" s="116"/>
      <c r="K1069" s="116"/>
    </row>
    <row r="1070" spans="2:11">
      <c r="B1070" s="115"/>
      <c r="C1070" s="115"/>
      <c r="D1070" s="115"/>
      <c r="E1070" s="116"/>
      <c r="F1070" s="116"/>
      <c r="G1070" s="116"/>
      <c r="H1070" s="116"/>
      <c r="I1070" s="116"/>
      <c r="J1070" s="116"/>
      <c r="K1070" s="116"/>
    </row>
    <row r="1071" spans="2:11">
      <c r="B1071" s="115"/>
      <c r="C1071" s="115"/>
      <c r="D1071" s="115"/>
      <c r="E1071" s="116"/>
      <c r="F1071" s="116"/>
      <c r="G1071" s="116"/>
      <c r="H1071" s="116"/>
      <c r="I1071" s="116"/>
      <c r="J1071" s="116"/>
      <c r="K1071" s="116"/>
    </row>
    <row r="1072" spans="2:11">
      <c r="B1072" s="115"/>
      <c r="C1072" s="115"/>
      <c r="D1072" s="115"/>
      <c r="E1072" s="116"/>
      <c r="F1072" s="116"/>
      <c r="G1072" s="116"/>
      <c r="H1072" s="116"/>
      <c r="I1072" s="116"/>
      <c r="J1072" s="116"/>
      <c r="K1072" s="116"/>
    </row>
    <row r="1073" spans="2:11">
      <c r="B1073" s="115"/>
      <c r="C1073" s="115"/>
      <c r="D1073" s="115"/>
      <c r="E1073" s="116"/>
      <c r="F1073" s="116"/>
      <c r="G1073" s="116"/>
      <c r="H1073" s="116"/>
      <c r="I1073" s="116"/>
      <c r="J1073" s="116"/>
      <c r="K1073" s="116"/>
    </row>
    <row r="1074" spans="2:11">
      <c r="B1074" s="115"/>
      <c r="C1074" s="115"/>
      <c r="D1074" s="115"/>
      <c r="E1074" s="116"/>
      <c r="F1074" s="116"/>
      <c r="G1074" s="116"/>
      <c r="H1074" s="116"/>
      <c r="I1074" s="116"/>
      <c r="J1074" s="116"/>
      <c r="K1074" s="116"/>
    </row>
    <row r="1075" spans="2:11">
      <c r="B1075" s="115"/>
      <c r="C1075" s="115"/>
      <c r="D1075" s="115"/>
      <c r="E1075" s="116"/>
      <c r="F1075" s="116"/>
      <c r="G1075" s="116"/>
      <c r="H1075" s="116"/>
      <c r="I1075" s="116"/>
      <c r="J1075" s="116"/>
      <c r="K1075" s="116"/>
    </row>
    <row r="1076" spans="2:11">
      <c r="B1076" s="115"/>
      <c r="C1076" s="115"/>
      <c r="D1076" s="115"/>
      <c r="E1076" s="116"/>
      <c r="F1076" s="116"/>
      <c r="G1076" s="116"/>
      <c r="H1076" s="116"/>
      <c r="I1076" s="116"/>
      <c r="J1076" s="116"/>
      <c r="K1076" s="116"/>
    </row>
    <row r="1077" spans="2:11">
      <c r="B1077" s="115"/>
      <c r="C1077" s="115"/>
      <c r="D1077" s="115"/>
      <c r="E1077" s="116"/>
      <c r="F1077" s="116"/>
      <c r="G1077" s="116"/>
      <c r="H1077" s="116"/>
      <c r="I1077" s="116"/>
      <c r="J1077" s="116"/>
      <c r="K1077" s="116"/>
    </row>
    <row r="1078" spans="2:11">
      <c r="B1078" s="115"/>
      <c r="C1078" s="115"/>
      <c r="D1078" s="115"/>
      <c r="E1078" s="116"/>
      <c r="F1078" s="116"/>
      <c r="G1078" s="116"/>
      <c r="H1078" s="116"/>
      <c r="I1078" s="116"/>
      <c r="J1078" s="116"/>
      <c r="K1078" s="116"/>
    </row>
    <row r="1079" spans="2:11">
      <c r="B1079" s="115"/>
      <c r="C1079" s="115"/>
      <c r="D1079" s="115"/>
      <c r="E1079" s="116"/>
      <c r="F1079" s="116"/>
      <c r="G1079" s="116"/>
      <c r="H1079" s="116"/>
      <c r="I1079" s="116"/>
      <c r="J1079" s="116"/>
      <c r="K1079" s="116"/>
    </row>
    <row r="1080" spans="2:11">
      <c r="B1080" s="115"/>
      <c r="C1080" s="115"/>
      <c r="D1080" s="115"/>
      <c r="E1080" s="116"/>
      <c r="F1080" s="116"/>
      <c r="G1080" s="116"/>
      <c r="H1080" s="116"/>
      <c r="I1080" s="116"/>
      <c r="J1080" s="116"/>
      <c r="K1080" s="116"/>
    </row>
    <row r="1081" spans="2:11">
      <c r="B1081" s="115"/>
      <c r="C1081" s="115"/>
      <c r="D1081" s="115"/>
      <c r="E1081" s="116"/>
      <c r="F1081" s="116"/>
      <c r="G1081" s="116"/>
      <c r="H1081" s="116"/>
      <c r="I1081" s="116"/>
      <c r="J1081" s="116"/>
      <c r="K1081" s="116"/>
    </row>
    <row r="1082" spans="2:11">
      <c r="B1082" s="115"/>
      <c r="C1082" s="115"/>
      <c r="D1082" s="115"/>
      <c r="E1082" s="116"/>
      <c r="F1082" s="116"/>
      <c r="G1082" s="116"/>
      <c r="H1082" s="116"/>
      <c r="I1082" s="116"/>
      <c r="J1082" s="116"/>
      <c r="K1082" s="116"/>
    </row>
    <row r="1083" spans="2:11">
      <c r="B1083" s="115"/>
      <c r="C1083" s="115"/>
      <c r="D1083" s="115"/>
      <c r="E1083" s="116"/>
      <c r="F1083" s="116"/>
      <c r="G1083" s="116"/>
      <c r="H1083" s="116"/>
      <c r="I1083" s="116"/>
      <c r="J1083" s="116"/>
      <c r="K1083" s="116"/>
    </row>
    <row r="1084" spans="2:11">
      <c r="B1084" s="115"/>
      <c r="C1084" s="115"/>
      <c r="D1084" s="115"/>
      <c r="E1084" s="116"/>
      <c r="F1084" s="116"/>
      <c r="G1084" s="116"/>
      <c r="H1084" s="116"/>
      <c r="I1084" s="116"/>
      <c r="J1084" s="116"/>
      <c r="K1084" s="116"/>
    </row>
    <row r="1085" spans="2:11">
      <c r="B1085" s="115"/>
      <c r="C1085" s="115"/>
      <c r="D1085" s="115"/>
      <c r="E1085" s="116"/>
      <c r="F1085" s="116"/>
      <c r="G1085" s="116"/>
      <c r="H1085" s="116"/>
      <c r="I1085" s="116"/>
      <c r="J1085" s="116"/>
      <c r="K1085" s="116"/>
    </row>
    <row r="1086" spans="2:11">
      <c r="B1086" s="115"/>
      <c r="C1086" s="115"/>
      <c r="D1086" s="115"/>
      <c r="E1086" s="116"/>
      <c r="F1086" s="116"/>
      <c r="G1086" s="116"/>
      <c r="H1086" s="116"/>
      <c r="I1086" s="116"/>
      <c r="J1086" s="116"/>
      <c r="K1086" s="116"/>
    </row>
    <row r="1087" spans="2:11">
      <c r="B1087" s="115"/>
      <c r="C1087" s="115"/>
      <c r="D1087" s="115"/>
      <c r="E1087" s="116"/>
      <c r="F1087" s="116"/>
      <c r="G1087" s="116"/>
      <c r="H1087" s="116"/>
      <c r="I1087" s="116"/>
      <c r="J1087" s="116"/>
      <c r="K1087" s="116"/>
    </row>
    <row r="1088" spans="2:11">
      <c r="B1088" s="115"/>
      <c r="C1088" s="115"/>
      <c r="D1088" s="115"/>
      <c r="E1088" s="116"/>
      <c r="F1088" s="116"/>
      <c r="G1088" s="116"/>
      <c r="H1088" s="116"/>
      <c r="I1088" s="116"/>
      <c r="J1088" s="116"/>
      <c r="K1088" s="116"/>
    </row>
    <row r="1089" spans="2:11">
      <c r="B1089" s="115"/>
      <c r="C1089" s="115"/>
      <c r="D1089" s="115"/>
      <c r="E1089" s="116"/>
      <c r="F1089" s="116"/>
      <c r="G1089" s="116"/>
      <c r="H1089" s="116"/>
      <c r="I1089" s="116"/>
      <c r="J1089" s="116"/>
      <c r="K1089" s="116"/>
    </row>
    <row r="1090" spans="2:11">
      <c r="B1090" s="115"/>
      <c r="C1090" s="115"/>
      <c r="D1090" s="115"/>
      <c r="E1090" s="116"/>
      <c r="F1090" s="116"/>
      <c r="G1090" s="116"/>
      <c r="H1090" s="116"/>
      <c r="I1090" s="116"/>
      <c r="J1090" s="116"/>
      <c r="K1090" s="116"/>
    </row>
    <row r="1091" spans="2:11">
      <c r="B1091" s="115"/>
      <c r="C1091" s="115"/>
      <c r="D1091" s="115"/>
      <c r="E1091" s="116"/>
      <c r="F1091" s="116"/>
      <c r="G1091" s="116"/>
      <c r="H1091" s="116"/>
      <c r="I1091" s="116"/>
      <c r="J1091" s="116"/>
      <c r="K1091" s="116"/>
    </row>
    <row r="1092" spans="2:11">
      <c r="B1092" s="115"/>
      <c r="C1092" s="115"/>
      <c r="D1092" s="115"/>
      <c r="E1092" s="116"/>
      <c r="F1092" s="116"/>
      <c r="G1092" s="116"/>
      <c r="H1092" s="116"/>
      <c r="I1092" s="116"/>
      <c r="J1092" s="116"/>
      <c r="K1092" s="116"/>
    </row>
    <row r="1093" spans="2:11">
      <c r="B1093" s="115"/>
      <c r="C1093" s="115"/>
      <c r="D1093" s="115"/>
      <c r="E1093" s="116"/>
      <c r="F1093" s="116"/>
      <c r="G1093" s="116"/>
      <c r="H1093" s="116"/>
      <c r="I1093" s="116"/>
      <c r="J1093" s="116"/>
      <c r="K1093" s="116"/>
    </row>
    <row r="1094" spans="2:11">
      <c r="B1094" s="115"/>
      <c r="C1094" s="115"/>
      <c r="D1094" s="115"/>
      <c r="E1094" s="116"/>
      <c r="F1094" s="116"/>
      <c r="G1094" s="116"/>
      <c r="H1094" s="116"/>
      <c r="I1094" s="116"/>
      <c r="J1094" s="116"/>
      <c r="K1094" s="116"/>
    </row>
    <row r="1095" spans="2:11">
      <c r="B1095" s="115"/>
      <c r="C1095" s="115"/>
      <c r="D1095" s="115"/>
      <c r="E1095" s="116"/>
      <c r="F1095" s="116"/>
      <c r="G1095" s="116"/>
      <c r="H1095" s="116"/>
      <c r="I1095" s="116"/>
      <c r="J1095" s="116"/>
      <c r="K1095" s="116"/>
    </row>
    <row r="1096" spans="2:11">
      <c r="B1096" s="115"/>
      <c r="C1096" s="115"/>
      <c r="D1096" s="115"/>
      <c r="E1096" s="116"/>
      <c r="F1096" s="116"/>
      <c r="G1096" s="116"/>
      <c r="H1096" s="116"/>
      <c r="I1096" s="116"/>
      <c r="J1096" s="116"/>
      <c r="K1096" s="116"/>
    </row>
    <row r="1097" spans="2:11">
      <c r="B1097" s="115"/>
      <c r="C1097" s="115"/>
      <c r="D1097" s="115"/>
      <c r="E1097" s="116"/>
      <c r="F1097" s="116"/>
      <c r="G1097" s="116"/>
      <c r="H1097" s="116"/>
      <c r="I1097" s="116"/>
      <c r="J1097" s="116"/>
      <c r="K1097" s="116"/>
    </row>
    <row r="1098" spans="2:11">
      <c r="B1098" s="115"/>
      <c r="C1098" s="115"/>
      <c r="D1098" s="115"/>
      <c r="E1098" s="116"/>
      <c r="F1098" s="116"/>
      <c r="G1098" s="116"/>
      <c r="H1098" s="116"/>
      <c r="I1098" s="116"/>
      <c r="J1098" s="116"/>
      <c r="K1098" s="116"/>
    </row>
    <row r="1099" spans="2:11">
      <c r="B1099" s="115"/>
      <c r="C1099" s="115"/>
      <c r="D1099" s="115"/>
      <c r="E1099" s="116"/>
      <c r="F1099" s="116"/>
      <c r="G1099" s="116"/>
      <c r="H1099" s="116"/>
      <c r="I1099" s="116"/>
      <c r="J1099" s="116"/>
      <c r="K1099" s="116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135</v>
      </c>
      <c r="C1" s="67" t="s" vm="1">
        <v>207</v>
      </c>
    </row>
    <row r="2" spans="2:17">
      <c r="B2" s="46" t="s">
        <v>134</v>
      </c>
      <c r="C2" s="67" t="s">
        <v>208</v>
      </c>
    </row>
    <row r="3" spans="2:17">
      <c r="B3" s="46" t="s">
        <v>136</v>
      </c>
      <c r="C3" s="67" t="s">
        <v>209</v>
      </c>
    </row>
    <row r="4" spans="2:17">
      <c r="B4" s="46" t="s">
        <v>137</v>
      </c>
      <c r="C4" s="67">
        <v>2144</v>
      </c>
    </row>
    <row r="6" spans="2:17" ht="26.25" customHeight="1">
      <c r="B6" s="143" t="s">
        <v>160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5"/>
    </row>
    <row r="7" spans="2:17" ht="26.25" customHeight="1">
      <c r="B7" s="143" t="s">
        <v>95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5"/>
    </row>
    <row r="8" spans="2:17" s="3" customFormat="1" ht="47.25">
      <c r="B8" s="21" t="s">
        <v>109</v>
      </c>
      <c r="C8" s="29" t="s">
        <v>43</v>
      </c>
      <c r="D8" s="29" t="s">
        <v>47</v>
      </c>
      <c r="E8" s="29" t="s">
        <v>14</v>
      </c>
      <c r="F8" s="29" t="s">
        <v>62</v>
      </c>
      <c r="G8" s="29" t="s">
        <v>97</v>
      </c>
      <c r="H8" s="29" t="s">
        <v>17</v>
      </c>
      <c r="I8" s="29" t="s">
        <v>96</v>
      </c>
      <c r="J8" s="29" t="s">
        <v>16</v>
      </c>
      <c r="K8" s="29" t="s">
        <v>18</v>
      </c>
      <c r="L8" s="29" t="s">
        <v>185</v>
      </c>
      <c r="M8" s="29" t="s">
        <v>184</v>
      </c>
      <c r="N8" s="29" t="s">
        <v>104</v>
      </c>
      <c r="O8" s="29" t="s">
        <v>54</v>
      </c>
      <c r="P8" s="29" t="s">
        <v>138</v>
      </c>
      <c r="Q8" s="30" t="s">
        <v>140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192</v>
      </c>
      <c r="M9" s="15"/>
      <c r="N9" s="15" t="s">
        <v>188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106</v>
      </c>
    </row>
    <row r="11" spans="2:17" s="4" customFormat="1" ht="18" customHeight="1">
      <c r="B11" s="120" t="s">
        <v>1720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21">
        <v>0</v>
      </c>
      <c r="O11" s="88"/>
      <c r="P11" s="122">
        <v>0</v>
      </c>
      <c r="Q11" s="122">
        <v>0</v>
      </c>
    </row>
    <row r="12" spans="2:17" ht="18" customHeight="1">
      <c r="B12" s="123" t="s">
        <v>200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17">
      <c r="B13" s="123" t="s">
        <v>105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17">
      <c r="B14" s="123" t="s">
        <v>183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17">
      <c r="B15" s="123" t="s">
        <v>191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17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15"/>
      <c r="C111" s="115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</row>
    <row r="112" spans="2:17">
      <c r="B112" s="115"/>
      <c r="C112" s="115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</row>
    <row r="113" spans="2:17">
      <c r="B113" s="115"/>
      <c r="C113" s="115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</row>
    <row r="114" spans="2:17">
      <c r="B114" s="115"/>
      <c r="C114" s="115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</row>
    <row r="115" spans="2:17">
      <c r="B115" s="115"/>
      <c r="C115" s="115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</row>
    <row r="116" spans="2:17">
      <c r="B116" s="115"/>
      <c r="C116" s="115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</row>
    <row r="117" spans="2:17">
      <c r="B117" s="115"/>
      <c r="C117" s="115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</row>
    <row r="118" spans="2:17">
      <c r="B118" s="115"/>
      <c r="C118" s="115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</row>
    <row r="119" spans="2:17">
      <c r="B119" s="115"/>
      <c r="C119" s="115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</row>
    <row r="120" spans="2:17">
      <c r="B120" s="115"/>
      <c r="C120" s="115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</row>
    <row r="121" spans="2:17">
      <c r="B121" s="115"/>
      <c r="C121" s="115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</row>
    <row r="122" spans="2:17">
      <c r="B122" s="115"/>
      <c r="C122" s="115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</row>
    <row r="123" spans="2:17">
      <c r="B123" s="115"/>
      <c r="C123" s="115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</row>
    <row r="124" spans="2:17">
      <c r="B124" s="115"/>
      <c r="C124" s="115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</row>
    <row r="125" spans="2:17">
      <c r="B125" s="115"/>
      <c r="C125" s="115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</row>
    <row r="126" spans="2:17">
      <c r="B126" s="115"/>
      <c r="C126" s="115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</row>
    <row r="127" spans="2:17">
      <c r="B127" s="115"/>
      <c r="C127" s="115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</row>
    <row r="128" spans="2:17">
      <c r="B128" s="115"/>
      <c r="C128" s="115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</row>
    <row r="129" spans="2:17">
      <c r="B129" s="115"/>
      <c r="C129" s="115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</row>
    <row r="130" spans="2:17">
      <c r="B130" s="115"/>
      <c r="C130" s="115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</row>
    <row r="131" spans="2:17">
      <c r="B131" s="115"/>
      <c r="C131" s="115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</row>
    <row r="132" spans="2:17">
      <c r="B132" s="115"/>
      <c r="C132" s="115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</row>
    <row r="133" spans="2:17">
      <c r="B133" s="115"/>
      <c r="C133" s="115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</row>
    <row r="134" spans="2:17">
      <c r="B134" s="115"/>
      <c r="C134" s="115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</row>
    <row r="135" spans="2:17">
      <c r="B135" s="115"/>
      <c r="C135" s="115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</row>
    <row r="136" spans="2:17">
      <c r="B136" s="115"/>
      <c r="C136" s="115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</row>
    <row r="137" spans="2:17">
      <c r="B137" s="115"/>
      <c r="C137" s="115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</row>
    <row r="138" spans="2:17">
      <c r="B138" s="115"/>
      <c r="C138" s="115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</row>
    <row r="139" spans="2:17">
      <c r="B139" s="115"/>
      <c r="C139" s="115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</row>
    <row r="140" spans="2:17">
      <c r="B140" s="115"/>
      <c r="C140" s="115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</row>
    <row r="141" spans="2:17">
      <c r="B141" s="115"/>
      <c r="C141" s="115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</row>
    <row r="142" spans="2:17">
      <c r="B142" s="115"/>
      <c r="C142" s="115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</row>
    <row r="143" spans="2:17">
      <c r="B143" s="115"/>
      <c r="C143" s="115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</row>
    <row r="144" spans="2:17">
      <c r="B144" s="115"/>
      <c r="C144" s="115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</row>
    <row r="145" spans="2:17">
      <c r="B145" s="115"/>
      <c r="C145" s="115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</row>
    <row r="146" spans="2:17">
      <c r="B146" s="115"/>
      <c r="C146" s="115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</row>
    <row r="147" spans="2:17">
      <c r="B147" s="115"/>
      <c r="C147" s="115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</row>
    <row r="148" spans="2:17">
      <c r="B148" s="115"/>
      <c r="C148" s="115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</row>
    <row r="149" spans="2:17">
      <c r="B149" s="115"/>
      <c r="C149" s="115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</row>
    <row r="150" spans="2:17">
      <c r="B150" s="115"/>
      <c r="C150" s="115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</row>
    <row r="151" spans="2:17">
      <c r="B151" s="115"/>
      <c r="C151" s="115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</row>
    <row r="152" spans="2:17">
      <c r="B152" s="115"/>
      <c r="C152" s="115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</row>
    <row r="153" spans="2:17">
      <c r="B153" s="115"/>
      <c r="C153" s="115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</row>
    <row r="154" spans="2:17">
      <c r="B154" s="115"/>
      <c r="C154" s="115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</row>
    <row r="155" spans="2:17">
      <c r="B155" s="115"/>
      <c r="C155" s="115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</row>
    <row r="156" spans="2:17">
      <c r="B156" s="115"/>
      <c r="C156" s="115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</row>
    <row r="157" spans="2:17">
      <c r="B157" s="115"/>
      <c r="C157" s="115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</row>
    <row r="158" spans="2:17">
      <c r="B158" s="115"/>
      <c r="C158" s="115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</row>
    <row r="159" spans="2:17">
      <c r="B159" s="115"/>
      <c r="C159" s="115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</row>
    <row r="160" spans="2:17">
      <c r="B160" s="115"/>
      <c r="C160" s="115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</row>
    <row r="161" spans="2:17">
      <c r="B161" s="115"/>
      <c r="C161" s="115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</row>
    <row r="162" spans="2:17">
      <c r="B162" s="115"/>
      <c r="C162" s="115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</row>
    <row r="163" spans="2:17">
      <c r="B163" s="115"/>
      <c r="C163" s="115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</row>
    <row r="164" spans="2:17">
      <c r="B164" s="115"/>
      <c r="C164" s="115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</row>
    <row r="165" spans="2:17">
      <c r="B165" s="115"/>
      <c r="C165" s="115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</row>
    <row r="166" spans="2:17">
      <c r="B166" s="115"/>
      <c r="C166" s="115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</row>
    <row r="167" spans="2:17">
      <c r="B167" s="115"/>
      <c r="C167" s="115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</row>
    <row r="168" spans="2:17">
      <c r="B168" s="115"/>
      <c r="C168" s="115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</row>
    <row r="169" spans="2:17">
      <c r="B169" s="115"/>
      <c r="C169" s="115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</row>
    <row r="170" spans="2:17">
      <c r="B170" s="115"/>
      <c r="C170" s="115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</row>
    <row r="171" spans="2:17">
      <c r="B171" s="115"/>
      <c r="C171" s="115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</row>
    <row r="172" spans="2:17">
      <c r="B172" s="115"/>
      <c r="C172" s="115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</row>
    <row r="173" spans="2:17">
      <c r="B173" s="115"/>
      <c r="C173" s="115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</row>
    <row r="174" spans="2:17">
      <c r="B174" s="115"/>
      <c r="C174" s="115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</row>
    <row r="175" spans="2:17">
      <c r="B175" s="115"/>
      <c r="C175" s="115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</row>
    <row r="176" spans="2:17">
      <c r="B176" s="115"/>
      <c r="C176" s="115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</row>
    <row r="177" spans="2:17">
      <c r="B177" s="115"/>
      <c r="C177" s="115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</row>
    <row r="178" spans="2:17">
      <c r="B178" s="115"/>
      <c r="C178" s="115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</row>
    <row r="179" spans="2:17">
      <c r="B179" s="115"/>
      <c r="C179" s="115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</row>
    <row r="180" spans="2:17">
      <c r="B180" s="115"/>
      <c r="C180" s="115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</row>
    <row r="181" spans="2:17">
      <c r="B181" s="115"/>
      <c r="C181" s="115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</row>
    <row r="182" spans="2:17">
      <c r="B182" s="115"/>
      <c r="C182" s="115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</row>
    <row r="183" spans="2:17">
      <c r="B183" s="115"/>
      <c r="C183" s="115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</row>
    <row r="184" spans="2:17">
      <c r="B184" s="115"/>
      <c r="C184" s="115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</row>
    <row r="185" spans="2:17">
      <c r="B185" s="115"/>
      <c r="C185" s="115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</row>
    <row r="186" spans="2:17">
      <c r="B186" s="115"/>
      <c r="C186" s="115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</row>
    <row r="187" spans="2:17">
      <c r="B187" s="115"/>
      <c r="C187" s="115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</row>
    <row r="188" spans="2:17">
      <c r="B188" s="115"/>
      <c r="C188" s="115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</row>
    <row r="189" spans="2:17">
      <c r="B189" s="115"/>
      <c r="C189" s="115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</row>
    <row r="190" spans="2:17">
      <c r="B190" s="115"/>
      <c r="C190" s="115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</row>
    <row r="191" spans="2:17">
      <c r="B191" s="115"/>
      <c r="C191" s="115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</row>
    <row r="192" spans="2:17">
      <c r="B192" s="115"/>
      <c r="C192" s="115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</row>
    <row r="193" spans="2:17">
      <c r="B193" s="115"/>
      <c r="C193" s="115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</row>
    <row r="194" spans="2:17">
      <c r="B194" s="115"/>
      <c r="C194" s="115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</row>
    <row r="195" spans="2:17">
      <c r="B195" s="115"/>
      <c r="C195" s="115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</row>
    <row r="196" spans="2:17">
      <c r="B196" s="115"/>
      <c r="C196" s="115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</row>
    <row r="197" spans="2:17">
      <c r="B197" s="115"/>
      <c r="C197" s="115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</row>
    <row r="198" spans="2:17">
      <c r="B198" s="115"/>
      <c r="C198" s="115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</row>
    <row r="199" spans="2:17">
      <c r="B199" s="115"/>
      <c r="C199" s="115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</row>
    <row r="200" spans="2:17">
      <c r="B200" s="115"/>
      <c r="C200" s="115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</row>
    <row r="201" spans="2:17">
      <c r="B201" s="115"/>
      <c r="C201" s="115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</row>
    <row r="202" spans="2:17">
      <c r="B202" s="115"/>
      <c r="C202" s="115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</row>
    <row r="203" spans="2:17">
      <c r="B203" s="115"/>
      <c r="C203" s="115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</row>
    <row r="204" spans="2:17">
      <c r="B204" s="115"/>
      <c r="C204" s="115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</row>
    <row r="205" spans="2:17">
      <c r="B205" s="115"/>
      <c r="C205" s="115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</row>
    <row r="206" spans="2:17">
      <c r="B206" s="115"/>
      <c r="C206" s="115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</row>
    <row r="207" spans="2:17">
      <c r="B207" s="115"/>
      <c r="C207" s="115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</row>
    <row r="208" spans="2:17">
      <c r="B208" s="115"/>
      <c r="C208" s="115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</row>
    <row r="209" spans="2:17">
      <c r="B209" s="115"/>
      <c r="C209" s="115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</row>
    <row r="210" spans="2:17">
      <c r="B210" s="115"/>
      <c r="C210" s="115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</row>
    <row r="211" spans="2:17">
      <c r="B211" s="115"/>
      <c r="C211" s="115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</row>
    <row r="212" spans="2:17">
      <c r="B212" s="115"/>
      <c r="C212" s="115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</row>
    <row r="213" spans="2:17">
      <c r="B213" s="115"/>
      <c r="C213" s="115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</row>
    <row r="214" spans="2:17">
      <c r="B214" s="115"/>
      <c r="C214" s="115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</row>
    <row r="215" spans="2:17">
      <c r="B215" s="115"/>
      <c r="C215" s="115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</row>
    <row r="216" spans="2:17">
      <c r="B216" s="115"/>
      <c r="C216" s="115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</row>
    <row r="217" spans="2:17">
      <c r="B217" s="115"/>
      <c r="C217" s="115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</row>
    <row r="218" spans="2:17">
      <c r="B218" s="115"/>
      <c r="C218" s="115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</row>
    <row r="219" spans="2:17">
      <c r="B219" s="115"/>
      <c r="C219" s="115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</row>
    <row r="220" spans="2:17">
      <c r="B220" s="115"/>
      <c r="C220" s="115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</row>
    <row r="221" spans="2:17">
      <c r="B221" s="115"/>
      <c r="C221" s="115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</row>
    <row r="222" spans="2:17">
      <c r="B222" s="115"/>
      <c r="C222" s="115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</row>
    <row r="223" spans="2:17">
      <c r="B223" s="115"/>
      <c r="C223" s="115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</row>
    <row r="224" spans="2:17">
      <c r="B224" s="115"/>
      <c r="C224" s="115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</row>
    <row r="225" spans="2:17">
      <c r="B225" s="115"/>
      <c r="C225" s="115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</row>
    <row r="226" spans="2:17">
      <c r="B226" s="115"/>
      <c r="C226" s="115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</row>
    <row r="227" spans="2:17">
      <c r="B227" s="115"/>
      <c r="C227" s="115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</row>
    <row r="228" spans="2:17">
      <c r="B228" s="115"/>
      <c r="C228" s="115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</row>
    <row r="229" spans="2:17">
      <c r="B229" s="115"/>
      <c r="C229" s="115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</row>
    <row r="230" spans="2:17">
      <c r="B230" s="115"/>
      <c r="C230" s="115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</row>
    <row r="231" spans="2:17">
      <c r="B231" s="115"/>
      <c r="C231" s="115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</row>
    <row r="232" spans="2:17">
      <c r="B232" s="115"/>
      <c r="C232" s="115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</row>
    <row r="233" spans="2:17">
      <c r="B233" s="115"/>
      <c r="C233" s="115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</row>
    <row r="234" spans="2:17">
      <c r="B234" s="115"/>
      <c r="C234" s="115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</row>
    <row r="235" spans="2:17">
      <c r="B235" s="115"/>
      <c r="C235" s="115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</row>
    <row r="236" spans="2:17">
      <c r="B236" s="115"/>
      <c r="C236" s="115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</row>
    <row r="237" spans="2:17">
      <c r="B237" s="115"/>
      <c r="C237" s="115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</row>
    <row r="238" spans="2:17">
      <c r="B238" s="115"/>
      <c r="C238" s="115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</row>
    <row r="239" spans="2:17">
      <c r="B239" s="115"/>
      <c r="C239" s="115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</row>
    <row r="240" spans="2:17">
      <c r="B240" s="115"/>
      <c r="C240" s="115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</row>
    <row r="241" spans="2:17">
      <c r="B241" s="115"/>
      <c r="C241" s="115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</row>
    <row r="242" spans="2:17">
      <c r="B242" s="115"/>
      <c r="C242" s="115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</row>
    <row r="243" spans="2:17">
      <c r="B243" s="115"/>
      <c r="C243" s="115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</row>
    <row r="244" spans="2:17">
      <c r="B244" s="115"/>
      <c r="C244" s="115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</row>
    <row r="245" spans="2:17">
      <c r="B245" s="115"/>
      <c r="C245" s="115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</row>
    <row r="246" spans="2:17">
      <c r="B246" s="115"/>
      <c r="C246" s="115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</row>
    <row r="247" spans="2:17">
      <c r="B247" s="115"/>
      <c r="C247" s="115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</row>
    <row r="248" spans="2:17">
      <c r="B248" s="115"/>
      <c r="C248" s="115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</row>
    <row r="249" spans="2:17">
      <c r="B249" s="115"/>
      <c r="C249" s="115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</row>
    <row r="250" spans="2:17">
      <c r="B250" s="115"/>
      <c r="C250" s="115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</row>
    <row r="251" spans="2:17">
      <c r="B251" s="115"/>
      <c r="C251" s="115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</row>
    <row r="252" spans="2:17">
      <c r="B252" s="115"/>
      <c r="C252" s="115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</row>
    <row r="253" spans="2:17">
      <c r="B253" s="115"/>
      <c r="C253" s="115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</row>
    <row r="254" spans="2:17">
      <c r="B254" s="115"/>
      <c r="C254" s="115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</row>
    <row r="255" spans="2:17">
      <c r="B255" s="115"/>
      <c r="C255" s="115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</row>
    <row r="256" spans="2:17">
      <c r="B256" s="115"/>
      <c r="C256" s="115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</row>
    <row r="257" spans="2:17">
      <c r="B257" s="115"/>
      <c r="C257" s="115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</row>
    <row r="258" spans="2:17">
      <c r="B258" s="115"/>
      <c r="C258" s="115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</row>
    <row r="259" spans="2:17">
      <c r="B259" s="115"/>
      <c r="C259" s="115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</row>
    <row r="260" spans="2:17">
      <c r="B260" s="115"/>
      <c r="C260" s="115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</row>
    <row r="261" spans="2:17">
      <c r="B261" s="115"/>
      <c r="C261" s="115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</row>
    <row r="262" spans="2:17">
      <c r="B262" s="115"/>
      <c r="C262" s="115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</row>
    <row r="263" spans="2:17">
      <c r="B263" s="115"/>
      <c r="C263" s="115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</row>
    <row r="264" spans="2:17">
      <c r="B264" s="115"/>
      <c r="C264" s="115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</row>
    <row r="265" spans="2:17">
      <c r="B265" s="115"/>
      <c r="C265" s="115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</row>
    <row r="266" spans="2:17">
      <c r="B266" s="115"/>
      <c r="C266" s="115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</row>
    <row r="267" spans="2:17">
      <c r="B267" s="115"/>
      <c r="C267" s="115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</row>
    <row r="268" spans="2:17">
      <c r="B268" s="115"/>
      <c r="C268" s="115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</row>
    <row r="269" spans="2:17">
      <c r="B269" s="115"/>
      <c r="C269" s="115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</row>
    <row r="270" spans="2:17">
      <c r="B270" s="115"/>
      <c r="C270" s="115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</row>
    <row r="271" spans="2:17">
      <c r="B271" s="115"/>
      <c r="C271" s="115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</row>
    <row r="272" spans="2:17">
      <c r="B272" s="115"/>
      <c r="C272" s="115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</row>
    <row r="273" spans="2:17">
      <c r="B273" s="115"/>
      <c r="C273" s="115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</row>
    <row r="274" spans="2:17">
      <c r="B274" s="115"/>
      <c r="C274" s="115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</row>
    <row r="275" spans="2:17">
      <c r="B275" s="115"/>
      <c r="C275" s="115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</row>
    <row r="276" spans="2:17">
      <c r="B276" s="115"/>
      <c r="C276" s="115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</row>
    <row r="277" spans="2:17">
      <c r="B277" s="115"/>
      <c r="C277" s="115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</row>
    <row r="278" spans="2:17">
      <c r="B278" s="115"/>
      <c r="C278" s="115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</row>
    <row r="279" spans="2:17">
      <c r="B279" s="115"/>
      <c r="C279" s="115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</row>
    <row r="280" spans="2:17">
      <c r="B280" s="115"/>
      <c r="C280" s="115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</row>
    <row r="281" spans="2:17">
      <c r="B281" s="115"/>
      <c r="C281" s="115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</row>
    <row r="282" spans="2:17">
      <c r="B282" s="115"/>
      <c r="C282" s="115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</row>
    <row r="283" spans="2:17">
      <c r="B283" s="115"/>
      <c r="C283" s="115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</row>
    <row r="284" spans="2:17">
      <c r="B284" s="115"/>
      <c r="C284" s="115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</row>
    <row r="285" spans="2:17">
      <c r="B285" s="115"/>
      <c r="C285" s="115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</row>
    <row r="286" spans="2:17">
      <c r="B286" s="115"/>
      <c r="C286" s="115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</row>
    <row r="287" spans="2:17">
      <c r="B287" s="115"/>
      <c r="C287" s="115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</row>
    <row r="288" spans="2:17">
      <c r="B288" s="115"/>
      <c r="C288" s="115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</row>
    <row r="289" spans="2:17">
      <c r="B289" s="115"/>
      <c r="C289" s="115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</row>
    <row r="290" spans="2:17">
      <c r="B290" s="115"/>
      <c r="C290" s="115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</row>
    <row r="291" spans="2:17">
      <c r="B291" s="115"/>
      <c r="C291" s="115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</row>
    <row r="292" spans="2:17">
      <c r="B292" s="115"/>
      <c r="C292" s="115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</row>
    <row r="293" spans="2:17">
      <c r="B293" s="115"/>
      <c r="C293" s="115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</row>
    <row r="294" spans="2:17">
      <c r="B294" s="115"/>
      <c r="C294" s="115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</row>
    <row r="295" spans="2:17">
      <c r="B295" s="115"/>
      <c r="C295" s="115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</row>
    <row r="296" spans="2:17">
      <c r="B296" s="115"/>
      <c r="C296" s="115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</row>
    <row r="297" spans="2:17">
      <c r="B297" s="115"/>
      <c r="C297" s="115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</row>
    <row r="298" spans="2:17">
      <c r="B298" s="115"/>
      <c r="C298" s="115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</row>
    <row r="299" spans="2:17">
      <c r="B299" s="115"/>
      <c r="C299" s="115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</row>
    <row r="300" spans="2:17">
      <c r="B300" s="115"/>
      <c r="C300" s="115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</row>
    <row r="301" spans="2:17">
      <c r="B301" s="115"/>
      <c r="C301" s="115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</row>
    <row r="302" spans="2:17">
      <c r="B302" s="115"/>
      <c r="C302" s="115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</row>
    <row r="303" spans="2:17">
      <c r="B303" s="115"/>
      <c r="C303" s="115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</row>
    <row r="304" spans="2:17">
      <c r="B304" s="115"/>
      <c r="C304" s="115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</row>
    <row r="305" spans="2:17">
      <c r="B305" s="115"/>
      <c r="C305" s="115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</row>
    <row r="306" spans="2:17">
      <c r="B306" s="115"/>
      <c r="C306" s="115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</row>
    <row r="307" spans="2:17">
      <c r="B307" s="115"/>
      <c r="C307" s="115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</row>
    <row r="308" spans="2:17">
      <c r="B308" s="115"/>
      <c r="C308" s="115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</row>
    <row r="309" spans="2:17">
      <c r="B309" s="115"/>
      <c r="C309" s="115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</row>
    <row r="310" spans="2:17">
      <c r="B310" s="115"/>
      <c r="C310" s="115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</row>
    <row r="311" spans="2:17">
      <c r="B311" s="115"/>
      <c r="C311" s="115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</row>
    <row r="312" spans="2:17">
      <c r="B312" s="115"/>
      <c r="C312" s="115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</row>
    <row r="313" spans="2:17">
      <c r="B313" s="115"/>
      <c r="C313" s="115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</row>
    <row r="314" spans="2:17">
      <c r="B314" s="115"/>
      <c r="C314" s="115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</row>
    <row r="315" spans="2:17">
      <c r="B315" s="115"/>
      <c r="C315" s="115"/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</row>
    <row r="316" spans="2:17">
      <c r="B316" s="115"/>
      <c r="C316" s="115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</row>
    <row r="317" spans="2:17">
      <c r="B317" s="115"/>
      <c r="C317" s="115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</row>
    <row r="318" spans="2:17">
      <c r="B318" s="115"/>
      <c r="C318" s="115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</row>
    <row r="319" spans="2:17">
      <c r="B319" s="115"/>
      <c r="C319" s="115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</row>
    <row r="320" spans="2:17">
      <c r="B320" s="115"/>
      <c r="C320" s="115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</row>
    <row r="321" spans="2:17">
      <c r="B321" s="115"/>
      <c r="C321" s="115"/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</row>
    <row r="322" spans="2:17">
      <c r="B322" s="115"/>
      <c r="C322" s="115"/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  <c r="P322" s="116"/>
      <c r="Q322" s="116"/>
    </row>
    <row r="323" spans="2:17">
      <c r="B323" s="115"/>
      <c r="C323" s="115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</row>
    <row r="324" spans="2:17">
      <c r="B324" s="115"/>
      <c r="C324" s="115"/>
      <c r="D324" s="116"/>
      <c r="E324" s="116"/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  <c r="P324" s="116"/>
      <c r="Q324" s="116"/>
    </row>
    <row r="325" spans="2:17">
      <c r="B325" s="115"/>
      <c r="C325" s="115"/>
      <c r="D325" s="116"/>
      <c r="E325" s="116"/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  <c r="P325" s="116"/>
      <c r="Q325" s="116"/>
    </row>
    <row r="326" spans="2:17">
      <c r="B326" s="115"/>
      <c r="C326" s="115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</row>
    <row r="327" spans="2:17">
      <c r="B327" s="115"/>
      <c r="C327" s="115"/>
      <c r="D327" s="116"/>
      <c r="E327" s="116"/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  <c r="P327" s="116"/>
      <c r="Q327" s="116"/>
    </row>
    <row r="328" spans="2:17">
      <c r="B328" s="115"/>
      <c r="C328" s="115"/>
      <c r="D328" s="116"/>
      <c r="E328" s="116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  <c r="P328" s="116"/>
      <c r="Q328" s="116"/>
    </row>
    <row r="329" spans="2:17">
      <c r="B329" s="115"/>
      <c r="C329" s="115"/>
      <c r="D329" s="116"/>
      <c r="E329" s="116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</row>
    <row r="330" spans="2:17">
      <c r="B330" s="115"/>
      <c r="C330" s="115"/>
      <c r="D330" s="116"/>
      <c r="E330" s="116"/>
      <c r="F330" s="116"/>
      <c r="G330" s="116"/>
      <c r="H330" s="116"/>
      <c r="I330" s="116"/>
      <c r="J330" s="116"/>
      <c r="K330" s="116"/>
      <c r="L330" s="116"/>
      <c r="M330" s="116"/>
      <c r="N330" s="116"/>
      <c r="O330" s="116"/>
      <c r="P330" s="116"/>
      <c r="Q330" s="116"/>
    </row>
    <row r="331" spans="2:17">
      <c r="B331" s="115"/>
      <c r="C331" s="115"/>
      <c r="D331" s="116"/>
      <c r="E331" s="116"/>
      <c r="F331" s="116"/>
      <c r="G331" s="116"/>
      <c r="H331" s="116"/>
      <c r="I331" s="116"/>
      <c r="J331" s="116"/>
      <c r="K331" s="116"/>
      <c r="L331" s="116"/>
      <c r="M331" s="116"/>
      <c r="N331" s="116"/>
      <c r="O331" s="116"/>
      <c r="P331" s="116"/>
      <c r="Q331" s="116"/>
    </row>
    <row r="332" spans="2:17">
      <c r="B332" s="115"/>
      <c r="C332" s="115"/>
      <c r="D332" s="116"/>
      <c r="E332" s="116"/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  <c r="P332" s="116"/>
      <c r="Q332" s="116"/>
    </row>
    <row r="333" spans="2:17">
      <c r="B333" s="115"/>
      <c r="C333" s="115"/>
      <c r="D333" s="116"/>
      <c r="E333" s="116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</row>
    <row r="334" spans="2:17">
      <c r="B334" s="115"/>
      <c r="C334" s="115"/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</row>
    <row r="335" spans="2:17">
      <c r="B335" s="115"/>
      <c r="C335" s="115"/>
      <c r="D335" s="116"/>
      <c r="E335" s="116"/>
      <c r="F335" s="116"/>
      <c r="G335" s="116"/>
      <c r="H335" s="116"/>
      <c r="I335" s="116"/>
      <c r="J335" s="116"/>
      <c r="K335" s="116"/>
      <c r="L335" s="116"/>
      <c r="M335" s="116"/>
      <c r="N335" s="116"/>
      <c r="O335" s="116"/>
      <c r="P335" s="116"/>
      <c r="Q335" s="116"/>
    </row>
    <row r="336" spans="2:17">
      <c r="B336" s="115"/>
      <c r="C336" s="115"/>
      <c r="D336" s="116"/>
      <c r="E336" s="116"/>
      <c r="F336" s="116"/>
      <c r="G336" s="116"/>
      <c r="H336" s="116"/>
      <c r="I336" s="116"/>
      <c r="J336" s="116"/>
      <c r="K336" s="116"/>
      <c r="L336" s="116"/>
      <c r="M336" s="116"/>
      <c r="N336" s="116"/>
      <c r="O336" s="116"/>
      <c r="P336" s="116"/>
      <c r="Q336" s="116"/>
    </row>
    <row r="337" spans="2:17">
      <c r="B337" s="115"/>
      <c r="C337" s="115"/>
      <c r="D337" s="116"/>
      <c r="E337" s="116"/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  <c r="P337" s="116"/>
      <c r="Q337" s="116"/>
    </row>
    <row r="338" spans="2:17">
      <c r="B338" s="115"/>
      <c r="C338" s="115"/>
      <c r="D338" s="116"/>
      <c r="E338" s="116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</row>
    <row r="339" spans="2:17">
      <c r="B339" s="115"/>
      <c r="C339" s="115"/>
      <c r="D339" s="116"/>
      <c r="E339" s="116"/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</row>
    <row r="340" spans="2:17">
      <c r="B340" s="115"/>
      <c r="C340" s="115"/>
      <c r="D340" s="116"/>
      <c r="E340" s="116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  <c r="P340" s="116"/>
      <c r="Q340" s="116"/>
    </row>
    <row r="341" spans="2:17">
      <c r="B341" s="115"/>
      <c r="C341" s="115"/>
      <c r="D341" s="116"/>
      <c r="E341" s="116"/>
      <c r="F341" s="116"/>
      <c r="G341" s="116"/>
      <c r="H341" s="116"/>
      <c r="I341" s="116"/>
      <c r="J341" s="116"/>
      <c r="K341" s="116"/>
      <c r="L341" s="116"/>
      <c r="M341" s="116"/>
      <c r="N341" s="116"/>
      <c r="O341" s="116"/>
      <c r="P341" s="116"/>
      <c r="Q341" s="116"/>
    </row>
    <row r="342" spans="2:17">
      <c r="B342" s="115"/>
      <c r="C342" s="115"/>
      <c r="D342" s="116"/>
      <c r="E342" s="116"/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  <c r="P342" s="116"/>
      <c r="Q342" s="116"/>
    </row>
    <row r="343" spans="2:17">
      <c r="B343" s="115"/>
      <c r="C343" s="115"/>
      <c r="D343" s="116"/>
      <c r="E343" s="116"/>
      <c r="F343" s="116"/>
      <c r="G343" s="116"/>
      <c r="H343" s="116"/>
      <c r="I343" s="116"/>
      <c r="J343" s="116"/>
      <c r="K343" s="116"/>
      <c r="L343" s="116"/>
      <c r="M343" s="116"/>
      <c r="N343" s="116"/>
      <c r="O343" s="116"/>
      <c r="P343" s="116"/>
      <c r="Q343" s="116"/>
    </row>
    <row r="344" spans="2:17">
      <c r="B344" s="115"/>
      <c r="C344" s="115"/>
      <c r="D344" s="116"/>
      <c r="E344" s="116"/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</row>
    <row r="345" spans="2:17">
      <c r="B345" s="115"/>
      <c r="C345" s="115"/>
      <c r="D345" s="116"/>
      <c r="E345" s="116"/>
      <c r="F345" s="116"/>
      <c r="G345" s="116"/>
      <c r="H345" s="116"/>
      <c r="I345" s="116"/>
      <c r="J345" s="116"/>
      <c r="K345" s="116"/>
      <c r="L345" s="116"/>
      <c r="M345" s="116"/>
      <c r="N345" s="116"/>
      <c r="O345" s="116"/>
      <c r="P345" s="116"/>
      <c r="Q345" s="116"/>
    </row>
    <row r="346" spans="2:17">
      <c r="B346" s="115"/>
      <c r="C346" s="115"/>
      <c r="D346" s="116"/>
      <c r="E346" s="116"/>
      <c r="F346" s="116"/>
      <c r="G346" s="116"/>
      <c r="H346" s="116"/>
      <c r="I346" s="116"/>
      <c r="J346" s="116"/>
      <c r="K346" s="116"/>
      <c r="L346" s="116"/>
      <c r="M346" s="116"/>
      <c r="N346" s="116"/>
      <c r="O346" s="116"/>
      <c r="P346" s="116"/>
      <c r="Q346" s="116"/>
    </row>
    <row r="347" spans="2:17">
      <c r="B347" s="115"/>
      <c r="C347" s="115"/>
      <c r="D347" s="116"/>
      <c r="E347" s="116"/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  <c r="P347" s="116"/>
      <c r="Q347" s="116"/>
    </row>
    <row r="348" spans="2:17">
      <c r="B348" s="115"/>
      <c r="C348" s="115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</row>
    <row r="349" spans="2:17">
      <c r="B349" s="115"/>
      <c r="C349" s="115"/>
      <c r="D349" s="116"/>
      <c r="E349" s="116"/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</row>
    <row r="350" spans="2:17">
      <c r="B350" s="115"/>
      <c r="C350" s="115"/>
      <c r="D350" s="116"/>
      <c r="E350" s="116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</row>
    <row r="351" spans="2:17">
      <c r="B351" s="115"/>
      <c r="C351" s="115"/>
      <c r="D351" s="116"/>
      <c r="E351" s="116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</row>
    <row r="352" spans="2:17">
      <c r="B352" s="115"/>
      <c r="C352" s="115"/>
      <c r="D352" s="116"/>
      <c r="E352" s="116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</row>
    <row r="353" spans="2:17">
      <c r="B353" s="115"/>
      <c r="C353" s="115"/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</row>
    <row r="354" spans="2:17">
      <c r="B354" s="115"/>
      <c r="C354" s="115"/>
      <c r="D354" s="116"/>
      <c r="E354" s="116"/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</row>
    <row r="355" spans="2:17">
      <c r="B355" s="115"/>
      <c r="C355" s="115"/>
      <c r="D355" s="116"/>
      <c r="E355" s="116"/>
      <c r="F355" s="116"/>
      <c r="G355" s="116"/>
      <c r="H355" s="116"/>
      <c r="I355" s="116"/>
      <c r="J355" s="116"/>
      <c r="K355" s="116"/>
      <c r="L355" s="116"/>
      <c r="M355" s="116"/>
      <c r="N355" s="116"/>
      <c r="O355" s="116"/>
      <c r="P355" s="116"/>
      <c r="Q355" s="116"/>
    </row>
    <row r="356" spans="2:17">
      <c r="B356" s="115"/>
      <c r="C356" s="115"/>
      <c r="D356" s="116"/>
      <c r="E356" s="116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</row>
    <row r="357" spans="2:17">
      <c r="B357" s="115"/>
      <c r="C357" s="115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</row>
    <row r="358" spans="2:17">
      <c r="B358" s="115"/>
      <c r="C358" s="115"/>
      <c r="D358" s="116"/>
      <c r="E358" s="116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</row>
    <row r="359" spans="2:17">
      <c r="B359" s="115"/>
      <c r="C359" s="115"/>
      <c r="D359" s="116"/>
      <c r="E359" s="116"/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</row>
    <row r="360" spans="2:17">
      <c r="B360" s="115"/>
      <c r="C360" s="115"/>
      <c r="D360" s="116"/>
      <c r="E360" s="116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</row>
    <row r="361" spans="2:17">
      <c r="B361" s="115"/>
      <c r="C361" s="115"/>
      <c r="D361" s="116"/>
      <c r="E361" s="116"/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</row>
    <row r="362" spans="2:17">
      <c r="B362" s="115"/>
      <c r="C362" s="115"/>
      <c r="D362" s="116"/>
      <c r="E362" s="116"/>
      <c r="F362" s="116"/>
      <c r="G362" s="116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</row>
    <row r="363" spans="2:17">
      <c r="B363" s="115"/>
      <c r="C363" s="115"/>
      <c r="D363" s="116"/>
      <c r="E363" s="116"/>
      <c r="F363" s="116"/>
      <c r="G363" s="116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</row>
    <row r="364" spans="2:17">
      <c r="B364" s="115"/>
      <c r="C364" s="115"/>
      <c r="D364" s="116"/>
      <c r="E364" s="116"/>
      <c r="F364" s="116"/>
      <c r="G364" s="116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</row>
    <row r="365" spans="2:17">
      <c r="B365" s="115"/>
      <c r="C365" s="115"/>
      <c r="D365" s="116"/>
      <c r="E365" s="116"/>
      <c r="F365" s="116"/>
      <c r="G365" s="116"/>
      <c r="H365" s="116"/>
      <c r="I365" s="116"/>
      <c r="J365" s="116"/>
      <c r="K365" s="116"/>
      <c r="L365" s="116"/>
      <c r="M365" s="116"/>
      <c r="N365" s="116"/>
      <c r="O365" s="116"/>
      <c r="P365" s="116"/>
      <c r="Q365" s="116"/>
    </row>
    <row r="366" spans="2:17">
      <c r="B366" s="115"/>
      <c r="C366" s="115"/>
      <c r="D366" s="116"/>
      <c r="E366" s="116"/>
      <c r="F366" s="116"/>
      <c r="G366" s="116"/>
      <c r="H366" s="116"/>
      <c r="I366" s="116"/>
      <c r="J366" s="116"/>
      <c r="K366" s="116"/>
      <c r="L366" s="116"/>
      <c r="M366" s="116"/>
      <c r="N366" s="116"/>
      <c r="O366" s="116"/>
      <c r="P366" s="116"/>
      <c r="Q366" s="116"/>
    </row>
    <row r="367" spans="2:17">
      <c r="B367" s="115"/>
      <c r="C367" s="115"/>
      <c r="D367" s="116"/>
      <c r="E367" s="116"/>
      <c r="F367" s="116"/>
      <c r="G367" s="116"/>
      <c r="H367" s="116"/>
      <c r="I367" s="116"/>
      <c r="J367" s="116"/>
      <c r="K367" s="116"/>
      <c r="L367" s="116"/>
      <c r="M367" s="116"/>
      <c r="N367" s="116"/>
      <c r="O367" s="116"/>
      <c r="P367" s="116"/>
      <c r="Q367" s="116"/>
    </row>
    <row r="368" spans="2:17">
      <c r="B368" s="115"/>
      <c r="C368" s="115"/>
      <c r="D368" s="116"/>
      <c r="E368" s="116"/>
      <c r="F368" s="116"/>
      <c r="G368" s="116"/>
      <c r="H368" s="116"/>
      <c r="I368" s="116"/>
      <c r="J368" s="116"/>
      <c r="K368" s="116"/>
      <c r="L368" s="116"/>
      <c r="M368" s="116"/>
      <c r="N368" s="116"/>
      <c r="O368" s="116"/>
      <c r="P368" s="116"/>
      <c r="Q368" s="116"/>
    </row>
    <row r="369" spans="2:17">
      <c r="B369" s="115"/>
      <c r="C369" s="115"/>
      <c r="D369" s="116"/>
      <c r="E369" s="116"/>
      <c r="F369" s="116"/>
      <c r="G369" s="116"/>
      <c r="H369" s="116"/>
      <c r="I369" s="116"/>
      <c r="J369" s="116"/>
      <c r="K369" s="116"/>
      <c r="L369" s="116"/>
      <c r="M369" s="116"/>
      <c r="N369" s="116"/>
      <c r="O369" s="116"/>
      <c r="P369" s="116"/>
      <c r="Q369" s="116"/>
    </row>
    <row r="370" spans="2:17">
      <c r="B370" s="115"/>
      <c r="C370" s="115"/>
      <c r="D370" s="116"/>
      <c r="E370" s="116"/>
      <c r="F370" s="116"/>
      <c r="G370" s="116"/>
      <c r="H370" s="116"/>
      <c r="I370" s="116"/>
      <c r="J370" s="116"/>
      <c r="K370" s="116"/>
      <c r="L370" s="116"/>
      <c r="M370" s="116"/>
      <c r="N370" s="116"/>
      <c r="O370" s="116"/>
      <c r="P370" s="116"/>
      <c r="Q370" s="116"/>
    </row>
    <row r="371" spans="2:17">
      <c r="B371" s="115"/>
      <c r="C371" s="115"/>
      <c r="D371" s="116"/>
      <c r="E371" s="116"/>
      <c r="F371" s="116"/>
      <c r="G371" s="116"/>
      <c r="H371" s="116"/>
      <c r="I371" s="116"/>
      <c r="J371" s="116"/>
      <c r="K371" s="116"/>
      <c r="L371" s="116"/>
      <c r="M371" s="116"/>
      <c r="N371" s="116"/>
      <c r="O371" s="116"/>
      <c r="P371" s="116"/>
      <c r="Q371" s="116"/>
    </row>
    <row r="372" spans="2:17">
      <c r="B372" s="115"/>
      <c r="C372" s="115"/>
      <c r="D372" s="116"/>
      <c r="E372" s="116"/>
      <c r="F372" s="116"/>
      <c r="G372" s="116"/>
      <c r="H372" s="116"/>
      <c r="I372" s="116"/>
      <c r="J372" s="116"/>
      <c r="K372" s="116"/>
      <c r="L372" s="116"/>
      <c r="M372" s="116"/>
      <c r="N372" s="116"/>
      <c r="O372" s="116"/>
      <c r="P372" s="116"/>
      <c r="Q372" s="116"/>
    </row>
    <row r="373" spans="2:17">
      <c r="B373" s="115"/>
      <c r="C373" s="115"/>
      <c r="D373" s="116"/>
      <c r="E373" s="116"/>
      <c r="F373" s="116"/>
      <c r="G373" s="116"/>
      <c r="H373" s="116"/>
      <c r="I373" s="116"/>
      <c r="J373" s="116"/>
      <c r="K373" s="116"/>
      <c r="L373" s="116"/>
      <c r="M373" s="116"/>
      <c r="N373" s="116"/>
      <c r="O373" s="116"/>
      <c r="P373" s="116"/>
      <c r="Q373" s="116"/>
    </row>
    <row r="374" spans="2:17">
      <c r="B374" s="115"/>
      <c r="C374" s="115"/>
      <c r="D374" s="116"/>
      <c r="E374" s="116"/>
      <c r="F374" s="116"/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  <c r="Q374" s="116"/>
    </row>
    <row r="375" spans="2:17">
      <c r="B375" s="115"/>
      <c r="C375" s="115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</row>
    <row r="376" spans="2:17">
      <c r="B376" s="115"/>
      <c r="C376" s="115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  <c r="Q376" s="116"/>
    </row>
    <row r="377" spans="2:17">
      <c r="B377" s="115"/>
      <c r="C377" s="115"/>
      <c r="D377" s="116"/>
      <c r="E377" s="116"/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  <c r="Q377" s="116"/>
    </row>
    <row r="378" spans="2:17">
      <c r="B378" s="115"/>
      <c r="C378" s="115"/>
      <c r="D378" s="116"/>
      <c r="E378" s="116"/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  <c r="P378" s="116"/>
      <c r="Q378" s="116"/>
    </row>
    <row r="379" spans="2:17">
      <c r="B379" s="115"/>
      <c r="C379" s="115"/>
      <c r="D379" s="116"/>
      <c r="E379" s="116"/>
      <c r="F379" s="116"/>
      <c r="G379" s="116"/>
      <c r="H379" s="116"/>
      <c r="I379" s="116"/>
      <c r="J379" s="116"/>
      <c r="K379" s="116"/>
      <c r="L379" s="116"/>
      <c r="M379" s="116"/>
      <c r="N379" s="116"/>
      <c r="O379" s="116"/>
      <c r="P379" s="116"/>
      <c r="Q379" s="116"/>
    </row>
    <row r="380" spans="2:17">
      <c r="B380" s="115"/>
      <c r="C380" s="115"/>
      <c r="D380" s="116"/>
      <c r="E380" s="116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  <c r="Q380" s="116"/>
    </row>
    <row r="381" spans="2:17">
      <c r="B381" s="115"/>
      <c r="C381" s="115"/>
      <c r="D381" s="116"/>
      <c r="E381" s="116"/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  <c r="P381" s="116"/>
      <c r="Q381" s="116"/>
    </row>
    <row r="382" spans="2:17">
      <c r="B382" s="115"/>
      <c r="C382" s="115"/>
      <c r="D382" s="116"/>
      <c r="E382" s="116"/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  <c r="Q382" s="116"/>
    </row>
    <row r="383" spans="2:17">
      <c r="B383" s="115"/>
      <c r="C383" s="115"/>
      <c r="D383" s="116"/>
      <c r="E383" s="116"/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  <c r="Q383" s="116"/>
    </row>
    <row r="384" spans="2:17">
      <c r="B384" s="115"/>
      <c r="C384" s="115"/>
      <c r="D384" s="116"/>
      <c r="E384" s="116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</row>
    <row r="385" spans="2:17">
      <c r="B385" s="115"/>
      <c r="C385" s="115"/>
      <c r="D385" s="116"/>
      <c r="E385" s="116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</row>
    <row r="386" spans="2:17">
      <c r="B386" s="115"/>
      <c r="C386" s="115"/>
      <c r="D386" s="116"/>
      <c r="E386" s="116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</row>
    <row r="387" spans="2:17">
      <c r="B387" s="115"/>
      <c r="C387" s="115"/>
      <c r="D387" s="116"/>
      <c r="E387" s="116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  <c r="Q387" s="116"/>
    </row>
    <row r="388" spans="2:17">
      <c r="B388" s="115"/>
      <c r="C388" s="115"/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</row>
    <row r="389" spans="2:17">
      <c r="B389" s="115"/>
      <c r="C389" s="115"/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  <c r="P389" s="116"/>
      <c r="Q389" s="116"/>
    </row>
    <row r="390" spans="2:17">
      <c r="B390" s="115"/>
      <c r="C390" s="115"/>
      <c r="D390" s="116"/>
      <c r="E390" s="116"/>
      <c r="F390" s="116"/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  <c r="Q390" s="116"/>
    </row>
    <row r="391" spans="2:17">
      <c r="B391" s="115"/>
      <c r="C391" s="115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</row>
    <row r="392" spans="2:17">
      <c r="B392" s="115"/>
      <c r="C392" s="115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</row>
    <row r="393" spans="2:17">
      <c r="B393" s="115"/>
      <c r="C393" s="115"/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</row>
    <row r="394" spans="2:17">
      <c r="B394" s="115"/>
      <c r="C394" s="115"/>
      <c r="D394" s="116"/>
      <c r="E394" s="116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</row>
    <row r="395" spans="2:17">
      <c r="B395" s="115"/>
      <c r="C395" s="115"/>
      <c r="D395" s="116"/>
      <c r="E395" s="116"/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  <c r="P395" s="116"/>
      <c r="Q395" s="116"/>
    </row>
    <row r="396" spans="2:17">
      <c r="B396" s="115"/>
      <c r="C396" s="115"/>
      <c r="D396" s="116"/>
      <c r="E396" s="116"/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  <c r="P396" s="116"/>
      <c r="Q396" s="116"/>
    </row>
    <row r="397" spans="2:17">
      <c r="B397" s="115"/>
      <c r="C397" s="115"/>
      <c r="D397" s="116"/>
      <c r="E397" s="116"/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  <c r="P397" s="116"/>
      <c r="Q397" s="116"/>
    </row>
    <row r="398" spans="2:17">
      <c r="B398" s="115"/>
      <c r="C398" s="115"/>
      <c r="D398" s="116"/>
      <c r="E398" s="116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</row>
    <row r="399" spans="2:17">
      <c r="B399" s="115"/>
      <c r="C399" s="115"/>
      <c r="D399" s="116"/>
      <c r="E399" s="116"/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  <c r="P399" s="116"/>
      <c r="Q399" s="116"/>
    </row>
    <row r="400" spans="2:17">
      <c r="B400" s="115"/>
      <c r="C400" s="115"/>
      <c r="D400" s="116"/>
      <c r="E400" s="116"/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  <c r="P400" s="116"/>
      <c r="Q400" s="116"/>
    </row>
    <row r="401" spans="2:17">
      <c r="B401" s="115"/>
      <c r="C401" s="115"/>
      <c r="D401" s="116"/>
      <c r="E401" s="116"/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  <c r="P401" s="116"/>
      <c r="Q401" s="116"/>
    </row>
    <row r="402" spans="2:17">
      <c r="B402" s="115"/>
      <c r="C402" s="115"/>
      <c r="D402" s="116"/>
      <c r="E402" s="116"/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  <c r="P402" s="116"/>
      <c r="Q402" s="116"/>
    </row>
    <row r="403" spans="2:17">
      <c r="B403" s="115"/>
      <c r="C403" s="115"/>
      <c r="D403" s="116"/>
      <c r="E403" s="116"/>
      <c r="F403" s="116"/>
      <c r="G403" s="116"/>
      <c r="H403" s="116"/>
      <c r="I403" s="116"/>
      <c r="J403" s="116"/>
      <c r="K403" s="116"/>
      <c r="L403" s="116"/>
      <c r="M403" s="116"/>
      <c r="N403" s="116"/>
      <c r="O403" s="116"/>
      <c r="P403" s="116"/>
      <c r="Q403" s="116"/>
    </row>
    <row r="404" spans="2:17">
      <c r="B404" s="115"/>
      <c r="C404" s="115"/>
      <c r="D404" s="116"/>
      <c r="E404" s="116"/>
      <c r="F404" s="116"/>
      <c r="G404" s="116"/>
      <c r="H404" s="116"/>
      <c r="I404" s="116"/>
      <c r="J404" s="116"/>
      <c r="K404" s="116"/>
      <c r="L404" s="116"/>
      <c r="M404" s="116"/>
      <c r="N404" s="116"/>
      <c r="O404" s="116"/>
      <c r="P404" s="116"/>
      <c r="Q404" s="116"/>
    </row>
    <row r="405" spans="2:17">
      <c r="B405" s="115"/>
      <c r="C405" s="115"/>
      <c r="D405" s="116"/>
      <c r="E405" s="116"/>
      <c r="F405" s="116"/>
      <c r="G405" s="116"/>
      <c r="H405" s="116"/>
      <c r="I405" s="116"/>
      <c r="J405" s="116"/>
      <c r="K405" s="116"/>
      <c r="L405" s="116"/>
      <c r="M405" s="116"/>
      <c r="N405" s="116"/>
      <c r="O405" s="116"/>
      <c r="P405" s="116"/>
      <c r="Q405" s="116"/>
    </row>
    <row r="406" spans="2:17">
      <c r="B406" s="115"/>
      <c r="C406" s="115"/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</row>
    <row r="407" spans="2:17">
      <c r="B407" s="115"/>
      <c r="C407" s="115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  <c r="Q407" s="116"/>
    </row>
    <row r="408" spans="2:17">
      <c r="B408" s="115"/>
      <c r="C408" s="115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</row>
    <row r="409" spans="2:17">
      <c r="B409" s="115"/>
      <c r="C409" s="115"/>
      <c r="D409" s="116"/>
      <c r="E409" s="116"/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  <c r="Q409" s="116"/>
    </row>
    <row r="410" spans="2:17">
      <c r="B410" s="115"/>
      <c r="C410" s="115"/>
      <c r="D410" s="116"/>
      <c r="E410" s="116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116"/>
      <c r="Q410" s="116"/>
    </row>
    <row r="411" spans="2:17">
      <c r="B411" s="115"/>
      <c r="C411" s="115"/>
      <c r="D411" s="116"/>
      <c r="E411" s="116"/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  <c r="P411" s="116"/>
      <c r="Q411" s="116"/>
    </row>
    <row r="412" spans="2:17">
      <c r="B412" s="115"/>
      <c r="C412" s="115"/>
      <c r="D412" s="116"/>
      <c r="E412" s="116"/>
      <c r="F412" s="116"/>
      <c r="G412" s="116"/>
      <c r="H412" s="116"/>
      <c r="I412" s="116"/>
      <c r="J412" s="116"/>
      <c r="K412" s="116"/>
      <c r="L412" s="116"/>
      <c r="M412" s="116"/>
      <c r="N412" s="116"/>
      <c r="O412" s="116"/>
      <c r="P412" s="116"/>
      <c r="Q412" s="116"/>
    </row>
    <row r="413" spans="2:17">
      <c r="B413" s="115"/>
      <c r="C413" s="115"/>
      <c r="D413" s="116"/>
      <c r="E413" s="116"/>
      <c r="F413" s="116"/>
      <c r="G413" s="116"/>
      <c r="H413" s="116"/>
      <c r="I413" s="116"/>
      <c r="J413" s="116"/>
      <c r="K413" s="116"/>
      <c r="L413" s="116"/>
      <c r="M413" s="116"/>
      <c r="N413" s="116"/>
      <c r="O413" s="116"/>
      <c r="P413" s="116"/>
      <c r="Q413" s="116"/>
    </row>
    <row r="414" spans="2:17">
      <c r="B414" s="115"/>
      <c r="C414" s="115"/>
      <c r="D414" s="116"/>
      <c r="E414" s="116"/>
      <c r="F414" s="116"/>
      <c r="G414" s="116"/>
      <c r="H414" s="116"/>
      <c r="I414" s="116"/>
      <c r="J414" s="116"/>
      <c r="K414" s="116"/>
      <c r="L414" s="116"/>
      <c r="M414" s="116"/>
      <c r="N414" s="116"/>
      <c r="O414" s="116"/>
      <c r="P414" s="116"/>
      <c r="Q414" s="116"/>
    </row>
    <row r="415" spans="2:17">
      <c r="B415" s="115"/>
      <c r="C415" s="115"/>
      <c r="D415" s="116"/>
      <c r="E415" s="116"/>
      <c r="F415" s="116"/>
      <c r="G415" s="116"/>
      <c r="H415" s="116"/>
      <c r="I415" s="116"/>
      <c r="J415" s="116"/>
      <c r="K415" s="116"/>
      <c r="L415" s="116"/>
      <c r="M415" s="116"/>
      <c r="N415" s="116"/>
      <c r="O415" s="116"/>
      <c r="P415" s="116"/>
      <c r="Q415" s="116"/>
    </row>
    <row r="416" spans="2:17">
      <c r="B416" s="115"/>
      <c r="C416" s="115"/>
      <c r="D416" s="116"/>
      <c r="E416" s="116"/>
      <c r="F416" s="116"/>
      <c r="G416" s="116"/>
      <c r="H416" s="116"/>
      <c r="I416" s="116"/>
      <c r="J416" s="116"/>
      <c r="K416" s="116"/>
      <c r="L416" s="116"/>
      <c r="M416" s="116"/>
      <c r="N416" s="116"/>
      <c r="O416" s="116"/>
      <c r="P416" s="116"/>
      <c r="Q416" s="116"/>
    </row>
    <row r="417" spans="2:17">
      <c r="B417" s="115"/>
      <c r="C417" s="115"/>
      <c r="D417" s="116"/>
      <c r="E417" s="116"/>
      <c r="F417" s="116"/>
      <c r="G417" s="116"/>
      <c r="H417" s="116"/>
      <c r="I417" s="116"/>
      <c r="J417" s="116"/>
      <c r="K417" s="116"/>
      <c r="L417" s="116"/>
      <c r="M417" s="116"/>
      <c r="N417" s="116"/>
      <c r="O417" s="116"/>
      <c r="P417" s="116"/>
      <c r="Q417" s="116"/>
    </row>
    <row r="418" spans="2:17">
      <c r="B418" s="115"/>
      <c r="C418" s="115"/>
      <c r="D418" s="116"/>
      <c r="E418" s="116"/>
      <c r="F418" s="116"/>
      <c r="G418" s="116"/>
      <c r="H418" s="116"/>
      <c r="I418" s="116"/>
      <c r="J418" s="116"/>
      <c r="K418" s="116"/>
      <c r="L418" s="116"/>
      <c r="M418" s="116"/>
      <c r="N418" s="116"/>
      <c r="O418" s="116"/>
      <c r="P418" s="116"/>
      <c r="Q418" s="116"/>
    </row>
    <row r="419" spans="2:17">
      <c r="B419" s="115"/>
      <c r="C419" s="115"/>
      <c r="D419" s="116"/>
      <c r="E419" s="116"/>
      <c r="F419" s="116"/>
      <c r="G419" s="116"/>
      <c r="H419" s="116"/>
      <c r="I419" s="116"/>
      <c r="J419" s="116"/>
      <c r="K419" s="116"/>
      <c r="L419" s="116"/>
      <c r="M419" s="116"/>
      <c r="N419" s="116"/>
      <c r="O419" s="116"/>
      <c r="P419" s="116"/>
      <c r="Q419" s="116"/>
    </row>
    <row r="420" spans="2:17">
      <c r="B420" s="115"/>
      <c r="C420" s="115"/>
      <c r="D420" s="116"/>
      <c r="E420" s="116"/>
      <c r="F420" s="116"/>
      <c r="G420" s="116"/>
      <c r="H420" s="116"/>
      <c r="I420" s="116"/>
      <c r="J420" s="116"/>
      <c r="K420" s="116"/>
      <c r="L420" s="116"/>
      <c r="M420" s="116"/>
      <c r="N420" s="116"/>
      <c r="O420" s="116"/>
      <c r="P420" s="116"/>
      <c r="Q420" s="116"/>
    </row>
    <row r="421" spans="2:17">
      <c r="B421" s="115"/>
      <c r="C421" s="115"/>
      <c r="D421" s="116"/>
      <c r="E421" s="116"/>
      <c r="F421" s="116"/>
      <c r="G421" s="116"/>
      <c r="H421" s="116"/>
      <c r="I421" s="116"/>
      <c r="J421" s="116"/>
      <c r="K421" s="116"/>
      <c r="L421" s="116"/>
      <c r="M421" s="116"/>
      <c r="N421" s="116"/>
      <c r="O421" s="116"/>
      <c r="P421" s="116"/>
      <c r="Q421" s="116"/>
    </row>
    <row r="422" spans="2:17">
      <c r="B422" s="115"/>
      <c r="C422" s="115"/>
      <c r="D422" s="116"/>
      <c r="E422" s="116"/>
      <c r="F422" s="116"/>
      <c r="G422" s="116"/>
      <c r="H422" s="116"/>
      <c r="I422" s="116"/>
      <c r="J422" s="116"/>
      <c r="K422" s="116"/>
      <c r="L422" s="116"/>
      <c r="M422" s="116"/>
      <c r="N422" s="116"/>
      <c r="O422" s="116"/>
      <c r="P422" s="116"/>
      <c r="Q422" s="116"/>
    </row>
    <row r="423" spans="2:17">
      <c r="B423" s="115"/>
      <c r="C423" s="115"/>
      <c r="D423" s="116"/>
      <c r="E423" s="116"/>
      <c r="F423" s="116"/>
      <c r="G423" s="116"/>
      <c r="H423" s="116"/>
      <c r="I423" s="116"/>
      <c r="J423" s="116"/>
      <c r="K423" s="116"/>
      <c r="L423" s="116"/>
      <c r="M423" s="116"/>
      <c r="N423" s="116"/>
      <c r="O423" s="116"/>
      <c r="P423" s="116"/>
      <c r="Q423" s="116"/>
    </row>
    <row r="424" spans="2:17">
      <c r="B424" s="115"/>
      <c r="C424" s="115"/>
      <c r="D424" s="116"/>
      <c r="E424" s="116"/>
      <c r="F424" s="116"/>
      <c r="G424" s="116"/>
      <c r="H424" s="116"/>
      <c r="I424" s="116"/>
      <c r="J424" s="116"/>
      <c r="K424" s="116"/>
      <c r="L424" s="116"/>
      <c r="M424" s="116"/>
      <c r="N424" s="116"/>
      <c r="O424" s="116"/>
      <c r="P424" s="116"/>
      <c r="Q424" s="116"/>
    </row>
    <row r="425" spans="2:17">
      <c r="B425" s="115"/>
      <c r="C425" s="115"/>
      <c r="D425" s="116"/>
      <c r="E425" s="116"/>
      <c r="F425" s="116"/>
      <c r="G425" s="116"/>
      <c r="H425" s="116"/>
      <c r="I425" s="116"/>
      <c r="J425" s="116"/>
      <c r="K425" s="116"/>
      <c r="L425" s="116"/>
      <c r="M425" s="116"/>
      <c r="N425" s="116"/>
      <c r="O425" s="116"/>
      <c r="P425" s="116"/>
      <c r="Q425" s="116"/>
    </row>
    <row r="426" spans="2:17">
      <c r="B426" s="115"/>
      <c r="C426" s="115"/>
      <c r="D426" s="116"/>
      <c r="E426" s="116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</row>
    <row r="427" spans="2:17">
      <c r="B427" s="115"/>
      <c r="C427" s="115"/>
      <c r="D427" s="116"/>
      <c r="E427" s="116"/>
      <c r="F427" s="116"/>
      <c r="G427" s="116"/>
      <c r="H427" s="116"/>
      <c r="I427" s="116"/>
      <c r="J427" s="116"/>
      <c r="K427" s="116"/>
      <c r="L427" s="116"/>
      <c r="M427" s="116"/>
      <c r="N427" s="116"/>
      <c r="O427" s="116"/>
      <c r="P427" s="116"/>
      <c r="Q427" s="116"/>
    </row>
    <row r="428" spans="2:17">
      <c r="B428" s="115"/>
      <c r="C428" s="115"/>
      <c r="D428" s="116"/>
      <c r="E428" s="116"/>
      <c r="F428" s="116"/>
      <c r="G428" s="116"/>
      <c r="H428" s="116"/>
      <c r="I428" s="116"/>
      <c r="J428" s="116"/>
      <c r="K428" s="116"/>
      <c r="L428" s="116"/>
      <c r="M428" s="116"/>
      <c r="N428" s="116"/>
      <c r="O428" s="116"/>
      <c r="P428" s="116"/>
      <c r="Q428" s="116"/>
    </row>
    <row r="429" spans="2:17">
      <c r="B429" s="115"/>
      <c r="C429" s="115"/>
      <c r="D429" s="116"/>
      <c r="E429" s="116"/>
      <c r="F429" s="116"/>
      <c r="G429" s="116"/>
      <c r="H429" s="116"/>
      <c r="I429" s="116"/>
      <c r="J429" s="116"/>
      <c r="K429" s="116"/>
      <c r="L429" s="116"/>
      <c r="M429" s="116"/>
      <c r="N429" s="116"/>
      <c r="O429" s="116"/>
      <c r="P429" s="116"/>
      <c r="Q429" s="116"/>
    </row>
    <row r="430" spans="2:17">
      <c r="B430" s="115"/>
      <c r="C430" s="115"/>
      <c r="D430" s="116"/>
      <c r="E430" s="116"/>
      <c r="F430" s="116"/>
      <c r="G430" s="116"/>
      <c r="H430" s="116"/>
      <c r="I430" s="116"/>
      <c r="J430" s="116"/>
      <c r="K430" s="116"/>
      <c r="L430" s="116"/>
      <c r="M430" s="116"/>
      <c r="N430" s="116"/>
      <c r="O430" s="116"/>
      <c r="P430" s="116"/>
      <c r="Q430" s="116"/>
    </row>
    <row r="431" spans="2:17">
      <c r="B431" s="115"/>
      <c r="C431" s="115"/>
      <c r="D431" s="116"/>
      <c r="E431" s="116"/>
      <c r="F431" s="116"/>
      <c r="G431" s="116"/>
      <c r="H431" s="116"/>
      <c r="I431" s="116"/>
      <c r="J431" s="116"/>
      <c r="K431" s="116"/>
      <c r="L431" s="116"/>
      <c r="M431" s="116"/>
      <c r="N431" s="116"/>
      <c r="O431" s="116"/>
      <c r="P431" s="116"/>
      <c r="Q431" s="116"/>
    </row>
    <row r="432" spans="2:17">
      <c r="B432" s="115"/>
      <c r="C432" s="115"/>
      <c r="D432" s="116"/>
      <c r="E432" s="116"/>
      <c r="F432" s="116"/>
      <c r="G432" s="116"/>
      <c r="H432" s="116"/>
      <c r="I432" s="116"/>
      <c r="J432" s="116"/>
      <c r="K432" s="116"/>
      <c r="L432" s="116"/>
      <c r="M432" s="116"/>
      <c r="N432" s="116"/>
      <c r="O432" s="116"/>
      <c r="P432" s="116"/>
      <c r="Q432" s="116"/>
    </row>
    <row r="433" spans="2:17">
      <c r="B433" s="115"/>
      <c r="C433" s="115"/>
      <c r="D433" s="116"/>
      <c r="E433" s="116"/>
      <c r="F433" s="116"/>
      <c r="G433" s="116"/>
      <c r="H433" s="116"/>
      <c r="I433" s="116"/>
      <c r="J433" s="116"/>
      <c r="K433" s="116"/>
      <c r="L433" s="116"/>
      <c r="M433" s="116"/>
      <c r="N433" s="116"/>
      <c r="O433" s="116"/>
      <c r="P433" s="116"/>
      <c r="Q433" s="116"/>
    </row>
    <row r="434" spans="2:17">
      <c r="B434" s="115"/>
      <c r="C434" s="115"/>
      <c r="D434" s="116"/>
      <c r="E434" s="116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  <c r="P434" s="116"/>
      <c r="Q434" s="116"/>
    </row>
    <row r="435" spans="2:17">
      <c r="B435" s="115"/>
      <c r="C435" s="115"/>
      <c r="D435" s="116"/>
      <c r="E435" s="116"/>
      <c r="F435" s="116"/>
      <c r="G435" s="116"/>
      <c r="H435" s="116"/>
      <c r="I435" s="116"/>
      <c r="J435" s="116"/>
      <c r="K435" s="116"/>
      <c r="L435" s="116"/>
      <c r="M435" s="116"/>
      <c r="N435" s="116"/>
      <c r="O435" s="116"/>
      <c r="P435" s="116"/>
      <c r="Q435" s="116"/>
    </row>
    <row r="436" spans="2:17">
      <c r="B436" s="115"/>
      <c r="C436" s="115"/>
      <c r="D436" s="116"/>
      <c r="E436" s="116"/>
      <c r="F436" s="116"/>
      <c r="G436" s="116"/>
      <c r="H436" s="116"/>
      <c r="I436" s="116"/>
      <c r="J436" s="116"/>
      <c r="K436" s="116"/>
      <c r="L436" s="116"/>
      <c r="M436" s="116"/>
      <c r="N436" s="116"/>
      <c r="O436" s="116"/>
      <c r="P436" s="116"/>
      <c r="Q436" s="116"/>
    </row>
    <row r="437" spans="2:17">
      <c r="B437" s="115"/>
      <c r="C437" s="115"/>
      <c r="D437" s="116"/>
      <c r="E437" s="116"/>
      <c r="F437" s="116"/>
      <c r="G437" s="116"/>
      <c r="H437" s="116"/>
      <c r="I437" s="116"/>
      <c r="J437" s="116"/>
      <c r="K437" s="116"/>
      <c r="L437" s="116"/>
      <c r="M437" s="116"/>
      <c r="N437" s="116"/>
      <c r="O437" s="116"/>
      <c r="P437" s="116"/>
      <c r="Q437" s="116"/>
    </row>
    <row r="438" spans="2:17">
      <c r="B438" s="115"/>
      <c r="C438" s="115"/>
      <c r="D438" s="116"/>
      <c r="E438" s="116"/>
      <c r="F438" s="116"/>
      <c r="G438" s="116"/>
      <c r="H438" s="116"/>
      <c r="I438" s="116"/>
      <c r="J438" s="116"/>
      <c r="K438" s="116"/>
      <c r="L438" s="116"/>
      <c r="M438" s="116"/>
      <c r="N438" s="116"/>
      <c r="O438" s="116"/>
      <c r="P438" s="116"/>
      <c r="Q438" s="116"/>
    </row>
    <row r="439" spans="2:17">
      <c r="B439" s="115"/>
      <c r="C439" s="115"/>
      <c r="D439" s="116"/>
      <c r="E439" s="116"/>
      <c r="F439" s="116"/>
      <c r="G439" s="116"/>
      <c r="H439" s="116"/>
      <c r="I439" s="116"/>
      <c r="J439" s="116"/>
      <c r="K439" s="116"/>
      <c r="L439" s="116"/>
      <c r="M439" s="116"/>
      <c r="N439" s="116"/>
      <c r="O439" s="116"/>
      <c r="P439" s="116"/>
      <c r="Q439" s="116"/>
    </row>
    <row r="440" spans="2:17">
      <c r="B440" s="115"/>
      <c r="C440" s="115"/>
      <c r="D440" s="116"/>
      <c r="E440" s="116"/>
      <c r="F440" s="116"/>
      <c r="G440" s="116"/>
      <c r="H440" s="116"/>
      <c r="I440" s="116"/>
      <c r="J440" s="116"/>
      <c r="K440" s="116"/>
      <c r="L440" s="116"/>
      <c r="M440" s="116"/>
      <c r="N440" s="116"/>
      <c r="O440" s="116"/>
      <c r="P440" s="116"/>
      <c r="Q440" s="116"/>
    </row>
    <row r="441" spans="2:17">
      <c r="B441" s="115"/>
      <c r="C441" s="115"/>
      <c r="D441" s="116"/>
      <c r="E441" s="116"/>
      <c r="F441" s="116"/>
      <c r="G441" s="116"/>
      <c r="H441" s="116"/>
      <c r="I441" s="116"/>
      <c r="J441" s="116"/>
      <c r="K441" s="116"/>
      <c r="L441" s="116"/>
      <c r="M441" s="116"/>
      <c r="N441" s="116"/>
      <c r="O441" s="116"/>
      <c r="P441" s="116"/>
      <c r="Q441" s="116"/>
    </row>
    <row r="442" spans="2:17">
      <c r="B442" s="115"/>
      <c r="C442" s="115"/>
      <c r="D442" s="116"/>
      <c r="E442" s="116"/>
      <c r="F442" s="116"/>
      <c r="G442" s="116"/>
      <c r="H442" s="116"/>
      <c r="I442" s="116"/>
      <c r="J442" s="116"/>
      <c r="K442" s="116"/>
      <c r="L442" s="116"/>
      <c r="M442" s="116"/>
      <c r="N442" s="116"/>
      <c r="O442" s="116"/>
      <c r="P442" s="116"/>
      <c r="Q442" s="116"/>
    </row>
    <row r="443" spans="2:17">
      <c r="B443" s="115"/>
      <c r="C443" s="115"/>
      <c r="D443" s="116"/>
      <c r="E443" s="116"/>
      <c r="F443" s="116"/>
      <c r="G443" s="116"/>
      <c r="H443" s="116"/>
      <c r="I443" s="116"/>
      <c r="J443" s="116"/>
      <c r="K443" s="116"/>
      <c r="L443" s="116"/>
      <c r="M443" s="116"/>
      <c r="N443" s="116"/>
      <c r="O443" s="116"/>
      <c r="P443" s="116"/>
      <c r="Q443" s="116"/>
    </row>
    <row r="444" spans="2:17">
      <c r="B444" s="115"/>
      <c r="C444" s="115"/>
      <c r="D444" s="116"/>
      <c r="E444" s="116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  <c r="P444" s="116"/>
      <c r="Q444" s="116"/>
    </row>
    <row r="445" spans="2:17">
      <c r="B445" s="115"/>
      <c r="C445" s="115"/>
      <c r="D445" s="116"/>
      <c r="E445" s="116"/>
      <c r="F445" s="116"/>
      <c r="G445" s="116"/>
      <c r="H445" s="116"/>
      <c r="I445" s="116"/>
      <c r="J445" s="116"/>
      <c r="K445" s="116"/>
      <c r="L445" s="116"/>
      <c r="M445" s="116"/>
      <c r="N445" s="116"/>
      <c r="O445" s="116"/>
      <c r="P445" s="116"/>
      <c r="Q445" s="116"/>
    </row>
    <row r="446" spans="2:17">
      <c r="B446" s="115"/>
      <c r="C446" s="115"/>
      <c r="D446" s="116"/>
      <c r="E446" s="116"/>
      <c r="F446" s="116"/>
      <c r="G446" s="116"/>
      <c r="H446" s="116"/>
      <c r="I446" s="116"/>
      <c r="J446" s="116"/>
      <c r="K446" s="116"/>
      <c r="L446" s="116"/>
      <c r="M446" s="116"/>
      <c r="N446" s="116"/>
      <c r="O446" s="116"/>
      <c r="P446" s="116"/>
      <c r="Q446" s="116"/>
    </row>
    <row r="447" spans="2:17">
      <c r="B447" s="115"/>
      <c r="C447" s="115"/>
      <c r="D447" s="116"/>
      <c r="E447" s="116"/>
      <c r="F447" s="116"/>
      <c r="G447" s="116"/>
      <c r="H447" s="116"/>
      <c r="I447" s="116"/>
      <c r="J447" s="116"/>
      <c r="K447" s="116"/>
      <c r="L447" s="116"/>
      <c r="M447" s="116"/>
      <c r="N447" s="116"/>
      <c r="O447" s="116"/>
      <c r="P447" s="116"/>
      <c r="Q447" s="116"/>
    </row>
    <row r="448" spans="2:17">
      <c r="B448" s="115"/>
      <c r="C448" s="115"/>
      <c r="D448" s="116"/>
      <c r="E448" s="116"/>
      <c r="F448" s="116"/>
      <c r="G448" s="116"/>
      <c r="H448" s="116"/>
      <c r="I448" s="116"/>
      <c r="J448" s="116"/>
      <c r="K448" s="116"/>
      <c r="L448" s="116"/>
      <c r="M448" s="116"/>
      <c r="N448" s="116"/>
      <c r="O448" s="116"/>
      <c r="P448" s="116"/>
      <c r="Q448" s="116"/>
    </row>
    <row r="449" spans="2:17">
      <c r="B449" s="115"/>
      <c r="C449" s="115"/>
      <c r="D449" s="116"/>
      <c r="E449" s="116"/>
      <c r="F449" s="116"/>
      <c r="G449" s="116"/>
      <c r="H449" s="116"/>
      <c r="I449" s="116"/>
      <c r="J449" s="116"/>
      <c r="K449" s="116"/>
      <c r="L449" s="116"/>
      <c r="M449" s="116"/>
      <c r="N449" s="116"/>
      <c r="O449" s="116"/>
      <c r="P449" s="116"/>
      <c r="Q449" s="116"/>
    </row>
    <row r="450" spans="2:17">
      <c r="B450" s="115"/>
      <c r="C450" s="115"/>
      <c r="D450" s="116"/>
      <c r="E450" s="116"/>
      <c r="F450" s="116"/>
      <c r="G450" s="116"/>
      <c r="H450" s="116"/>
      <c r="I450" s="116"/>
      <c r="J450" s="116"/>
      <c r="K450" s="116"/>
      <c r="L450" s="116"/>
      <c r="M450" s="116"/>
      <c r="N450" s="116"/>
      <c r="O450" s="116"/>
      <c r="P450" s="116"/>
      <c r="Q450" s="116"/>
    </row>
    <row r="451" spans="2:17">
      <c r="B451" s="115"/>
      <c r="C451" s="115"/>
      <c r="D451" s="116"/>
      <c r="E451" s="116"/>
      <c r="F451" s="116"/>
      <c r="G451" s="116"/>
      <c r="H451" s="116"/>
      <c r="I451" s="116"/>
      <c r="J451" s="116"/>
      <c r="K451" s="116"/>
      <c r="L451" s="116"/>
      <c r="M451" s="116"/>
      <c r="N451" s="116"/>
      <c r="O451" s="116"/>
      <c r="P451" s="116"/>
      <c r="Q451" s="116"/>
    </row>
    <row r="452" spans="2:17">
      <c r="B452" s="115"/>
      <c r="C452" s="115"/>
      <c r="D452" s="116"/>
      <c r="E452" s="116"/>
      <c r="F452" s="116"/>
      <c r="G452" s="116"/>
      <c r="H452" s="116"/>
      <c r="I452" s="116"/>
      <c r="J452" s="116"/>
      <c r="K452" s="116"/>
      <c r="L452" s="116"/>
      <c r="M452" s="116"/>
      <c r="N452" s="116"/>
      <c r="O452" s="116"/>
      <c r="P452" s="116"/>
      <c r="Q452" s="116"/>
    </row>
    <row r="453" spans="2:17">
      <c r="B453" s="115"/>
      <c r="C453" s="115"/>
      <c r="D453" s="116"/>
      <c r="E453" s="116"/>
      <c r="F453" s="116"/>
      <c r="G453" s="116"/>
      <c r="H453" s="116"/>
      <c r="I453" s="116"/>
      <c r="J453" s="116"/>
      <c r="K453" s="116"/>
      <c r="L453" s="116"/>
      <c r="M453" s="116"/>
      <c r="N453" s="116"/>
      <c r="O453" s="116"/>
      <c r="P453" s="116"/>
      <c r="Q453" s="116"/>
    </row>
    <row r="454" spans="2:17">
      <c r="B454" s="115"/>
      <c r="C454" s="115"/>
      <c r="D454" s="116"/>
      <c r="E454" s="116"/>
      <c r="F454" s="116"/>
      <c r="G454" s="116"/>
      <c r="H454" s="116"/>
      <c r="I454" s="116"/>
      <c r="J454" s="116"/>
      <c r="K454" s="116"/>
      <c r="L454" s="116"/>
      <c r="M454" s="116"/>
      <c r="N454" s="116"/>
      <c r="O454" s="116"/>
      <c r="P454" s="116"/>
      <c r="Q454" s="116"/>
    </row>
    <row r="455" spans="2:17">
      <c r="B455" s="115"/>
      <c r="C455" s="115"/>
      <c r="D455" s="116"/>
      <c r="E455" s="116"/>
      <c r="F455" s="116"/>
      <c r="G455" s="116"/>
      <c r="H455" s="116"/>
      <c r="I455" s="116"/>
      <c r="J455" s="116"/>
      <c r="K455" s="116"/>
      <c r="L455" s="116"/>
      <c r="M455" s="116"/>
      <c r="N455" s="116"/>
      <c r="O455" s="116"/>
      <c r="P455" s="116"/>
      <c r="Q455" s="116"/>
    </row>
    <row r="456" spans="2:17">
      <c r="B456" s="115"/>
      <c r="C456" s="115"/>
      <c r="D456" s="116"/>
      <c r="E456" s="116"/>
      <c r="F456" s="116"/>
      <c r="G456" s="116"/>
      <c r="H456" s="116"/>
      <c r="I456" s="116"/>
      <c r="J456" s="116"/>
      <c r="K456" s="116"/>
      <c r="L456" s="116"/>
      <c r="M456" s="116"/>
      <c r="N456" s="116"/>
      <c r="O456" s="116"/>
      <c r="P456" s="116"/>
      <c r="Q456" s="116"/>
    </row>
    <row r="457" spans="2:17">
      <c r="B457" s="115"/>
      <c r="C457" s="115"/>
      <c r="D457" s="116"/>
      <c r="E457" s="116"/>
      <c r="F457" s="116"/>
      <c r="G457" s="116"/>
      <c r="H457" s="116"/>
      <c r="I457" s="116"/>
      <c r="J457" s="116"/>
      <c r="K457" s="116"/>
      <c r="L457" s="116"/>
      <c r="M457" s="116"/>
      <c r="N457" s="116"/>
      <c r="O457" s="116"/>
      <c r="P457" s="116"/>
      <c r="Q457" s="116"/>
    </row>
    <row r="458" spans="2:17">
      <c r="B458" s="115"/>
      <c r="C458" s="115"/>
      <c r="D458" s="116"/>
      <c r="E458" s="116"/>
      <c r="F458" s="116"/>
      <c r="G458" s="116"/>
      <c r="H458" s="116"/>
      <c r="I458" s="116"/>
      <c r="J458" s="116"/>
      <c r="K458" s="116"/>
      <c r="L458" s="116"/>
      <c r="M458" s="116"/>
      <c r="N458" s="116"/>
      <c r="O458" s="116"/>
      <c r="P458" s="116"/>
      <c r="Q458" s="116"/>
    </row>
    <row r="459" spans="2:17">
      <c r="B459" s="115"/>
      <c r="C459" s="115"/>
      <c r="D459" s="116"/>
      <c r="E459" s="116"/>
      <c r="F459" s="116"/>
      <c r="G459" s="116"/>
      <c r="H459" s="116"/>
      <c r="I459" s="116"/>
      <c r="J459" s="116"/>
      <c r="K459" s="116"/>
      <c r="L459" s="116"/>
      <c r="M459" s="116"/>
      <c r="N459" s="116"/>
      <c r="O459" s="116"/>
      <c r="P459" s="116"/>
      <c r="Q459" s="116"/>
    </row>
    <row r="460" spans="2:17">
      <c r="B460" s="115"/>
      <c r="C460" s="115"/>
      <c r="D460" s="116"/>
      <c r="E460" s="116"/>
      <c r="F460" s="116"/>
      <c r="G460" s="116"/>
      <c r="H460" s="116"/>
      <c r="I460" s="116"/>
      <c r="J460" s="116"/>
      <c r="K460" s="116"/>
      <c r="L460" s="116"/>
      <c r="M460" s="116"/>
      <c r="N460" s="116"/>
      <c r="O460" s="116"/>
      <c r="P460" s="116"/>
      <c r="Q460" s="116"/>
    </row>
    <row r="461" spans="2:17">
      <c r="B461" s="115"/>
      <c r="C461" s="115"/>
      <c r="D461" s="116"/>
      <c r="E461" s="116"/>
      <c r="F461" s="116"/>
      <c r="G461" s="116"/>
      <c r="H461" s="116"/>
      <c r="I461" s="116"/>
      <c r="J461" s="116"/>
      <c r="K461" s="116"/>
      <c r="L461" s="116"/>
      <c r="M461" s="116"/>
      <c r="N461" s="116"/>
      <c r="O461" s="116"/>
      <c r="P461" s="116"/>
      <c r="Q461" s="116"/>
    </row>
    <row r="462" spans="2:17">
      <c r="B462" s="115"/>
      <c r="C462" s="115"/>
      <c r="D462" s="116"/>
      <c r="E462" s="116"/>
      <c r="F462" s="116"/>
      <c r="G462" s="116"/>
      <c r="H462" s="116"/>
      <c r="I462" s="116"/>
      <c r="J462" s="116"/>
      <c r="K462" s="116"/>
      <c r="L462" s="116"/>
      <c r="M462" s="116"/>
      <c r="N462" s="116"/>
      <c r="O462" s="116"/>
      <c r="P462" s="116"/>
      <c r="Q462" s="116"/>
    </row>
    <row r="463" spans="2:17">
      <c r="B463" s="115"/>
      <c r="C463" s="115"/>
      <c r="D463" s="116"/>
      <c r="E463" s="116"/>
      <c r="F463" s="116"/>
      <c r="G463" s="116"/>
      <c r="H463" s="116"/>
      <c r="I463" s="116"/>
      <c r="J463" s="116"/>
      <c r="K463" s="116"/>
      <c r="L463" s="116"/>
      <c r="M463" s="116"/>
      <c r="N463" s="116"/>
      <c r="O463" s="116"/>
      <c r="P463" s="116"/>
      <c r="Q463" s="116"/>
    </row>
    <row r="464" spans="2:17">
      <c r="B464" s="115"/>
      <c r="C464" s="115"/>
      <c r="D464" s="116"/>
      <c r="E464" s="116"/>
      <c r="F464" s="116"/>
      <c r="G464" s="116"/>
      <c r="H464" s="116"/>
      <c r="I464" s="116"/>
      <c r="J464" s="116"/>
      <c r="K464" s="116"/>
      <c r="L464" s="116"/>
      <c r="M464" s="116"/>
      <c r="N464" s="116"/>
      <c r="O464" s="116"/>
      <c r="P464" s="116"/>
      <c r="Q464" s="116"/>
    </row>
    <row r="465" spans="2:17">
      <c r="B465" s="115"/>
      <c r="C465" s="115"/>
      <c r="D465" s="116"/>
      <c r="E465" s="116"/>
      <c r="F465" s="116"/>
      <c r="G465" s="116"/>
      <c r="H465" s="116"/>
      <c r="I465" s="116"/>
      <c r="J465" s="116"/>
      <c r="K465" s="116"/>
      <c r="L465" s="116"/>
      <c r="M465" s="116"/>
      <c r="N465" s="116"/>
      <c r="O465" s="116"/>
      <c r="P465" s="116"/>
      <c r="Q465" s="116"/>
    </row>
    <row r="466" spans="2:17">
      <c r="B466" s="115"/>
      <c r="C466" s="115"/>
      <c r="D466" s="116"/>
      <c r="E466" s="116"/>
      <c r="F466" s="116"/>
      <c r="G466" s="116"/>
      <c r="H466" s="116"/>
      <c r="I466" s="116"/>
      <c r="J466" s="116"/>
      <c r="K466" s="116"/>
      <c r="L466" s="116"/>
      <c r="M466" s="116"/>
      <c r="N466" s="116"/>
      <c r="O466" s="116"/>
      <c r="P466" s="116"/>
      <c r="Q466" s="116"/>
    </row>
    <row r="467" spans="2:17">
      <c r="B467" s="115"/>
      <c r="C467" s="115"/>
      <c r="D467" s="116"/>
      <c r="E467" s="116"/>
      <c r="F467" s="116"/>
      <c r="G467" s="116"/>
      <c r="H467" s="116"/>
      <c r="I467" s="116"/>
      <c r="J467" s="116"/>
      <c r="K467" s="116"/>
      <c r="L467" s="116"/>
      <c r="M467" s="116"/>
      <c r="N467" s="116"/>
      <c r="O467" s="116"/>
      <c r="P467" s="116"/>
      <c r="Q467" s="116"/>
    </row>
    <row r="468" spans="2:17">
      <c r="B468" s="115"/>
      <c r="C468" s="115"/>
      <c r="D468" s="116"/>
      <c r="E468" s="116"/>
      <c r="F468" s="116"/>
      <c r="G468" s="116"/>
      <c r="H468" s="116"/>
      <c r="I468" s="116"/>
      <c r="J468" s="116"/>
      <c r="K468" s="116"/>
      <c r="L468" s="116"/>
      <c r="M468" s="116"/>
      <c r="N468" s="116"/>
      <c r="O468" s="116"/>
      <c r="P468" s="116"/>
      <c r="Q468" s="116"/>
    </row>
    <row r="469" spans="2:17">
      <c r="B469" s="115"/>
      <c r="C469" s="115"/>
      <c r="D469" s="116"/>
      <c r="E469" s="116"/>
      <c r="F469" s="116"/>
      <c r="G469" s="116"/>
      <c r="H469" s="116"/>
      <c r="I469" s="116"/>
      <c r="J469" s="116"/>
      <c r="K469" s="116"/>
      <c r="L469" s="116"/>
      <c r="M469" s="116"/>
      <c r="N469" s="116"/>
      <c r="O469" s="116"/>
      <c r="P469" s="116"/>
      <c r="Q469" s="116"/>
    </row>
    <row r="470" spans="2:17">
      <c r="B470" s="115"/>
      <c r="C470" s="115"/>
      <c r="D470" s="116"/>
      <c r="E470" s="116"/>
      <c r="F470" s="116"/>
      <c r="G470" s="116"/>
      <c r="H470" s="116"/>
      <c r="I470" s="116"/>
      <c r="J470" s="116"/>
      <c r="K470" s="116"/>
      <c r="L470" s="116"/>
      <c r="M470" s="116"/>
      <c r="N470" s="116"/>
      <c r="O470" s="116"/>
      <c r="P470" s="116"/>
      <c r="Q470" s="116"/>
    </row>
    <row r="471" spans="2:17">
      <c r="B471" s="115"/>
      <c r="C471" s="115"/>
      <c r="D471" s="116"/>
      <c r="E471" s="116"/>
      <c r="F471" s="116"/>
      <c r="G471" s="116"/>
      <c r="H471" s="116"/>
      <c r="I471" s="116"/>
      <c r="J471" s="116"/>
      <c r="K471" s="116"/>
      <c r="L471" s="116"/>
      <c r="M471" s="116"/>
      <c r="N471" s="116"/>
      <c r="O471" s="116"/>
      <c r="P471" s="116"/>
      <c r="Q471" s="116"/>
    </row>
    <row r="472" spans="2:17">
      <c r="B472" s="115"/>
      <c r="C472" s="115"/>
      <c r="D472" s="116"/>
      <c r="E472" s="116"/>
      <c r="F472" s="116"/>
      <c r="G472" s="116"/>
      <c r="H472" s="116"/>
      <c r="I472" s="116"/>
      <c r="J472" s="116"/>
      <c r="K472" s="116"/>
      <c r="L472" s="116"/>
      <c r="M472" s="116"/>
      <c r="N472" s="116"/>
      <c r="O472" s="116"/>
      <c r="P472" s="116"/>
      <c r="Q472" s="116"/>
    </row>
    <row r="473" spans="2:17">
      <c r="B473" s="115"/>
      <c r="C473" s="115"/>
      <c r="D473" s="116"/>
      <c r="E473" s="116"/>
      <c r="F473" s="116"/>
      <c r="G473" s="116"/>
      <c r="H473" s="116"/>
      <c r="I473" s="116"/>
      <c r="J473" s="116"/>
      <c r="K473" s="116"/>
      <c r="L473" s="116"/>
      <c r="M473" s="116"/>
      <c r="N473" s="116"/>
      <c r="O473" s="116"/>
      <c r="P473" s="116"/>
      <c r="Q473" s="116"/>
    </row>
    <row r="474" spans="2:17">
      <c r="B474" s="115"/>
      <c r="C474" s="115"/>
      <c r="D474" s="116"/>
      <c r="E474" s="116"/>
      <c r="F474" s="116"/>
      <c r="G474" s="116"/>
      <c r="H474" s="116"/>
      <c r="I474" s="116"/>
      <c r="J474" s="116"/>
      <c r="K474" s="116"/>
      <c r="L474" s="116"/>
      <c r="M474" s="116"/>
      <c r="N474" s="116"/>
      <c r="O474" s="116"/>
      <c r="P474" s="116"/>
      <c r="Q474" s="116"/>
    </row>
    <row r="475" spans="2:17">
      <c r="B475" s="115"/>
      <c r="C475" s="115"/>
      <c r="D475" s="116"/>
      <c r="E475" s="116"/>
      <c r="F475" s="116"/>
      <c r="G475" s="116"/>
      <c r="H475" s="116"/>
      <c r="I475" s="116"/>
      <c r="J475" s="116"/>
      <c r="K475" s="116"/>
      <c r="L475" s="116"/>
      <c r="M475" s="116"/>
      <c r="N475" s="116"/>
      <c r="O475" s="116"/>
      <c r="P475" s="116"/>
      <c r="Q475" s="116"/>
    </row>
    <row r="476" spans="2:17">
      <c r="B476" s="115"/>
      <c r="C476" s="115"/>
      <c r="D476" s="116"/>
      <c r="E476" s="116"/>
      <c r="F476" s="116"/>
      <c r="G476" s="116"/>
      <c r="H476" s="116"/>
      <c r="I476" s="116"/>
      <c r="J476" s="116"/>
      <c r="K476" s="116"/>
      <c r="L476" s="116"/>
      <c r="M476" s="116"/>
      <c r="N476" s="116"/>
      <c r="O476" s="116"/>
      <c r="P476" s="116"/>
      <c r="Q476" s="116"/>
    </row>
    <row r="477" spans="2:17">
      <c r="B477" s="115"/>
      <c r="C477" s="115"/>
      <c r="D477" s="116"/>
      <c r="E477" s="116"/>
      <c r="F477" s="116"/>
      <c r="G477" s="116"/>
      <c r="H477" s="116"/>
      <c r="I477" s="116"/>
      <c r="J477" s="116"/>
      <c r="K477" s="116"/>
      <c r="L477" s="116"/>
      <c r="M477" s="116"/>
      <c r="N477" s="116"/>
      <c r="O477" s="116"/>
      <c r="P477" s="116"/>
      <c r="Q477" s="116"/>
    </row>
    <row r="478" spans="2:17">
      <c r="B478" s="115"/>
      <c r="C478" s="115"/>
      <c r="D478" s="116"/>
      <c r="E478" s="116"/>
      <c r="F478" s="116"/>
      <c r="G478" s="116"/>
      <c r="H478" s="116"/>
      <c r="I478" s="116"/>
      <c r="J478" s="116"/>
      <c r="K478" s="116"/>
      <c r="L478" s="116"/>
      <c r="M478" s="116"/>
      <c r="N478" s="116"/>
      <c r="O478" s="116"/>
      <c r="P478" s="116"/>
      <c r="Q478" s="116"/>
    </row>
    <row r="479" spans="2:17">
      <c r="B479" s="115"/>
      <c r="C479" s="115"/>
      <c r="D479" s="116"/>
      <c r="E479" s="116"/>
      <c r="F479" s="116"/>
      <c r="G479" s="116"/>
      <c r="H479" s="116"/>
      <c r="I479" s="116"/>
      <c r="J479" s="116"/>
      <c r="K479" s="116"/>
      <c r="L479" s="116"/>
      <c r="M479" s="116"/>
      <c r="N479" s="116"/>
      <c r="O479" s="116"/>
      <c r="P479" s="116"/>
      <c r="Q479" s="116"/>
    </row>
    <row r="480" spans="2:17">
      <c r="B480" s="115"/>
      <c r="C480" s="115"/>
      <c r="D480" s="116"/>
      <c r="E480" s="116"/>
      <c r="F480" s="116"/>
      <c r="G480" s="116"/>
      <c r="H480" s="116"/>
      <c r="I480" s="116"/>
      <c r="J480" s="116"/>
      <c r="K480" s="116"/>
      <c r="L480" s="116"/>
      <c r="M480" s="116"/>
      <c r="N480" s="116"/>
      <c r="O480" s="116"/>
      <c r="P480" s="116"/>
      <c r="Q480" s="116"/>
    </row>
    <row r="481" spans="2:17">
      <c r="B481" s="115"/>
      <c r="C481" s="115"/>
      <c r="D481" s="116"/>
      <c r="E481" s="116"/>
      <c r="F481" s="116"/>
      <c r="G481" s="116"/>
      <c r="H481" s="116"/>
      <c r="I481" s="116"/>
      <c r="J481" s="116"/>
      <c r="K481" s="116"/>
      <c r="L481" s="116"/>
      <c r="M481" s="116"/>
      <c r="N481" s="116"/>
      <c r="O481" s="116"/>
      <c r="P481" s="116"/>
      <c r="Q481" s="116"/>
    </row>
    <row r="482" spans="2:17">
      <c r="B482" s="115"/>
      <c r="C482" s="115"/>
      <c r="D482" s="116"/>
      <c r="E482" s="116"/>
      <c r="F482" s="116"/>
      <c r="G482" s="116"/>
      <c r="H482" s="116"/>
      <c r="I482" s="116"/>
      <c r="J482" s="116"/>
      <c r="K482" s="116"/>
      <c r="L482" s="116"/>
      <c r="M482" s="116"/>
      <c r="N482" s="116"/>
      <c r="O482" s="116"/>
      <c r="P482" s="116"/>
      <c r="Q482" s="116"/>
    </row>
    <row r="483" spans="2:17">
      <c r="B483" s="115"/>
      <c r="C483" s="115"/>
      <c r="D483" s="116"/>
      <c r="E483" s="116"/>
      <c r="F483" s="116"/>
      <c r="G483" s="116"/>
      <c r="H483" s="116"/>
      <c r="I483" s="116"/>
      <c r="J483" s="116"/>
      <c r="K483" s="116"/>
      <c r="L483" s="116"/>
      <c r="M483" s="116"/>
      <c r="N483" s="116"/>
      <c r="O483" s="116"/>
      <c r="P483" s="116"/>
      <c r="Q483" s="116"/>
    </row>
    <row r="484" spans="2:17">
      <c r="B484" s="115"/>
      <c r="C484" s="115"/>
      <c r="D484" s="116"/>
      <c r="E484" s="116"/>
      <c r="F484" s="116"/>
      <c r="G484" s="116"/>
      <c r="H484" s="116"/>
      <c r="I484" s="116"/>
      <c r="J484" s="116"/>
      <c r="K484" s="116"/>
      <c r="L484" s="116"/>
      <c r="M484" s="116"/>
      <c r="N484" s="116"/>
      <c r="O484" s="116"/>
      <c r="P484" s="116"/>
      <c r="Q484" s="116"/>
    </row>
    <row r="485" spans="2:17">
      <c r="B485" s="115"/>
      <c r="C485" s="115"/>
      <c r="D485" s="116"/>
      <c r="E485" s="116"/>
      <c r="F485" s="116"/>
      <c r="G485" s="116"/>
      <c r="H485" s="116"/>
      <c r="I485" s="116"/>
      <c r="J485" s="116"/>
      <c r="K485" s="116"/>
      <c r="L485" s="116"/>
      <c r="M485" s="116"/>
      <c r="N485" s="116"/>
      <c r="O485" s="116"/>
      <c r="P485" s="116"/>
      <c r="Q485" s="116"/>
    </row>
    <row r="486" spans="2:17">
      <c r="B486" s="115"/>
      <c r="C486" s="115"/>
      <c r="D486" s="116"/>
      <c r="E486" s="116"/>
      <c r="F486" s="116"/>
      <c r="G486" s="116"/>
      <c r="H486" s="116"/>
      <c r="I486" s="116"/>
      <c r="J486" s="116"/>
      <c r="K486" s="116"/>
      <c r="L486" s="116"/>
      <c r="M486" s="116"/>
      <c r="N486" s="116"/>
      <c r="O486" s="116"/>
      <c r="P486" s="116"/>
      <c r="Q486" s="116"/>
    </row>
    <row r="487" spans="2:17">
      <c r="B487" s="115"/>
      <c r="C487" s="115"/>
      <c r="D487" s="116"/>
      <c r="E487" s="116"/>
      <c r="F487" s="116"/>
      <c r="G487" s="116"/>
      <c r="H487" s="116"/>
      <c r="I487" s="116"/>
      <c r="J487" s="116"/>
      <c r="K487" s="116"/>
      <c r="L487" s="116"/>
      <c r="M487" s="116"/>
      <c r="N487" s="116"/>
      <c r="O487" s="116"/>
      <c r="P487" s="116"/>
      <c r="Q487" s="116"/>
    </row>
    <row r="488" spans="2:17">
      <c r="B488" s="115"/>
      <c r="C488" s="115"/>
      <c r="D488" s="116"/>
      <c r="E488" s="116"/>
      <c r="F488" s="116"/>
      <c r="G488" s="116"/>
      <c r="H488" s="116"/>
      <c r="I488" s="116"/>
      <c r="J488" s="116"/>
      <c r="K488" s="116"/>
      <c r="L488" s="116"/>
      <c r="M488" s="116"/>
      <c r="N488" s="116"/>
      <c r="O488" s="116"/>
      <c r="P488" s="116"/>
      <c r="Q488" s="116"/>
    </row>
    <row r="489" spans="2:17">
      <c r="B489" s="115"/>
      <c r="C489" s="115"/>
      <c r="D489" s="116"/>
      <c r="E489" s="116"/>
      <c r="F489" s="116"/>
      <c r="G489" s="116"/>
      <c r="H489" s="116"/>
      <c r="I489" s="116"/>
      <c r="J489" s="116"/>
      <c r="K489" s="116"/>
      <c r="L489" s="116"/>
      <c r="M489" s="116"/>
      <c r="N489" s="116"/>
      <c r="O489" s="116"/>
      <c r="P489" s="116"/>
      <c r="Q489" s="116"/>
    </row>
    <row r="490" spans="2:17">
      <c r="B490" s="115"/>
      <c r="C490" s="115"/>
      <c r="D490" s="116"/>
      <c r="E490" s="116"/>
      <c r="F490" s="116"/>
      <c r="G490" s="116"/>
      <c r="H490" s="116"/>
      <c r="I490" s="116"/>
      <c r="J490" s="116"/>
      <c r="K490" s="116"/>
      <c r="L490" s="116"/>
      <c r="M490" s="116"/>
      <c r="N490" s="116"/>
      <c r="O490" s="116"/>
      <c r="P490" s="116"/>
      <c r="Q490" s="116"/>
    </row>
    <row r="491" spans="2:17">
      <c r="B491" s="115"/>
      <c r="C491" s="115"/>
      <c r="D491" s="116"/>
      <c r="E491" s="116"/>
      <c r="F491" s="116"/>
      <c r="G491" s="116"/>
      <c r="H491" s="116"/>
      <c r="I491" s="116"/>
      <c r="J491" s="116"/>
      <c r="K491" s="116"/>
      <c r="L491" s="116"/>
      <c r="M491" s="116"/>
      <c r="N491" s="116"/>
      <c r="O491" s="116"/>
      <c r="P491" s="116"/>
      <c r="Q491" s="116"/>
    </row>
    <row r="492" spans="2:17">
      <c r="B492" s="115"/>
      <c r="C492" s="115"/>
      <c r="D492" s="116"/>
      <c r="E492" s="116"/>
      <c r="F492" s="116"/>
      <c r="G492" s="116"/>
      <c r="H492" s="116"/>
      <c r="I492" s="116"/>
      <c r="J492" s="116"/>
      <c r="K492" s="116"/>
      <c r="L492" s="116"/>
      <c r="M492" s="116"/>
      <c r="N492" s="116"/>
      <c r="O492" s="116"/>
      <c r="P492" s="116"/>
      <c r="Q492" s="116"/>
    </row>
    <row r="493" spans="2:17">
      <c r="B493" s="115"/>
      <c r="C493" s="115"/>
      <c r="D493" s="116"/>
      <c r="E493" s="116"/>
      <c r="F493" s="116"/>
      <c r="G493" s="116"/>
      <c r="H493" s="116"/>
      <c r="I493" s="116"/>
      <c r="J493" s="116"/>
      <c r="K493" s="116"/>
      <c r="L493" s="116"/>
      <c r="M493" s="116"/>
      <c r="N493" s="116"/>
      <c r="O493" s="116"/>
      <c r="P493" s="116"/>
      <c r="Q493" s="116"/>
    </row>
    <row r="494" spans="2:17">
      <c r="B494" s="115"/>
      <c r="C494" s="115"/>
      <c r="D494" s="116"/>
      <c r="E494" s="116"/>
      <c r="F494" s="116"/>
      <c r="G494" s="116"/>
      <c r="H494" s="116"/>
      <c r="I494" s="116"/>
      <c r="J494" s="116"/>
      <c r="K494" s="116"/>
      <c r="L494" s="116"/>
      <c r="M494" s="116"/>
      <c r="N494" s="116"/>
      <c r="O494" s="116"/>
      <c r="P494" s="116"/>
      <c r="Q494" s="116"/>
    </row>
    <row r="495" spans="2:17">
      <c r="B495" s="115"/>
      <c r="C495" s="115"/>
      <c r="D495" s="116"/>
      <c r="E495" s="116"/>
      <c r="F495" s="116"/>
      <c r="G495" s="116"/>
      <c r="H495" s="116"/>
      <c r="I495" s="116"/>
      <c r="J495" s="116"/>
      <c r="K495" s="116"/>
      <c r="L495" s="116"/>
      <c r="M495" s="116"/>
      <c r="N495" s="116"/>
      <c r="O495" s="116"/>
      <c r="P495" s="116"/>
      <c r="Q495" s="116"/>
    </row>
    <row r="496" spans="2:17">
      <c r="B496" s="115"/>
      <c r="C496" s="115"/>
      <c r="D496" s="116"/>
      <c r="E496" s="116"/>
      <c r="F496" s="116"/>
      <c r="G496" s="116"/>
      <c r="H496" s="116"/>
      <c r="I496" s="116"/>
      <c r="J496" s="116"/>
      <c r="K496" s="116"/>
      <c r="L496" s="116"/>
      <c r="M496" s="116"/>
      <c r="N496" s="116"/>
      <c r="O496" s="116"/>
      <c r="P496" s="116"/>
      <c r="Q496" s="116"/>
    </row>
    <row r="497" spans="2:17">
      <c r="B497" s="115"/>
      <c r="C497" s="115"/>
      <c r="D497" s="116"/>
      <c r="E497" s="116"/>
      <c r="F497" s="116"/>
      <c r="G497" s="116"/>
      <c r="H497" s="116"/>
      <c r="I497" s="116"/>
      <c r="J497" s="116"/>
      <c r="K497" s="116"/>
      <c r="L497" s="116"/>
      <c r="M497" s="116"/>
      <c r="N497" s="116"/>
      <c r="O497" s="116"/>
      <c r="P497" s="116"/>
      <c r="Q497" s="116"/>
    </row>
    <row r="498" spans="2:17">
      <c r="B498" s="115"/>
      <c r="C498" s="115"/>
      <c r="D498" s="116"/>
      <c r="E498" s="116"/>
      <c r="F498" s="116"/>
      <c r="G498" s="116"/>
      <c r="H498" s="116"/>
      <c r="I498" s="116"/>
      <c r="J498" s="116"/>
      <c r="K498" s="116"/>
      <c r="L498" s="116"/>
      <c r="M498" s="116"/>
      <c r="N498" s="116"/>
      <c r="O498" s="116"/>
      <c r="P498" s="116"/>
      <c r="Q498" s="116"/>
    </row>
    <row r="499" spans="2:17">
      <c r="B499" s="115"/>
      <c r="C499" s="115"/>
      <c r="D499" s="116"/>
      <c r="E499" s="116"/>
      <c r="F499" s="116"/>
      <c r="G499" s="116"/>
      <c r="H499" s="116"/>
      <c r="I499" s="116"/>
      <c r="J499" s="116"/>
      <c r="K499" s="116"/>
      <c r="L499" s="116"/>
      <c r="M499" s="116"/>
      <c r="N499" s="116"/>
      <c r="O499" s="116"/>
      <c r="P499" s="116"/>
      <c r="Q499" s="116"/>
    </row>
    <row r="500" spans="2:17">
      <c r="B500" s="115"/>
      <c r="C500" s="115"/>
      <c r="D500" s="116"/>
      <c r="E500" s="116"/>
      <c r="F500" s="116"/>
      <c r="G500" s="116"/>
      <c r="H500" s="116"/>
      <c r="I500" s="116"/>
      <c r="J500" s="116"/>
      <c r="K500" s="116"/>
      <c r="L500" s="116"/>
      <c r="M500" s="116"/>
      <c r="N500" s="116"/>
      <c r="O500" s="116"/>
      <c r="P500" s="116"/>
      <c r="Q500" s="116"/>
    </row>
    <row r="501" spans="2:17">
      <c r="B501" s="115"/>
      <c r="C501" s="115"/>
      <c r="D501" s="116"/>
      <c r="E501" s="116"/>
      <c r="F501" s="116"/>
      <c r="G501" s="116"/>
      <c r="H501" s="116"/>
      <c r="I501" s="116"/>
      <c r="J501" s="116"/>
      <c r="K501" s="116"/>
      <c r="L501" s="116"/>
      <c r="M501" s="116"/>
      <c r="N501" s="116"/>
      <c r="O501" s="116"/>
      <c r="P501" s="116"/>
      <c r="Q501" s="116"/>
    </row>
    <row r="502" spans="2:17">
      <c r="B502" s="115"/>
      <c r="C502" s="115"/>
      <c r="D502" s="116"/>
      <c r="E502" s="116"/>
      <c r="F502" s="116"/>
      <c r="G502" s="116"/>
      <c r="H502" s="116"/>
      <c r="I502" s="116"/>
      <c r="J502" s="116"/>
      <c r="K502" s="116"/>
      <c r="L502" s="116"/>
      <c r="M502" s="116"/>
      <c r="N502" s="116"/>
      <c r="O502" s="116"/>
      <c r="P502" s="116"/>
      <c r="Q502" s="116"/>
    </row>
    <row r="503" spans="2:17">
      <c r="B503" s="115"/>
      <c r="C503" s="115"/>
      <c r="D503" s="116"/>
      <c r="E503" s="116"/>
      <c r="F503" s="116"/>
      <c r="G503" s="116"/>
      <c r="H503" s="116"/>
      <c r="I503" s="116"/>
      <c r="J503" s="116"/>
      <c r="K503" s="116"/>
      <c r="L503" s="116"/>
      <c r="M503" s="116"/>
      <c r="N503" s="116"/>
      <c r="O503" s="116"/>
      <c r="P503" s="116"/>
      <c r="Q503" s="116"/>
    </row>
    <row r="504" spans="2:17">
      <c r="B504" s="115"/>
      <c r="C504" s="115"/>
      <c r="D504" s="116"/>
      <c r="E504" s="116"/>
      <c r="F504" s="116"/>
      <c r="G504" s="116"/>
      <c r="H504" s="116"/>
      <c r="I504" s="116"/>
      <c r="J504" s="116"/>
      <c r="K504" s="116"/>
      <c r="L504" s="116"/>
      <c r="M504" s="116"/>
      <c r="N504" s="116"/>
      <c r="O504" s="116"/>
      <c r="P504" s="116"/>
      <c r="Q504" s="116"/>
    </row>
    <row r="505" spans="2:17">
      <c r="B505" s="115"/>
      <c r="C505" s="115"/>
      <c r="D505" s="116"/>
      <c r="E505" s="116"/>
      <c r="F505" s="116"/>
      <c r="G505" s="116"/>
      <c r="H505" s="116"/>
      <c r="I505" s="116"/>
      <c r="J505" s="116"/>
      <c r="K505" s="116"/>
      <c r="L505" s="116"/>
      <c r="M505" s="116"/>
      <c r="N505" s="116"/>
      <c r="O505" s="116"/>
      <c r="P505" s="116"/>
      <c r="Q505" s="116"/>
    </row>
    <row r="506" spans="2:17">
      <c r="B506" s="115"/>
      <c r="C506" s="115"/>
      <c r="D506" s="116"/>
      <c r="E506" s="116"/>
      <c r="F506" s="116"/>
      <c r="G506" s="116"/>
      <c r="H506" s="116"/>
      <c r="I506" s="116"/>
      <c r="J506" s="116"/>
      <c r="K506" s="116"/>
      <c r="L506" s="116"/>
      <c r="M506" s="116"/>
      <c r="N506" s="116"/>
      <c r="O506" s="116"/>
      <c r="P506" s="116"/>
      <c r="Q506" s="116"/>
    </row>
    <row r="507" spans="2:17">
      <c r="B507" s="115"/>
      <c r="C507" s="115"/>
      <c r="D507" s="116"/>
      <c r="E507" s="116"/>
      <c r="F507" s="116"/>
      <c r="G507" s="116"/>
      <c r="H507" s="116"/>
      <c r="I507" s="116"/>
      <c r="J507" s="116"/>
      <c r="K507" s="116"/>
      <c r="L507" s="116"/>
      <c r="M507" s="116"/>
      <c r="N507" s="116"/>
      <c r="O507" s="116"/>
      <c r="P507" s="116"/>
      <c r="Q507" s="116"/>
    </row>
    <row r="508" spans="2:17">
      <c r="B508" s="115"/>
      <c r="C508" s="115"/>
      <c r="D508" s="116"/>
      <c r="E508" s="116"/>
      <c r="F508" s="116"/>
      <c r="G508" s="116"/>
      <c r="H508" s="116"/>
      <c r="I508" s="116"/>
      <c r="J508" s="116"/>
      <c r="K508" s="116"/>
      <c r="L508" s="116"/>
      <c r="M508" s="116"/>
      <c r="N508" s="116"/>
      <c r="O508" s="116"/>
      <c r="P508" s="116"/>
      <c r="Q508" s="116"/>
    </row>
    <row r="509" spans="2:17">
      <c r="B509" s="115"/>
      <c r="C509" s="115"/>
      <c r="D509" s="116"/>
      <c r="E509" s="116"/>
      <c r="F509" s="116"/>
      <c r="G509" s="116"/>
      <c r="H509" s="116"/>
      <c r="I509" s="116"/>
      <c r="J509" s="116"/>
      <c r="K509" s="116"/>
      <c r="L509" s="116"/>
      <c r="M509" s="116"/>
      <c r="N509" s="116"/>
      <c r="O509" s="116"/>
      <c r="P509" s="116"/>
      <c r="Q509" s="116"/>
    </row>
    <row r="510" spans="2:17">
      <c r="B510" s="115"/>
      <c r="C510" s="115"/>
      <c r="D510" s="116"/>
      <c r="E510" s="116"/>
      <c r="F510" s="116"/>
      <c r="G510" s="116"/>
      <c r="H510" s="116"/>
      <c r="I510" s="116"/>
      <c r="J510" s="116"/>
      <c r="K510" s="116"/>
      <c r="L510" s="116"/>
      <c r="M510" s="116"/>
      <c r="N510" s="116"/>
      <c r="O510" s="116"/>
      <c r="P510" s="116"/>
      <c r="Q510" s="116"/>
    </row>
    <row r="511" spans="2:17">
      <c r="B511" s="115"/>
      <c r="C511" s="115"/>
      <c r="D511" s="116"/>
      <c r="E511" s="116"/>
      <c r="F511" s="116"/>
      <c r="G511" s="116"/>
      <c r="H511" s="116"/>
      <c r="I511" s="116"/>
      <c r="J511" s="116"/>
      <c r="K511" s="116"/>
      <c r="L511" s="116"/>
      <c r="M511" s="116"/>
      <c r="N511" s="116"/>
      <c r="O511" s="116"/>
      <c r="P511" s="116"/>
      <c r="Q511" s="116"/>
    </row>
    <row r="512" spans="2:17">
      <c r="B512" s="115"/>
      <c r="C512" s="115"/>
      <c r="D512" s="116"/>
      <c r="E512" s="116"/>
      <c r="F512" s="116"/>
      <c r="G512" s="116"/>
      <c r="H512" s="116"/>
      <c r="I512" s="116"/>
      <c r="J512" s="116"/>
      <c r="K512" s="116"/>
      <c r="L512" s="116"/>
      <c r="M512" s="116"/>
      <c r="N512" s="116"/>
      <c r="O512" s="116"/>
      <c r="P512" s="116"/>
      <c r="Q512" s="116"/>
    </row>
    <row r="513" spans="2:17">
      <c r="B513" s="115"/>
      <c r="C513" s="115"/>
      <c r="D513" s="116"/>
      <c r="E513" s="116"/>
      <c r="F513" s="116"/>
      <c r="G513" s="116"/>
      <c r="H513" s="116"/>
      <c r="I513" s="116"/>
      <c r="J513" s="116"/>
      <c r="K513" s="116"/>
      <c r="L513" s="116"/>
      <c r="M513" s="116"/>
      <c r="N513" s="116"/>
      <c r="O513" s="116"/>
      <c r="P513" s="116"/>
      <c r="Q513" s="116"/>
    </row>
    <row r="514" spans="2:17">
      <c r="B514" s="115"/>
      <c r="C514" s="115"/>
      <c r="D514" s="116"/>
      <c r="E514" s="116"/>
      <c r="F514" s="116"/>
      <c r="G514" s="116"/>
      <c r="H514" s="116"/>
      <c r="I514" s="116"/>
      <c r="J514" s="116"/>
      <c r="K514" s="116"/>
      <c r="L514" s="116"/>
      <c r="M514" s="116"/>
      <c r="N514" s="116"/>
      <c r="O514" s="116"/>
      <c r="P514" s="116"/>
      <c r="Q514" s="116"/>
    </row>
    <row r="515" spans="2:17">
      <c r="B515" s="115"/>
      <c r="C515" s="115"/>
      <c r="D515" s="116"/>
      <c r="E515" s="116"/>
      <c r="F515" s="116"/>
      <c r="G515" s="116"/>
      <c r="H515" s="116"/>
      <c r="I515" s="116"/>
      <c r="J515" s="116"/>
      <c r="K515" s="116"/>
      <c r="L515" s="116"/>
      <c r="M515" s="116"/>
      <c r="N515" s="116"/>
      <c r="O515" s="116"/>
      <c r="P515" s="116"/>
      <c r="Q515" s="116"/>
    </row>
    <row r="516" spans="2:17">
      <c r="B516" s="115"/>
      <c r="C516" s="115"/>
      <c r="D516" s="116"/>
      <c r="E516" s="116"/>
      <c r="F516" s="116"/>
      <c r="G516" s="116"/>
      <c r="H516" s="116"/>
      <c r="I516" s="116"/>
      <c r="J516" s="116"/>
      <c r="K516" s="116"/>
      <c r="L516" s="116"/>
      <c r="M516" s="116"/>
      <c r="N516" s="116"/>
      <c r="O516" s="116"/>
      <c r="P516" s="116"/>
      <c r="Q516" s="116"/>
    </row>
    <row r="517" spans="2:17">
      <c r="B517" s="115"/>
      <c r="C517" s="115"/>
      <c r="D517" s="116"/>
      <c r="E517" s="116"/>
      <c r="F517" s="116"/>
      <c r="G517" s="116"/>
      <c r="H517" s="116"/>
      <c r="I517" s="116"/>
      <c r="J517" s="116"/>
      <c r="K517" s="116"/>
      <c r="L517" s="116"/>
      <c r="M517" s="116"/>
      <c r="N517" s="116"/>
      <c r="O517" s="116"/>
      <c r="P517" s="116"/>
      <c r="Q517" s="116"/>
    </row>
    <row r="518" spans="2:17">
      <c r="B518" s="115"/>
      <c r="C518" s="115"/>
      <c r="D518" s="116"/>
      <c r="E518" s="116"/>
      <c r="F518" s="116"/>
      <c r="G518" s="116"/>
      <c r="H518" s="116"/>
      <c r="I518" s="116"/>
      <c r="J518" s="116"/>
      <c r="K518" s="116"/>
      <c r="L518" s="116"/>
      <c r="M518" s="116"/>
      <c r="N518" s="116"/>
      <c r="O518" s="116"/>
      <c r="P518" s="116"/>
      <c r="Q518" s="116"/>
    </row>
    <row r="519" spans="2:17">
      <c r="B519" s="115"/>
      <c r="C519" s="115"/>
      <c r="D519" s="116"/>
      <c r="E519" s="116"/>
      <c r="F519" s="116"/>
      <c r="G519" s="116"/>
      <c r="H519" s="116"/>
      <c r="I519" s="116"/>
      <c r="J519" s="116"/>
      <c r="K519" s="116"/>
      <c r="L519" s="116"/>
      <c r="M519" s="116"/>
      <c r="N519" s="116"/>
      <c r="O519" s="116"/>
      <c r="P519" s="116"/>
      <c r="Q519" s="116"/>
    </row>
    <row r="520" spans="2:17">
      <c r="B520" s="115"/>
      <c r="C520" s="115"/>
      <c r="D520" s="116"/>
      <c r="E520" s="116"/>
      <c r="F520" s="116"/>
      <c r="G520" s="116"/>
      <c r="H520" s="116"/>
      <c r="I520" s="116"/>
      <c r="J520" s="116"/>
      <c r="K520" s="116"/>
      <c r="L520" s="116"/>
      <c r="M520" s="116"/>
      <c r="N520" s="116"/>
      <c r="O520" s="116"/>
      <c r="P520" s="116"/>
      <c r="Q520" s="116"/>
    </row>
    <row r="521" spans="2:17">
      <c r="B521" s="115"/>
      <c r="C521" s="115"/>
      <c r="D521" s="116"/>
      <c r="E521" s="116"/>
      <c r="F521" s="116"/>
      <c r="G521" s="116"/>
      <c r="H521" s="116"/>
      <c r="I521" s="116"/>
      <c r="J521" s="116"/>
      <c r="K521" s="116"/>
      <c r="L521" s="116"/>
      <c r="M521" s="116"/>
      <c r="N521" s="116"/>
      <c r="O521" s="116"/>
      <c r="P521" s="116"/>
      <c r="Q521" s="116"/>
    </row>
    <row r="522" spans="2:17">
      <c r="B522" s="115"/>
      <c r="C522" s="115"/>
      <c r="D522" s="116"/>
      <c r="E522" s="116"/>
      <c r="F522" s="116"/>
      <c r="G522" s="116"/>
      <c r="H522" s="116"/>
      <c r="I522" s="116"/>
      <c r="J522" s="116"/>
      <c r="K522" s="116"/>
      <c r="L522" s="116"/>
      <c r="M522" s="116"/>
      <c r="N522" s="116"/>
      <c r="O522" s="116"/>
      <c r="P522" s="116"/>
      <c r="Q522" s="116"/>
    </row>
    <row r="523" spans="2:17">
      <c r="B523" s="115"/>
      <c r="C523" s="115"/>
      <c r="D523" s="116"/>
      <c r="E523" s="116"/>
      <c r="F523" s="116"/>
      <c r="G523" s="116"/>
      <c r="H523" s="116"/>
      <c r="I523" s="116"/>
      <c r="J523" s="116"/>
      <c r="K523" s="116"/>
      <c r="L523" s="116"/>
      <c r="M523" s="116"/>
      <c r="N523" s="116"/>
      <c r="O523" s="116"/>
      <c r="P523" s="116"/>
      <c r="Q523" s="116"/>
    </row>
    <row r="524" spans="2:17">
      <c r="B524" s="115"/>
      <c r="C524" s="115"/>
      <c r="D524" s="116"/>
      <c r="E524" s="116"/>
      <c r="F524" s="116"/>
      <c r="G524" s="116"/>
      <c r="H524" s="116"/>
      <c r="I524" s="116"/>
      <c r="J524" s="116"/>
      <c r="K524" s="116"/>
      <c r="L524" s="116"/>
      <c r="M524" s="116"/>
      <c r="N524" s="116"/>
      <c r="O524" s="116"/>
      <c r="P524" s="116"/>
      <c r="Q524" s="116"/>
    </row>
    <row r="525" spans="2:17">
      <c r="B525" s="115"/>
      <c r="C525" s="115"/>
      <c r="D525" s="116"/>
      <c r="E525" s="116"/>
      <c r="F525" s="116"/>
      <c r="G525" s="116"/>
      <c r="H525" s="116"/>
      <c r="I525" s="116"/>
      <c r="J525" s="116"/>
      <c r="K525" s="116"/>
      <c r="L525" s="116"/>
      <c r="M525" s="116"/>
      <c r="N525" s="116"/>
      <c r="O525" s="116"/>
      <c r="P525" s="116"/>
      <c r="Q525" s="116"/>
    </row>
    <row r="526" spans="2:17">
      <c r="B526" s="115"/>
      <c r="C526" s="115"/>
      <c r="D526" s="116"/>
      <c r="E526" s="116"/>
      <c r="F526" s="116"/>
      <c r="G526" s="116"/>
      <c r="H526" s="116"/>
      <c r="I526" s="116"/>
      <c r="J526" s="116"/>
      <c r="K526" s="116"/>
      <c r="L526" s="116"/>
      <c r="M526" s="116"/>
      <c r="N526" s="116"/>
      <c r="O526" s="116"/>
      <c r="P526" s="116"/>
      <c r="Q526" s="116"/>
    </row>
    <row r="527" spans="2:17">
      <c r="B527" s="115"/>
      <c r="C527" s="115"/>
      <c r="D527" s="116"/>
      <c r="E527" s="116"/>
      <c r="F527" s="116"/>
      <c r="G527" s="116"/>
      <c r="H527" s="116"/>
      <c r="I527" s="116"/>
      <c r="J527" s="116"/>
      <c r="K527" s="116"/>
      <c r="L527" s="116"/>
      <c r="M527" s="116"/>
      <c r="N527" s="116"/>
      <c r="O527" s="116"/>
      <c r="P527" s="116"/>
      <c r="Q527" s="116"/>
    </row>
    <row r="528" spans="2:17">
      <c r="B528" s="115"/>
      <c r="C528" s="115"/>
      <c r="D528" s="116"/>
      <c r="E528" s="116"/>
      <c r="F528" s="116"/>
      <c r="G528" s="116"/>
      <c r="H528" s="116"/>
      <c r="I528" s="116"/>
      <c r="J528" s="116"/>
      <c r="K528" s="116"/>
      <c r="L528" s="116"/>
      <c r="M528" s="116"/>
      <c r="N528" s="116"/>
      <c r="O528" s="116"/>
      <c r="P528" s="116"/>
      <c r="Q528" s="116"/>
    </row>
    <row r="529" spans="2:17">
      <c r="B529" s="115"/>
      <c r="C529" s="115"/>
      <c r="D529" s="116"/>
      <c r="E529" s="116"/>
      <c r="F529" s="116"/>
      <c r="G529" s="116"/>
      <c r="H529" s="116"/>
      <c r="I529" s="116"/>
      <c r="J529" s="116"/>
      <c r="K529" s="116"/>
      <c r="L529" s="116"/>
      <c r="M529" s="116"/>
      <c r="N529" s="116"/>
      <c r="O529" s="116"/>
      <c r="P529" s="116"/>
      <c r="Q529" s="116"/>
    </row>
    <row r="530" spans="2:17">
      <c r="B530" s="115"/>
      <c r="C530" s="115"/>
      <c r="D530" s="116"/>
      <c r="E530" s="116"/>
      <c r="F530" s="116"/>
      <c r="G530" s="116"/>
      <c r="H530" s="116"/>
      <c r="I530" s="116"/>
      <c r="J530" s="116"/>
      <c r="K530" s="116"/>
      <c r="L530" s="116"/>
      <c r="M530" s="116"/>
      <c r="N530" s="116"/>
      <c r="O530" s="116"/>
      <c r="P530" s="116"/>
      <c r="Q530" s="116"/>
    </row>
    <row r="531" spans="2:17">
      <c r="B531" s="115"/>
      <c r="C531" s="115"/>
      <c r="D531" s="116"/>
      <c r="E531" s="116"/>
      <c r="F531" s="116"/>
      <c r="G531" s="116"/>
      <c r="H531" s="116"/>
      <c r="I531" s="116"/>
      <c r="J531" s="116"/>
      <c r="K531" s="116"/>
      <c r="L531" s="116"/>
      <c r="M531" s="116"/>
      <c r="N531" s="116"/>
      <c r="O531" s="116"/>
      <c r="P531" s="116"/>
      <c r="Q531" s="116"/>
    </row>
    <row r="532" spans="2:17">
      <c r="B532" s="115"/>
      <c r="C532" s="115"/>
      <c r="D532" s="116"/>
      <c r="E532" s="116"/>
      <c r="F532" s="116"/>
      <c r="G532" s="116"/>
      <c r="H532" s="116"/>
      <c r="I532" s="116"/>
      <c r="J532" s="116"/>
      <c r="K532" s="116"/>
      <c r="L532" s="116"/>
      <c r="M532" s="116"/>
      <c r="N532" s="116"/>
      <c r="O532" s="116"/>
      <c r="P532" s="116"/>
      <c r="Q532" s="116"/>
    </row>
    <row r="533" spans="2:17">
      <c r="B533" s="115"/>
      <c r="C533" s="115"/>
      <c r="D533" s="116"/>
      <c r="E533" s="116"/>
      <c r="F533" s="116"/>
      <c r="G533" s="116"/>
      <c r="H533" s="116"/>
      <c r="I533" s="116"/>
      <c r="J533" s="116"/>
      <c r="K533" s="116"/>
      <c r="L533" s="116"/>
      <c r="M533" s="116"/>
      <c r="N533" s="116"/>
      <c r="O533" s="116"/>
      <c r="P533" s="116"/>
      <c r="Q533" s="116"/>
    </row>
    <row r="534" spans="2:17">
      <c r="B534" s="115"/>
      <c r="C534" s="115"/>
      <c r="D534" s="116"/>
      <c r="E534" s="116"/>
      <c r="F534" s="116"/>
      <c r="G534" s="116"/>
      <c r="H534" s="116"/>
      <c r="I534" s="116"/>
      <c r="J534" s="116"/>
      <c r="K534" s="116"/>
      <c r="L534" s="116"/>
      <c r="M534" s="116"/>
      <c r="N534" s="116"/>
      <c r="O534" s="116"/>
      <c r="P534" s="116"/>
      <c r="Q534" s="116"/>
    </row>
    <row r="535" spans="2:17">
      <c r="B535" s="115"/>
      <c r="C535" s="115"/>
      <c r="D535" s="116"/>
      <c r="E535" s="116"/>
      <c r="F535" s="116"/>
      <c r="G535" s="116"/>
      <c r="H535" s="116"/>
      <c r="I535" s="116"/>
      <c r="J535" s="116"/>
      <c r="K535" s="116"/>
      <c r="L535" s="116"/>
      <c r="M535" s="116"/>
      <c r="N535" s="116"/>
      <c r="O535" s="116"/>
      <c r="P535" s="116"/>
      <c r="Q535" s="116"/>
    </row>
    <row r="536" spans="2:17">
      <c r="B536" s="115"/>
      <c r="C536" s="115"/>
      <c r="D536" s="116"/>
      <c r="E536" s="116"/>
      <c r="F536" s="116"/>
      <c r="G536" s="116"/>
      <c r="H536" s="116"/>
      <c r="I536" s="116"/>
      <c r="J536" s="116"/>
      <c r="K536" s="116"/>
      <c r="L536" s="116"/>
      <c r="M536" s="116"/>
      <c r="N536" s="116"/>
      <c r="O536" s="116"/>
      <c r="P536" s="116"/>
      <c r="Q536" s="116"/>
    </row>
    <row r="537" spans="2:17">
      <c r="B537" s="115"/>
      <c r="C537" s="115"/>
      <c r="D537" s="116"/>
      <c r="E537" s="116"/>
      <c r="F537" s="116"/>
      <c r="G537" s="116"/>
      <c r="H537" s="116"/>
      <c r="I537" s="116"/>
      <c r="J537" s="116"/>
      <c r="K537" s="116"/>
      <c r="L537" s="116"/>
      <c r="M537" s="116"/>
      <c r="N537" s="116"/>
      <c r="O537" s="116"/>
      <c r="P537" s="116"/>
      <c r="Q537" s="116"/>
    </row>
    <row r="538" spans="2:17">
      <c r="B538" s="115"/>
      <c r="C538" s="115"/>
      <c r="D538" s="116"/>
      <c r="E538" s="116"/>
      <c r="F538" s="116"/>
      <c r="G538" s="116"/>
      <c r="H538" s="116"/>
      <c r="I538" s="116"/>
      <c r="J538" s="116"/>
      <c r="K538" s="116"/>
      <c r="L538" s="116"/>
      <c r="M538" s="116"/>
      <c r="N538" s="116"/>
      <c r="O538" s="116"/>
      <c r="P538" s="116"/>
      <c r="Q538" s="116"/>
    </row>
    <row r="539" spans="2:17">
      <c r="B539" s="115"/>
      <c r="C539" s="115"/>
      <c r="D539" s="116"/>
      <c r="E539" s="116"/>
      <c r="F539" s="116"/>
      <c r="G539" s="116"/>
      <c r="H539" s="116"/>
      <c r="I539" s="116"/>
      <c r="J539" s="116"/>
      <c r="K539" s="116"/>
      <c r="L539" s="116"/>
      <c r="M539" s="116"/>
      <c r="N539" s="116"/>
      <c r="O539" s="116"/>
      <c r="P539" s="116"/>
      <c r="Q539" s="116"/>
    </row>
    <row r="540" spans="2:17">
      <c r="B540" s="115"/>
      <c r="C540" s="115"/>
      <c r="D540" s="116"/>
      <c r="E540" s="116"/>
      <c r="F540" s="116"/>
      <c r="G540" s="116"/>
      <c r="H540" s="116"/>
      <c r="I540" s="116"/>
      <c r="J540" s="116"/>
      <c r="K540" s="116"/>
      <c r="L540" s="116"/>
      <c r="M540" s="116"/>
      <c r="N540" s="116"/>
      <c r="O540" s="116"/>
      <c r="P540" s="116"/>
      <c r="Q540" s="116"/>
    </row>
    <row r="541" spans="2:17">
      <c r="B541" s="115"/>
      <c r="C541" s="115"/>
      <c r="D541" s="116"/>
      <c r="E541" s="116"/>
      <c r="F541" s="116"/>
      <c r="G541" s="116"/>
      <c r="H541" s="116"/>
      <c r="I541" s="116"/>
      <c r="J541" s="116"/>
      <c r="K541" s="116"/>
      <c r="L541" s="116"/>
      <c r="M541" s="116"/>
      <c r="N541" s="116"/>
      <c r="O541" s="116"/>
      <c r="P541" s="116"/>
      <c r="Q541" s="116"/>
    </row>
    <row r="542" spans="2:17">
      <c r="B542" s="115"/>
      <c r="C542" s="115"/>
      <c r="D542" s="116"/>
      <c r="E542" s="116"/>
      <c r="F542" s="116"/>
      <c r="G542" s="116"/>
      <c r="H542" s="116"/>
      <c r="I542" s="116"/>
      <c r="J542" s="116"/>
      <c r="K542" s="116"/>
      <c r="L542" s="116"/>
      <c r="M542" s="116"/>
      <c r="N542" s="116"/>
      <c r="O542" s="116"/>
      <c r="P542" s="116"/>
      <c r="Q542" s="116"/>
    </row>
    <row r="543" spans="2:17">
      <c r="B543" s="115"/>
      <c r="C543" s="115"/>
      <c r="D543" s="116"/>
      <c r="E543" s="116"/>
      <c r="F543" s="116"/>
      <c r="G543" s="116"/>
      <c r="H543" s="116"/>
      <c r="I543" s="116"/>
      <c r="J543" s="116"/>
      <c r="K543" s="116"/>
      <c r="L543" s="116"/>
      <c r="M543" s="116"/>
      <c r="N543" s="116"/>
      <c r="O543" s="116"/>
      <c r="P543" s="116"/>
      <c r="Q543" s="116"/>
    </row>
    <row r="544" spans="2:17">
      <c r="B544" s="115"/>
      <c r="C544" s="115"/>
      <c r="D544" s="116"/>
      <c r="E544" s="116"/>
      <c r="F544" s="116"/>
      <c r="G544" s="116"/>
      <c r="H544" s="116"/>
      <c r="I544" s="116"/>
      <c r="J544" s="116"/>
      <c r="K544" s="116"/>
      <c r="L544" s="116"/>
      <c r="M544" s="116"/>
      <c r="N544" s="116"/>
      <c r="O544" s="116"/>
      <c r="P544" s="116"/>
      <c r="Q544" s="116"/>
    </row>
    <row r="545" spans="2:17">
      <c r="B545" s="115"/>
      <c r="C545" s="115"/>
      <c r="D545" s="116"/>
      <c r="E545" s="116"/>
      <c r="F545" s="116"/>
      <c r="G545" s="116"/>
      <c r="H545" s="116"/>
      <c r="I545" s="116"/>
      <c r="J545" s="116"/>
      <c r="K545" s="116"/>
      <c r="L545" s="116"/>
      <c r="M545" s="116"/>
      <c r="N545" s="116"/>
      <c r="O545" s="116"/>
      <c r="P545" s="116"/>
      <c r="Q545" s="116"/>
    </row>
    <row r="546" spans="2:17">
      <c r="B546" s="115"/>
      <c r="C546" s="115"/>
      <c r="D546" s="116"/>
      <c r="E546" s="116"/>
      <c r="F546" s="116"/>
      <c r="G546" s="116"/>
      <c r="H546" s="116"/>
      <c r="I546" s="116"/>
      <c r="J546" s="116"/>
      <c r="K546" s="116"/>
      <c r="L546" s="116"/>
      <c r="M546" s="116"/>
      <c r="N546" s="116"/>
      <c r="O546" s="116"/>
      <c r="P546" s="116"/>
      <c r="Q546" s="116"/>
    </row>
    <row r="547" spans="2:17">
      <c r="B547" s="115"/>
      <c r="C547" s="115"/>
      <c r="D547" s="116"/>
      <c r="E547" s="116"/>
      <c r="F547" s="116"/>
      <c r="G547" s="116"/>
      <c r="H547" s="116"/>
      <c r="I547" s="116"/>
      <c r="J547" s="116"/>
      <c r="K547" s="116"/>
      <c r="L547" s="116"/>
      <c r="M547" s="116"/>
      <c r="N547" s="116"/>
      <c r="O547" s="116"/>
      <c r="P547" s="116"/>
      <c r="Q547" s="116"/>
    </row>
    <row r="548" spans="2:17">
      <c r="B548" s="115"/>
      <c r="C548" s="115"/>
      <c r="D548" s="116"/>
      <c r="E548" s="116"/>
      <c r="F548" s="116"/>
      <c r="G548" s="116"/>
      <c r="H548" s="116"/>
      <c r="I548" s="116"/>
      <c r="J548" s="116"/>
      <c r="K548" s="116"/>
      <c r="L548" s="116"/>
      <c r="M548" s="116"/>
      <c r="N548" s="116"/>
      <c r="O548" s="116"/>
      <c r="P548" s="116"/>
      <c r="Q548" s="116"/>
    </row>
    <row r="549" spans="2:17">
      <c r="B549" s="115"/>
      <c r="C549" s="115"/>
      <c r="D549" s="116"/>
      <c r="E549" s="116"/>
      <c r="F549" s="116"/>
      <c r="G549" s="116"/>
      <c r="H549" s="116"/>
      <c r="I549" s="116"/>
      <c r="J549" s="116"/>
      <c r="K549" s="116"/>
      <c r="L549" s="116"/>
      <c r="M549" s="116"/>
      <c r="N549" s="116"/>
      <c r="O549" s="116"/>
      <c r="P549" s="116"/>
      <c r="Q549" s="116"/>
    </row>
    <row r="550" spans="2:17">
      <c r="B550" s="115"/>
      <c r="C550" s="115"/>
      <c r="D550" s="116"/>
      <c r="E550" s="116"/>
      <c r="F550" s="116"/>
      <c r="G550" s="116"/>
      <c r="H550" s="116"/>
      <c r="I550" s="116"/>
      <c r="J550" s="116"/>
      <c r="K550" s="116"/>
      <c r="L550" s="116"/>
      <c r="M550" s="116"/>
      <c r="N550" s="116"/>
      <c r="O550" s="116"/>
      <c r="P550" s="116"/>
      <c r="Q550" s="116"/>
    </row>
    <row r="551" spans="2:17">
      <c r="B551" s="115"/>
      <c r="C551" s="115"/>
      <c r="D551" s="116"/>
      <c r="E551" s="116"/>
      <c r="F551" s="116"/>
      <c r="G551" s="116"/>
      <c r="H551" s="116"/>
      <c r="I551" s="116"/>
      <c r="J551" s="116"/>
      <c r="K551" s="116"/>
      <c r="L551" s="116"/>
      <c r="M551" s="116"/>
      <c r="N551" s="116"/>
      <c r="O551" s="116"/>
      <c r="P551" s="116"/>
      <c r="Q551" s="116"/>
    </row>
    <row r="552" spans="2:17">
      <c r="B552" s="115"/>
      <c r="C552" s="115"/>
      <c r="D552" s="116"/>
      <c r="E552" s="116"/>
      <c r="F552" s="116"/>
      <c r="G552" s="116"/>
      <c r="H552" s="116"/>
      <c r="I552" s="116"/>
      <c r="J552" s="116"/>
      <c r="K552" s="116"/>
      <c r="L552" s="116"/>
      <c r="M552" s="116"/>
      <c r="N552" s="116"/>
      <c r="O552" s="116"/>
      <c r="P552" s="116"/>
      <c r="Q552" s="116"/>
    </row>
    <row r="553" spans="2:17">
      <c r="B553" s="115"/>
      <c r="C553" s="115"/>
      <c r="D553" s="116"/>
      <c r="E553" s="116"/>
      <c r="F553" s="116"/>
      <c r="G553" s="116"/>
      <c r="H553" s="116"/>
      <c r="I553" s="116"/>
      <c r="J553" s="116"/>
      <c r="K553" s="116"/>
      <c r="L553" s="116"/>
      <c r="M553" s="116"/>
      <c r="N553" s="116"/>
      <c r="O553" s="116"/>
      <c r="P553" s="116"/>
      <c r="Q553" s="116"/>
    </row>
    <row r="554" spans="2:17">
      <c r="B554" s="115"/>
      <c r="C554" s="115"/>
      <c r="D554" s="116"/>
      <c r="E554" s="116"/>
      <c r="F554" s="116"/>
      <c r="G554" s="116"/>
      <c r="H554" s="116"/>
      <c r="I554" s="116"/>
      <c r="J554" s="116"/>
      <c r="K554" s="116"/>
      <c r="L554" s="116"/>
      <c r="M554" s="116"/>
      <c r="N554" s="116"/>
      <c r="O554" s="116"/>
      <c r="P554" s="116"/>
      <c r="Q554" s="116"/>
    </row>
    <row r="555" spans="2:17">
      <c r="B555" s="115"/>
      <c r="C555" s="115"/>
      <c r="D555" s="116"/>
      <c r="E555" s="116"/>
      <c r="F555" s="116"/>
      <c r="G555" s="116"/>
      <c r="H555" s="116"/>
      <c r="I555" s="116"/>
      <c r="J555" s="116"/>
      <c r="K555" s="116"/>
      <c r="L555" s="116"/>
      <c r="M555" s="116"/>
      <c r="N555" s="116"/>
      <c r="O555" s="116"/>
      <c r="P555" s="116"/>
      <c r="Q555" s="116"/>
    </row>
    <row r="556" spans="2:17">
      <c r="B556" s="115"/>
      <c r="C556" s="115"/>
      <c r="D556" s="116"/>
      <c r="E556" s="116"/>
      <c r="F556" s="116"/>
      <c r="G556" s="116"/>
      <c r="H556" s="116"/>
      <c r="I556" s="116"/>
      <c r="J556" s="116"/>
      <c r="K556" s="116"/>
      <c r="L556" s="116"/>
      <c r="M556" s="116"/>
      <c r="N556" s="116"/>
      <c r="O556" s="116"/>
      <c r="P556" s="116"/>
      <c r="Q556" s="116"/>
    </row>
    <row r="557" spans="2:17">
      <c r="B557" s="115"/>
      <c r="C557" s="115"/>
      <c r="D557" s="116"/>
      <c r="E557" s="116"/>
      <c r="F557" s="116"/>
      <c r="G557" s="116"/>
      <c r="H557" s="116"/>
      <c r="I557" s="116"/>
      <c r="J557" s="116"/>
      <c r="K557" s="116"/>
      <c r="L557" s="116"/>
      <c r="M557" s="116"/>
      <c r="N557" s="116"/>
      <c r="O557" s="116"/>
      <c r="P557" s="116"/>
      <c r="Q557" s="116"/>
    </row>
    <row r="558" spans="2:17">
      <c r="B558" s="115"/>
      <c r="C558" s="115"/>
      <c r="D558" s="116"/>
      <c r="E558" s="116"/>
      <c r="F558" s="116"/>
      <c r="G558" s="116"/>
      <c r="H558" s="116"/>
      <c r="I558" s="116"/>
      <c r="J558" s="116"/>
      <c r="K558" s="116"/>
      <c r="L558" s="116"/>
      <c r="M558" s="116"/>
      <c r="N558" s="116"/>
      <c r="O558" s="116"/>
      <c r="P558" s="116"/>
      <c r="Q558" s="116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7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42578125" style="2" bestFit="1" customWidth="1"/>
    <col min="3" max="3" width="32.85546875" style="2" customWidth="1"/>
    <col min="4" max="4" width="10.140625" style="2" bestFit="1" customWidth="1"/>
    <col min="5" max="5" width="13.7109375" style="2" bestFit="1" customWidth="1"/>
    <col min="6" max="6" width="7.285156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21.5703125" style="1" customWidth="1"/>
    <col min="11" max="11" width="12.28515625" style="1" bestFit="1" customWidth="1"/>
    <col min="12" max="12" width="8" style="1" bestFit="1" customWidth="1"/>
    <col min="13" max="13" width="8.7109375" style="1" bestFit="1" customWidth="1"/>
    <col min="14" max="14" width="13.140625" style="1" bestFit="1" customWidth="1"/>
    <col min="15" max="15" width="9.5703125" style="1" bestFit="1" customWidth="1"/>
    <col min="16" max="16" width="10.1406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135</v>
      </c>
      <c r="C1" s="67" t="s" vm="1">
        <v>207</v>
      </c>
    </row>
    <row r="2" spans="2:18">
      <c r="B2" s="46" t="s">
        <v>134</v>
      </c>
      <c r="C2" s="67" t="s">
        <v>208</v>
      </c>
    </row>
    <row r="3" spans="2:18">
      <c r="B3" s="46" t="s">
        <v>136</v>
      </c>
      <c r="C3" s="67" t="s">
        <v>209</v>
      </c>
    </row>
    <row r="4" spans="2:18">
      <c r="B4" s="46" t="s">
        <v>137</v>
      </c>
      <c r="C4" s="67">
        <v>2144</v>
      </c>
    </row>
    <row r="6" spans="2:18" ht="26.25" customHeight="1">
      <c r="B6" s="143" t="s">
        <v>161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5"/>
    </row>
    <row r="7" spans="2:18" s="3" customFormat="1" ht="78.75">
      <c r="B7" s="47" t="s">
        <v>109</v>
      </c>
      <c r="C7" s="48" t="s">
        <v>173</v>
      </c>
      <c r="D7" s="48" t="s">
        <v>43</v>
      </c>
      <c r="E7" s="48" t="s">
        <v>110</v>
      </c>
      <c r="F7" s="48" t="s">
        <v>14</v>
      </c>
      <c r="G7" s="48" t="s">
        <v>97</v>
      </c>
      <c r="H7" s="48" t="s">
        <v>62</v>
      </c>
      <c r="I7" s="48" t="s">
        <v>17</v>
      </c>
      <c r="J7" s="48" t="s">
        <v>206</v>
      </c>
      <c r="K7" s="48" t="s">
        <v>96</v>
      </c>
      <c r="L7" s="48" t="s">
        <v>34</v>
      </c>
      <c r="M7" s="48" t="s">
        <v>18</v>
      </c>
      <c r="N7" s="48" t="s">
        <v>185</v>
      </c>
      <c r="O7" s="48" t="s">
        <v>184</v>
      </c>
      <c r="P7" s="48" t="s">
        <v>104</v>
      </c>
      <c r="Q7" s="48" t="s">
        <v>138</v>
      </c>
      <c r="R7" s="50" t="s">
        <v>140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192</v>
      </c>
      <c r="O8" s="15"/>
      <c r="P8" s="15" t="s">
        <v>188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106</v>
      </c>
      <c r="R9" s="19" t="s">
        <v>107</v>
      </c>
    </row>
    <row r="10" spans="2:18" s="4" customFormat="1" ht="18" customHeight="1">
      <c r="B10" s="68" t="s">
        <v>39</v>
      </c>
      <c r="C10" s="69"/>
      <c r="D10" s="69"/>
      <c r="E10" s="69"/>
      <c r="F10" s="69"/>
      <c r="G10" s="69"/>
      <c r="H10" s="69"/>
      <c r="I10" s="77">
        <v>4.2707973419772909</v>
      </c>
      <c r="J10" s="69"/>
      <c r="K10" s="69"/>
      <c r="L10" s="69"/>
      <c r="M10" s="90">
        <v>6.2721472414149174E-2</v>
      </c>
      <c r="N10" s="77"/>
      <c r="O10" s="79"/>
      <c r="P10" s="77">
        <v>25247.887649278997</v>
      </c>
      <c r="Q10" s="78">
        <f>IFERROR(P10/$P$10,0)</f>
        <v>1</v>
      </c>
      <c r="R10" s="78">
        <f>P10/'סכום נכסי הקרן'!$C$42</f>
        <v>9.674823284476862E-2</v>
      </c>
    </row>
    <row r="11" spans="2:18" ht="21.75" customHeight="1">
      <c r="B11" s="70" t="s">
        <v>37</v>
      </c>
      <c r="C11" s="71"/>
      <c r="D11" s="71"/>
      <c r="E11" s="71"/>
      <c r="F11" s="71"/>
      <c r="G11" s="71"/>
      <c r="H11" s="71"/>
      <c r="I11" s="80">
        <v>5.1992682374784724</v>
      </c>
      <c r="J11" s="71"/>
      <c r="K11" s="71"/>
      <c r="L11" s="71"/>
      <c r="M11" s="91">
        <v>5.8370605589671998E-2</v>
      </c>
      <c r="N11" s="80"/>
      <c r="O11" s="82"/>
      <c r="P11" s="80">
        <v>16421.282647971002</v>
      </c>
      <c r="Q11" s="81">
        <f t="shared" ref="Q11:Q74" si="0">IFERROR(P11/$P$10,0)</f>
        <v>0.65040223863796953</v>
      </c>
      <c r="R11" s="81">
        <f>P11/'סכום נכסי הקרן'!$C$42</f>
        <v>6.2925267226505044E-2</v>
      </c>
    </row>
    <row r="12" spans="2:18">
      <c r="B12" s="89" t="s">
        <v>35</v>
      </c>
      <c r="C12" s="71"/>
      <c r="D12" s="71"/>
      <c r="E12" s="71"/>
      <c r="F12" s="71"/>
      <c r="G12" s="71"/>
      <c r="H12" s="71"/>
      <c r="I12" s="80">
        <v>6.6161633789017333</v>
      </c>
      <c r="J12" s="71"/>
      <c r="K12" s="71"/>
      <c r="L12" s="71"/>
      <c r="M12" s="91">
        <v>4.2808738358665194E-2</v>
      </c>
      <c r="N12" s="80"/>
      <c r="O12" s="82"/>
      <c r="P12" s="80">
        <f>SUM(P13:P31)</f>
        <v>3231.7284015519999</v>
      </c>
      <c r="Q12" s="81">
        <f t="shared" si="0"/>
        <v>0.12799995177593751</v>
      </c>
      <c r="R12" s="81">
        <f>P12/'סכום נכסי הקרן'!$C$42</f>
        <v>1.2383769138537557E-2</v>
      </c>
    </row>
    <row r="13" spans="2:18">
      <c r="B13" s="76" t="s">
        <v>1737</v>
      </c>
      <c r="C13" s="86" t="s">
        <v>1534</v>
      </c>
      <c r="D13" s="73">
        <v>6028</v>
      </c>
      <c r="E13" s="73"/>
      <c r="F13" s="73" t="s">
        <v>528</v>
      </c>
      <c r="G13" s="93">
        <v>43100</v>
      </c>
      <c r="H13" s="73"/>
      <c r="I13" s="83">
        <v>7.5500000000023118</v>
      </c>
      <c r="J13" s="86" t="s">
        <v>28</v>
      </c>
      <c r="K13" s="86" t="s">
        <v>122</v>
      </c>
      <c r="L13" s="87">
        <v>6.4499999999976868E-2</v>
      </c>
      <c r="M13" s="87">
        <v>6.4499999999976868E-2</v>
      </c>
      <c r="N13" s="83">
        <v>124884.760001</v>
      </c>
      <c r="O13" s="85">
        <v>103.9</v>
      </c>
      <c r="P13" s="83">
        <v>129.755265654</v>
      </c>
      <c r="Q13" s="84">
        <f t="shared" si="0"/>
        <v>5.1392523389062776E-3</v>
      </c>
      <c r="R13" s="84">
        <f>P13/'סכום נכסי הקרן'!$C$42</f>
        <v>4.9721358193252629E-4</v>
      </c>
    </row>
    <row r="14" spans="2:18">
      <c r="B14" s="76" t="s">
        <v>1737</v>
      </c>
      <c r="C14" s="86" t="s">
        <v>1534</v>
      </c>
      <c r="D14" s="73">
        <v>6869</v>
      </c>
      <c r="E14" s="73"/>
      <c r="F14" s="73" t="s">
        <v>528</v>
      </c>
      <c r="G14" s="93">
        <v>43555</v>
      </c>
      <c r="H14" s="73"/>
      <c r="I14" s="83">
        <v>3.5999999999707937</v>
      </c>
      <c r="J14" s="86" t="s">
        <v>28</v>
      </c>
      <c r="K14" s="86" t="s">
        <v>122</v>
      </c>
      <c r="L14" s="87">
        <v>5.3399999999810148E-2</v>
      </c>
      <c r="M14" s="87">
        <v>5.3399999999810148E-2</v>
      </c>
      <c r="N14" s="83">
        <v>26893.841164000001</v>
      </c>
      <c r="O14" s="85">
        <v>101.85</v>
      </c>
      <c r="P14" s="83">
        <v>27.391377228</v>
      </c>
      <c r="Q14" s="84">
        <f t="shared" si="0"/>
        <v>1.0848977787170332E-3</v>
      </c>
      <c r="R14" s="84">
        <f>P14/'סכום נכסי הקרן'!$C$42</f>
        <v>1.0496194290808779E-4</v>
      </c>
    </row>
    <row r="15" spans="2:18">
      <c r="B15" s="76" t="s">
        <v>1737</v>
      </c>
      <c r="C15" s="86" t="s">
        <v>1534</v>
      </c>
      <c r="D15" s="73">
        <v>6870</v>
      </c>
      <c r="E15" s="73"/>
      <c r="F15" s="73" t="s">
        <v>528</v>
      </c>
      <c r="G15" s="93">
        <v>43555</v>
      </c>
      <c r="H15" s="73"/>
      <c r="I15" s="83">
        <v>5.2599999999987688</v>
      </c>
      <c r="J15" s="86" t="s">
        <v>28</v>
      </c>
      <c r="K15" s="86" t="s">
        <v>122</v>
      </c>
      <c r="L15" s="87">
        <v>4.3499999999999997E-2</v>
      </c>
      <c r="M15" s="87">
        <v>4.3499999999999997E-2</v>
      </c>
      <c r="N15" s="83">
        <v>321540.89575000003</v>
      </c>
      <c r="O15" s="85">
        <v>101.06</v>
      </c>
      <c r="P15" s="83">
        <v>324.94922924000002</v>
      </c>
      <c r="Q15" s="84">
        <f t="shared" si="0"/>
        <v>1.2870353106521352E-2</v>
      </c>
      <c r="R15" s="84">
        <f>P15/'סכום נכסי הקרן'!$C$42</f>
        <v>1.2451839191441191E-3</v>
      </c>
    </row>
    <row r="16" spans="2:18">
      <c r="B16" s="76" t="s">
        <v>1737</v>
      </c>
      <c r="C16" s="86" t="s">
        <v>1534</v>
      </c>
      <c r="D16" s="73">
        <v>6868</v>
      </c>
      <c r="E16" s="73"/>
      <c r="F16" s="73" t="s">
        <v>528</v>
      </c>
      <c r="G16" s="93">
        <v>43555</v>
      </c>
      <c r="H16" s="73"/>
      <c r="I16" s="83">
        <v>5.1200000000070034</v>
      </c>
      <c r="J16" s="86" t="s">
        <v>28</v>
      </c>
      <c r="K16" s="86" t="s">
        <v>122</v>
      </c>
      <c r="L16" s="87">
        <v>5.229999999995185E-2</v>
      </c>
      <c r="M16" s="87">
        <v>5.229999999995185E-2</v>
      </c>
      <c r="N16" s="83">
        <v>18429.449820000002</v>
      </c>
      <c r="O16" s="85">
        <v>123.97</v>
      </c>
      <c r="P16" s="83">
        <v>22.846986257000001</v>
      </c>
      <c r="Q16" s="84">
        <f t="shared" si="0"/>
        <v>9.049068410937911E-4</v>
      </c>
      <c r="R16" s="84">
        <f>P16/'סכום נכסי הקרן'!$C$42</f>
        <v>8.7548137764966138E-5</v>
      </c>
    </row>
    <row r="17" spans="2:18">
      <c r="B17" s="76" t="s">
        <v>1737</v>
      </c>
      <c r="C17" s="86" t="s">
        <v>1534</v>
      </c>
      <c r="D17" s="73">
        <v>6867</v>
      </c>
      <c r="E17" s="73"/>
      <c r="F17" s="73" t="s">
        <v>528</v>
      </c>
      <c r="G17" s="93">
        <v>43555</v>
      </c>
      <c r="H17" s="73"/>
      <c r="I17" s="83">
        <v>5.1600000000141026</v>
      </c>
      <c r="J17" s="86" t="s">
        <v>28</v>
      </c>
      <c r="K17" s="86" t="s">
        <v>122</v>
      </c>
      <c r="L17" s="87">
        <v>5.1400000000074435E-2</v>
      </c>
      <c r="M17" s="87">
        <v>5.1400000000074435E-2</v>
      </c>
      <c r="N17" s="83">
        <v>44768.179634</v>
      </c>
      <c r="O17" s="85">
        <v>114.04</v>
      </c>
      <c r="P17" s="83">
        <v>51.053625982999996</v>
      </c>
      <c r="Q17" s="84">
        <f t="shared" si="0"/>
        <v>2.0220949448203811E-3</v>
      </c>
      <c r="R17" s="84">
        <f>P17/'סכום נכסי הקרן'!$C$42</f>
        <v>1.956341125557118E-4</v>
      </c>
    </row>
    <row r="18" spans="2:18">
      <c r="B18" s="76" t="s">
        <v>1737</v>
      </c>
      <c r="C18" s="86" t="s">
        <v>1534</v>
      </c>
      <c r="D18" s="73">
        <v>6866</v>
      </c>
      <c r="E18" s="73"/>
      <c r="F18" s="73" t="s">
        <v>528</v>
      </c>
      <c r="G18" s="93">
        <v>43555</v>
      </c>
      <c r="H18" s="73"/>
      <c r="I18" s="83">
        <v>5.8600000000301966</v>
      </c>
      <c r="J18" s="86" t="s">
        <v>28</v>
      </c>
      <c r="K18" s="86" t="s">
        <v>122</v>
      </c>
      <c r="L18" s="87">
        <v>3.2200000000199507E-2</v>
      </c>
      <c r="M18" s="87">
        <v>3.2200000000199507E-2</v>
      </c>
      <c r="N18" s="83">
        <v>67334.578909999997</v>
      </c>
      <c r="O18" s="85">
        <v>110.17</v>
      </c>
      <c r="P18" s="83">
        <v>74.182496466000003</v>
      </c>
      <c r="Q18" s="84">
        <f t="shared" si="0"/>
        <v>2.9381664516444578E-3</v>
      </c>
      <c r="R18" s="84">
        <f>P18/'סכום נכסי הקרן'!$C$42</f>
        <v>2.842624120003856E-4</v>
      </c>
    </row>
    <row r="19" spans="2:18">
      <c r="B19" s="76" t="s">
        <v>1737</v>
      </c>
      <c r="C19" s="86" t="s">
        <v>1534</v>
      </c>
      <c r="D19" s="73">
        <v>6865</v>
      </c>
      <c r="E19" s="73"/>
      <c r="F19" s="73" t="s">
        <v>528</v>
      </c>
      <c r="G19" s="93">
        <v>43555</v>
      </c>
      <c r="H19" s="73"/>
      <c r="I19" s="83">
        <v>4.1499999999540309</v>
      </c>
      <c r="J19" s="86" t="s">
        <v>28</v>
      </c>
      <c r="K19" s="86" t="s">
        <v>122</v>
      </c>
      <c r="L19" s="87">
        <v>2.3599999999792544E-2</v>
      </c>
      <c r="M19" s="87">
        <v>2.3599999999792544E-2</v>
      </c>
      <c r="N19" s="83">
        <v>34758.035946000004</v>
      </c>
      <c r="O19" s="85">
        <v>122.04</v>
      </c>
      <c r="P19" s="83">
        <v>42.418711132999995</v>
      </c>
      <c r="Q19" s="84">
        <f t="shared" si="0"/>
        <v>1.6800895077735878E-3</v>
      </c>
      <c r="R19" s="84">
        <f>P19/'סכום נכסי הקרן'!$C$42</f>
        <v>1.6254569089813178E-4</v>
      </c>
    </row>
    <row r="20" spans="2:18">
      <c r="B20" s="76" t="s">
        <v>1737</v>
      </c>
      <c r="C20" s="86" t="s">
        <v>1534</v>
      </c>
      <c r="D20" s="73">
        <v>5212</v>
      </c>
      <c r="E20" s="73"/>
      <c r="F20" s="73" t="s">
        <v>528</v>
      </c>
      <c r="G20" s="93">
        <v>42643</v>
      </c>
      <c r="H20" s="73"/>
      <c r="I20" s="83">
        <v>6.880000000004971</v>
      </c>
      <c r="J20" s="86" t="s">
        <v>28</v>
      </c>
      <c r="K20" s="86" t="s">
        <v>122</v>
      </c>
      <c r="L20" s="87">
        <v>4.6700000000052727E-2</v>
      </c>
      <c r="M20" s="87">
        <v>4.6700000000052727E-2</v>
      </c>
      <c r="N20" s="83">
        <v>299116.862104</v>
      </c>
      <c r="O20" s="85">
        <v>99.54</v>
      </c>
      <c r="P20" s="83">
        <v>297.74092452899998</v>
      </c>
      <c r="Q20" s="84">
        <f t="shared" si="0"/>
        <v>1.1792706331117668E-2</v>
      </c>
      <c r="R20" s="84">
        <f>P20/'סכום נכסי הקרן'!$C$42</f>
        <v>1.1409234979929492E-3</v>
      </c>
    </row>
    <row r="21" spans="2:18">
      <c r="B21" s="76" t="s">
        <v>1737</v>
      </c>
      <c r="C21" s="86" t="s">
        <v>1534</v>
      </c>
      <c r="D21" s="73">
        <v>5211</v>
      </c>
      <c r="E21" s="73"/>
      <c r="F21" s="73" t="s">
        <v>528</v>
      </c>
      <c r="G21" s="93">
        <v>42643</v>
      </c>
      <c r="H21" s="73"/>
      <c r="I21" s="83">
        <v>4.7000000000087088</v>
      </c>
      <c r="J21" s="86" t="s">
        <v>28</v>
      </c>
      <c r="K21" s="86" t="s">
        <v>122</v>
      </c>
      <c r="L21" s="87">
        <v>4.3700000000060954E-2</v>
      </c>
      <c r="M21" s="87">
        <v>4.3700000000060954E-2</v>
      </c>
      <c r="N21" s="83">
        <v>233925.901178</v>
      </c>
      <c r="O21" s="85">
        <v>98.17</v>
      </c>
      <c r="P21" s="83">
        <v>229.64505718000004</v>
      </c>
      <c r="Q21" s="84">
        <f t="shared" si="0"/>
        <v>9.0956146656711694E-3</v>
      </c>
      <c r="R21" s="84">
        <f>P21/'סכום נכסי הקרן'!$C$42</f>
        <v>8.7998464554064665E-4</v>
      </c>
    </row>
    <row r="22" spans="2:18">
      <c r="B22" s="76" t="s">
        <v>1737</v>
      </c>
      <c r="C22" s="86" t="s">
        <v>1534</v>
      </c>
      <c r="D22" s="73">
        <v>6027</v>
      </c>
      <c r="E22" s="73"/>
      <c r="F22" s="73" t="s">
        <v>528</v>
      </c>
      <c r="G22" s="93">
        <v>43100</v>
      </c>
      <c r="H22" s="73"/>
      <c r="I22" s="83">
        <v>8.0800000000056702</v>
      </c>
      <c r="J22" s="86" t="s">
        <v>28</v>
      </c>
      <c r="K22" s="86" t="s">
        <v>122</v>
      </c>
      <c r="L22" s="87">
        <v>4.5400000000038486E-2</v>
      </c>
      <c r="M22" s="87">
        <v>4.5400000000038486E-2</v>
      </c>
      <c r="N22" s="83">
        <v>489647.89129399997</v>
      </c>
      <c r="O22" s="85">
        <v>100.84</v>
      </c>
      <c r="P22" s="83">
        <v>493.76093356500002</v>
      </c>
      <c r="Q22" s="84">
        <f t="shared" si="0"/>
        <v>1.9556524507074964E-2</v>
      </c>
      <c r="R22" s="84">
        <f>P22/'סכום נכסי הקרן'!$C$42</f>
        <v>1.8920591866449126E-3</v>
      </c>
    </row>
    <row r="23" spans="2:18">
      <c r="B23" s="76" t="s">
        <v>1737</v>
      </c>
      <c r="C23" s="86" t="s">
        <v>1534</v>
      </c>
      <c r="D23" s="73">
        <v>5025</v>
      </c>
      <c r="E23" s="73"/>
      <c r="F23" s="73" t="s">
        <v>528</v>
      </c>
      <c r="G23" s="93">
        <v>42551</v>
      </c>
      <c r="H23" s="73"/>
      <c r="I23" s="83">
        <v>7.5400000000087708</v>
      </c>
      <c r="J23" s="86" t="s">
        <v>28</v>
      </c>
      <c r="K23" s="86" t="s">
        <v>122</v>
      </c>
      <c r="L23" s="87">
        <v>4.8700000000050397E-2</v>
      </c>
      <c r="M23" s="87">
        <v>4.8700000000050397E-2</v>
      </c>
      <c r="N23" s="83">
        <v>309283.22031100001</v>
      </c>
      <c r="O23" s="85">
        <v>98.8</v>
      </c>
      <c r="P23" s="83">
        <v>305.57182165799998</v>
      </c>
      <c r="Q23" s="84">
        <f t="shared" si="0"/>
        <v>1.2102866818116809E-2</v>
      </c>
      <c r="R23" s="84">
        <f>P23/'סכום נכסי הקרן'!$C$42</f>
        <v>1.1709309770083891E-3</v>
      </c>
    </row>
    <row r="24" spans="2:18">
      <c r="B24" s="76" t="s">
        <v>1737</v>
      </c>
      <c r="C24" s="86" t="s">
        <v>1534</v>
      </c>
      <c r="D24" s="73">
        <v>5024</v>
      </c>
      <c r="E24" s="73"/>
      <c r="F24" s="73" t="s">
        <v>528</v>
      </c>
      <c r="G24" s="93">
        <v>42551</v>
      </c>
      <c r="H24" s="73"/>
      <c r="I24" s="83">
        <v>5.6199999999981296</v>
      </c>
      <c r="J24" s="86" t="s">
        <v>28</v>
      </c>
      <c r="K24" s="86" t="s">
        <v>122</v>
      </c>
      <c r="L24" s="87">
        <v>4.3099999999990653E-2</v>
      </c>
      <c r="M24" s="87">
        <v>4.3099999999990653E-2</v>
      </c>
      <c r="N24" s="83">
        <v>201363.194128</v>
      </c>
      <c r="O24" s="85">
        <v>100.84</v>
      </c>
      <c r="P24" s="83">
        <v>203.05464494899999</v>
      </c>
      <c r="Q24" s="84">
        <f t="shared" si="0"/>
        <v>8.04244092692636E-3</v>
      </c>
      <c r="R24" s="84">
        <f>P24/'סכום נכסי הקרן'!$C$42</f>
        <v>7.7809194743856832E-4</v>
      </c>
    </row>
    <row r="25" spans="2:18">
      <c r="B25" s="76" t="s">
        <v>1737</v>
      </c>
      <c r="C25" s="86" t="s">
        <v>1534</v>
      </c>
      <c r="D25" s="73">
        <v>6026</v>
      </c>
      <c r="E25" s="73"/>
      <c r="F25" s="73" t="s">
        <v>528</v>
      </c>
      <c r="G25" s="93">
        <v>43100</v>
      </c>
      <c r="H25" s="73"/>
      <c r="I25" s="83">
        <v>6.379999999998903</v>
      </c>
      <c r="J25" s="86" t="s">
        <v>28</v>
      </c>
      <c r="K25" s="86" t="s">
        <v>122</v>
      </c>
      <c r="L25" s="87">
        <v>4.179999999999931E-2</v>
      </c>
      <c r="M25" s="87">
        <v>4.179999999999931E-2</v>
      </c>
      <c r="N25" s="83">
        <v>595446.47947200004</v>
      </c>
      <c r="O25" s="85">
        <v>98.02</v>
      </c>
      <c r="P25" s="83">
        <v>583.65663917800009</v>
      </c>
      <c r="Q25" s="84">
        <f t="shared" si="0"/>
        <v>2.3117048336305773E-2</v>
      </c>
      <c r="R25" s="84">
        <f>P25/'סכום נכסי הקרן'!$C$42</f>
        <v>2.236533575124682E-3</v>
      </c>
    </row>
    <row r="26" spans="2:18">
      <c r="B26" s="76" t="s">
        <v>1737</v>
      </c>
      <c r="C26" s="86" t="s">
        <v>1534</v>
      </c>
      <c r="D26" s="73">
        <v>5023</v>
      </c>
      <c r="E26" s="73"/>
      <c r="F26" s="73" t="s">
        <v>528</v>
      </c>
      <c r="G26" s="93">
        <v>42551</v>
      </c>
      <c r="H26" s="73"/>
      <c r="I26" s="83">
        <v>7.6299999999785362</v>
      </c>
      <c r="J26" s="86" t="s">
        <v>28</v>
      </c>
      <c r="K26" s="86" t="s">
        <v>122</v>
      </c>
      <c r="L26" s="87">
        <v>4.2599999999899253E-2</v>
      </c>
      <c r="M26" s="87">
        <v>4.2599999999899253E-2</v>
      </c>
      <c r="N26" s="83">
        <v>87768.577533999996</v>
      </c>
      <c r="O26" s="85">
        <v>104.04</v>
      </c>
      <c r="P26" s="83">
        <v>91.314387292000006</v>
      </c>
      <c r="Q26" s="84">
        <f t="shared" si="0"/>
        <v>3.6167139429823811E-3</v>
      </c>
      <c r="R26" s="84">
        <f>P26/'סכום נכסי הקרן'!$C$42</f>
        <v>3.4991068268858068E-4</v>
      </c>
    </row>
    <row r="27" spans="2:18">
      <c r="B27" s="76" t="s">
        <v>1737</v>
      </c>
      <c r="C27" s="86" t="s">
        <v>1534</v>
      </c>
      <c r="D27" s="73">
        <v>5210</v>
      </c>
      <c r="E27" s="73"/>
      <c r="F27" s="73" t="s">
        <v>528</v>
      </c>
      <c r="G27" s="93">
        <v>42643</v>
      </c>
      <c r="H27" s="73"/>
      <c r="I27" s="83">
        <v>7.0500000000150305</v>
      </c>
      <c r="J27" s="86" t="s">
        <v>28</v>
      </c>
      <c r="K27" s="86" t="s">
        <v>122</v>
      </c>
      <c r="L27" s="87">
        <v>3.3900000000079249E-2</v>
      </c>
      <c r="M27" s="87">
        <v>3.3900000000079249E-2</v>
      </c>
      <c r="N27" s="83">
        <v>67050.559412999995</v>
      </c>
      <c r="O27" s="85">
        <v>109.15</v>
      </c>
      <c r="P27" s="83">
        <v>73.185654978000002</v>
      </c>
      <c r="Q27" s="84">
        <f t="shared" si="0"/>
        <v>2.8986842778544273E-3</v>
      </c>
      <c r="R27" s="84">
        <f>P27/'סכום נכסי הקרן'!$C$42</f>
        <v>2.8044258145733014E-4</v>
      </c>
    </row>
    <row r="28" spans="2:18">
      <c r="B28" s="76" t="s">
        <v>1737</v>
      </c>
      <c r="C28" s="86" t="s">
        <v>1534</v>
      </c>
      <c r="D28" s="73">
        <v>6025</v>
      </c>
      <c r="E28" s="73"/>
      <c r="F28" s="73" t="s">
        <v>528</v>
      </c>
      <c r="G28" s="93">
        <v>43100</v>
      </c>
      <c r="H28" s="73"/>
      <c r="I28" s="83">
        <v>8.3600000000008663</v>
      </c>
      <c r="J28" s="86" t="s">
        <v>28</v>
      </c>
      <c r="K28" s="86" t="s">
        <v>122</v>
      </c>
      <c r="L28" s="87">
        <v>3.4899999999969733E-2</v>
      </c>
      <c r="M28" s="87">
        <v>3.4899999999969733E-2</v>
      </c>
      <c r="N28" s="83">
        <v>84288.826562999995</v>
      </c>
      <c r="O28" s="85">
        <v>109.75</v>
      </c>
      <c r="P28" s="83">
        <v>92.506975972000006</v>
      </c>
      <c r="Q28" s="84">
        <f t="shared" si="0"/>
        <v>3.6639491294093163E-3</v>
      </c>
      <c r="R28" s="84">
        <f>P28/'סכום נכסי הקרן'!$C$42</f>
        <v>3.5448060350347978E-4</v>
      </c>
    </row>
    <row r="29" spans="2:18">
      <c r="B29" s="76" t="s">
        <v>1737</v>
      </c>
      <c r="C29" s="86" t="s">
        <v>1534</v>
      </c>
      <c r="D29" s="73">
        <v>5022</v>
      </c>
      <c r="E29" s="73"/>
      <c r="F29" s="73" t="s">
        <v>528</v>
      </c>
      <c r="G29" s="93">
        <v>42551</v>
      </c>
      <c r="H29" s="73"/>
      <c r="I29" s="83">
        <v>7.1200000000198367</v>
      </c>
      <c r="J29" s="86" t="s">
        <v>28</v>
      </c>
      <c r="K29" s="86" t="s">
        <v>122</v>
      </c>
      <c r="L29" s="87">
        <v>2.0600000000026254E-2</v>
      </c>
      <c r="M29" s="87">
        <v>2.0600000000026254E-2</v>
      </c>
      <c r="N29" s="83">
        <v>59518.861406999997</v>
      </c>
      <c r="O29" s="85">
        <v>115.19</v>
      </c>
      <c r="P29" s="83">
        <v>68.559758396999996</v>
      </c>
      <c r="Q29" s="84">
        <f t="shared" si="0"/>
        <v>2.7154651252164399E-3</v>
      </c>
      <c r="R29" s="84">
        <f>P29/'סכום נכסי הקרן'!$C$42</f>
        <v>2.6271645221628891E-4</v>
      </c>
    </row>
    <row r="30" spans="2:18">
      <c r="B30" s="76" t="s">
        <v>1737</v>
      </c>
      <c r="C30" s="86" t="s">
        <v>1534</v>
      </c>
      <c r="D30" s="73">
        <v>6024</v>
      </c>
      <c r="E30" s="73"/>
      <c r="F30" s="73" t="s">
        <v>528</v>
      </c>
      <c r="G30" s="93">
        <v>43100</v>
      </c>
      <c r="H30" s="73"/>
      <c r="I30" s="83">
        <v>7.5899999999538652</v>
      </c>
      <c r="J30" s="86" t="s">
        <v>28</v>
      </c>
      <c r="K30" s="86" t="s">
        <v>122</v>
      </c>
      <c r="L30" s="87">
        <v>1.4499999999851609E-2</v>
      </c>
      <c r="M30" s="87">
        <v>1.4499999999851609E-2</v>
      </c>
      <c r="N30" s="83">
        <v>61415.501163000001</v>
      </c>
      <c r="O30" s="85">
        <v>118.06511356908912</v>
      </c>
      <c r="P30" s="83">
        <v>67.570401231999995</v>
      </c>
      <c r="Q30" s="84">
        <f t="shared" si="0"/>
        <v>2.6762793850569752E-3</v>
      </c>
      <c r="R30" s="84">
        <f>P30/'סכום נכסי הקרן'!$C$42</f>
        <v>2.5892530110314645E-4</v>
      </c>
    </row>
    <row r="31" spans="2:18">
      <c r="B31" s="76" t="s">
        <v>1737</v>
      </c>
      <c r="C31" s="86" t="s">
        <v>1534</v>
      </c>
      <c r="D31" s="73">
        <v>5209</v>
      </c>
      <c r="E31" s="73"/>
      <c r="F31" s="73" t="s">
        <v>528</v>
      </c>
      <c r="G31" s="93">
        <v>42643</v>
      </c>
      <c r="H31" s="73"/>
      <c r="I31" s="83">
        <v>6.1500000000542192</v>
      </c>
      <c r="J31" s="86" t="s">
        <v>28</v>
      </c>
      <c r="K31" s="86" t="s">
        <v>122</v>
      </c>
      <c r="L31" s="87">
        <v>1.8600000000102732E-2</v>
      </c>
      <c r="M31" s="87">
        <v>1.8600000000102732E-2</v>
      </c>
      <c r="N31" s="83">
        <v>45608.238765000002</v>
      </c>
      <c r="O31" s="85">
        <v>115.25</v>
      </c>
      <c r="P31" s="83">
        <v>52.563510661000009</v>
      </c>
      <c r="Q31" s="84">
        <f t="shared" si="0"/>
        <v>2.0818973607283566E-3</v>
      </c>
      <c r="R31" s="84">
        <f>P31/'סכום נכסי הקרן'!$C$42</f>
        <v>2.0141989061465629E-4</v>
      </c>
    </row>
    <row r="32" spans="2:18">
      <c r="B32" s="72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83"/>
      <c r="O32" s="85"/>
      <c r="P32" s="73"/>
      <c r="Q32" s="84"/>
      <c r="R32" s="73"/>
    </row>
    <row r="33" spans="2:18">
      <c r="B33" s="89" t="s">
        <v>36</v>
      </c>
      <c r="C33" s="71"/>
      <c r="D33" s="71"/>
      <c r="E33" s="71"/>
      <c r="F33" s="71"/>
      <c r="G33" s="71"/>
      <c r="H33" s="71"/>
      <c r="I33" s="80">
        <v>4.8512204653962803</v>
      </c>
      <c r="J33" s="71"/>
      <c r="K33" s="71"/>
      <c r="L33" s="71"/>
      <c r="M33" s="91">
        <v>6.219324077335267E-2</v>
      </c>
      <c r="N33" s="80"/>
      <c r="O33" s="82"/>
      <c r="P33" s="80">
        <f>SUM(P34:P257)</f>
        <v>13189.554246419002</v>
      </c>
      <c r="Q33" s="81">
        <f t="shared" si="0"/>
        <v>0.52240228686203205</v>
      </c>
      <c r="R33" s="81">
        <f>P33/'סכום נכסי הקרן'!$C$42</f>
        <v>5.0541498087967485E-2</v>
      </c>
    </row>
    <row r="34" spans="2:18">
      <c r="B34" s="76" t="s">
        <v>1738</v>
      </c>
      <c r="C34" s="86" t="s">
        <v>1535</v>
      </c>
      <c r="D34" s="73" t="s">
        <v>1536</v>
      </c>
      <c r="E34" s="73"/>
      <c r="F34" s="73" t="s">
        <v>336</v>
      </c>
      <c r="G34" s="93">
        <v>42368</v>
      </c>
      <c r="H34" s="73" t="s">
        <v>296</v>
      </c>
      <c r="I34" s="83">
        <v>7.2399999999659181</v>
      </c>
      <c r="J34" s="86" t="s">
        <v>118</v>
      </c>
      <c r="K34" s="86" t="s">
        <v>122</v>
      </c>
      <c r="L34" s="87">
        <v>3.1699999999999999E-2</v>
      </c>
      <c r="M34" s="87">
        <v>2.3799999999866109E-2</v>
      </c>
      <c r="N34" s="83">
        <v>14098.043251999998</v>
      </c>
      <c r="O34" s="85">
        <v>116.55</v>
      </c>
      <c r="P34" s="83">
        <v>16.431268618999997</v>
      </c>
      <c r="Q34" s="84">
        <f t="shared" si="0"/>
        <v>6.5079775572707071E-4</v>
      </c>
      <c r="R34" s="84">
        <f>P34/'סכום נכסי הקרן'!$C$42</f>
        <v>6.296353280593548E-5</v>
      </c>
    </row>
    <row r="35" spans="2:18">
      <c r="B35" s="76" t="s">
        <v>1738</v>
      </c>
      <c r="C35" s="86" t="s">
        <v>1535</v>
      </c>
      <c r="D35" s="73" t="s">
        <v>1537</v>
      </c>
      <c r="E35" s="73"/>
      <c r="F35" s="73" t="s">
        <v>336</v>
      </c>
      <c r="G35" s="93">
        <v>42388</v>
      </c>
      <c r="H35" s="73" t="s">
        <v>296</v>
      </c>
      <c r="I35" s="83">
        <v>7.2300000000616658</v>
      </c>
      <c r="J35" s="86" t="s">
        <v>118</v>
      </c>
      <c r="K35" s="86" t="s">
        <v>122</v>
      </c>
      <c r="L35" s="87">
        <v>3.1899999999999998E-2</v>
      </c>
      <c r="M35" s="87">
        <v>2.4000000000260559E-2</v>
      </c>
      <c r="N35" s="83">
        <v>19737.260700999999</v>
      </c>
      <c r="O35" s="85">
        <v>116.67</v>
      </c>
      <c r="P35" s="83">
        <v>23.027460945999998</v>
      </c>
      <c r="Q35" s="84">
        <f t="shared" si="0"/>
        <v>9.1205495152215602E-4</v>
      </c>
      <c r="R35" s="84">
        <f>P35/'סכום נכסי הקרן'!$C$42</f>
        <v>8.8239704817089708E-5</v>
      </c>
    </row>
    <row r="36" spans="2:18">
      <c r="B36" s="76" t="s">
        <v>1738</v>
      </c>
      <c r="C36" s="86" t="s">
        <v>1535</v>
      </c>
      <c r="D36" s="73" t="s">
        <v>1538</v>
      </c>
      <c r="E36" s="73"/>
      <c r="F36" s="73" t="s">
        <v>336</v>
      </c>
      <c r="G36" s="93">
        <v>42509</v>
      </c>
      <c r="H36" s="73" t="s">
        <v>296</v>
      </c>
      <c r="I36" s="83">
        <v>7.2899999999384661</v>
      </c>
      <c r="J36" s="86" t="s">
        <v>118</v>
      </c>
      <c r="K36" s="86" t="s">
        <v>122</v>
      </c>
      <c r="L36" s="87">
        <v>2.7400000000000001E-2</v>
      </c>
      <c r="M36" s="87">
        <v>2.6099999999891401E-2</v>
      </c>
      <c r="N36" s="83">
        <v>19737.260700999999</v>
      </c>
      <c r="O36" s="85">
        <v>111.98</v>
      </c>
      <c r="P36" s="83">
        <v>22.101785484000004</v>
      </c>
      <c r="Q36" s="84">
        <f t="shared" si="0"/>
        <v>8.7539147001199384E-4</v>
      </c>
      <c r="R36" s="84">
        <f>P36/'סכום נכסי הקרן'!$C$42</f>
        <v>8.4692577771044666E-5</v>
      </c>
    </row>
    <row r="37" spans="2:18">
      <c r="B37" s="76" t="s">
        <v>1738</v>
      </c>
      <c r="C37" s="86" t="s">
        <v>1535</v>
      </c>
      <c r="D37" s="73" t="s">
        <v>1539</v>
      </c>
      <c r="E37" s="73"/>
      <c r="F37" s="73" t="s">
        <v>336</v>
      </c>
      <c r="G37" s="93">
        <v>42723</v>
      </c>
      <c r="H37" s="73" t="s">
        <v>296</v>
      </c>
      <c r="I37" s="83">
        <v>7.20000000025082</v>
      </c>
      <c r="J37" s="86" t="s">
        <v>118</v>
      </c>
      <c r="K37" s="86" t="s">
        <v>122</v>
      </c>
      <c r="L37" s="87">
        <v>3.15E-2</v>
      </c>
      <c r="M37" s="87">
        <v>2.8299999999905942E-2</v>
      </c>
      <c r="N37" s="83">
        <v>2819.6086139999998</v>
      </c>
      <c r="O37" s="85">
        <v>113.12</v>
      </c>
      <c r="P37" s="83">
        <v>3.1895414409999998</v>
      </c>
      <c r="Q37" s="84">
        <f t="shared" si="0"/>
        <v>1.2632904127688811E-4</v>
      </c>
      <c r="R37" s="84">
        <f>P37/'סכום נכסי הקרן'!$C$42</f>
        <v>1.2222111500512757E-5</v>
      </c>
    </row>
    <row r="38" spans="2:18">
      <c r="B38" s="76" t="s">
        <v>1738</v>
      </c>
      <c r="C38" s="86" t="s">
        <v>1535</v>
      </c>
      <c r="D38" s="73" t="s">
        <v>1540</v>
      </c>
      <c r="E38" s="73"/>
      <c r="F38" s="73" t="s">
        <v>336</v>
      </c>
      <c r="G38" s="93">
        <v>42918</v>
      </c>
      <c r="H38" s="73" t="s">
        <v>296</v>
      </c>
      <c r="I38" s="83">
        <v>7.1399999998295929</v>
      </c>
      <c r="J38" s="86" t="s">
        <v>118</v>
      </c>
      <c r="K38" s="86" t="s">
        <v>122</v>
      </c>
      <c r="L38" s="87">
        <v>3.1899999999999998E-2</v>
      </c>
      <c r="M38" s="87">
        <v>3.1799999999561068E-2</v>
      </c>
      <c r="N38" s="83">
        <v>14098.043251999998</v>
      </c>
      <c r="O38" s="85">
        <v>109.89</v>
      </c>
      <c r="P38" s="83">
        <v>15.492339626000003</v>
      </c>
      <c r="Q38" s="84">
        <f t="shared" si="0"/>
        <v>6.1360933798524796E-4</v>
      </c>
      <c r="R38" s="84">
        <f>P38/'סכום נכסי הקרן'!$C$42</f>
        <v>5.9365619107121097E-5</v>
      </c>
    </row>
    <row r="39" spans="2:18">
      <c r="B39" s="76" t="s">
        <v>1738</v>
      </c>
      <c r="C39" s="86" t="s">
        <v>1535</v>
      </c>
      <c r="D39" s="73" t="s">
        <v>1541</v>
      </c>
      <c r="E39" s="73"/>
      <c r="F39" s="73" t="s">
        <v>336</v>
      </c>
      <c r="G39" s="93">
        <v>43915</v>
      </c>
      <c r="H39" s="73" t="s">
        <v>296</v>
      </c>
      <c r="I39" s="83">
        <v>7.1499999999339234</v>
      </c>
      <c r="J39" s="86" t="s">
        <v>118</v>
      </c>
      <c r="K39" s="86" t="s">
        <v>122</v>
      </c>
      <c r="L39" s="87">
        <v>2.6600000000000002E-2</v>
      </c>
      <c r="M39" s="87">
        <v>3.9899999999501883E-2</v>
      </c>
      <c r="N39" s="83">
        <v>29680.091200999999</v>
      </c>
      <c r="O39" s="85">
        <v>99.43</v>
      </c>
      <c r="P39" s="83">
        <v>29.510912552999997</v>
      </c>
      <c r="Q39" s="84">
        <f t="shared" si="0"/>
        <v>1.1688467947473119E-3</v>
      </c>
      <c r="R39" s="84">
        <f>P39/'סכום נכסי הקרן'!$C$42</f>
        <v>1.130838618580744E-4</v>
      </c>
    </row>
    <row r="40" spans="2:18">
      <c r="B40" s="76" t="s">
        <v>1738</v>
      </c>
      <c r="C40" s="86" t="s">
        <v>1535</v>
      </c>
      <c r="D40" s="73" t="s">
        <v>1542</v>
      </c>
      <c r="E40" s="73"/>
      <c r="F40" s="73" t="s">
        <v>336</v>
      </c>
      <c r="G40" s="93">
        <v>44168</v>
      </c>
      <c r="H40" s="73" t="s">
        <v>296</v>
      </c>
      <c r="I40" s="83">
        <v>7.2600000000591249</v>
      </c>
      <c r="J40" s="86" t="s">
        <v>118</v>
      </c>
      <c r="K40" s="86" t="s">
        <v>122</v>
      </c>
      <c r="L40" s="87">
        <v>1.89E-2</v>
      </c>
      <c r="M40" s="87">
        <v>4.360000000048176E-2</v>
      </c>
      <c r="N40" s="83">
        <v>30059.793820999999</v>
      </c>
      <c r="O40" s="85">
        <v>91.15</v>
      </c>
      <c r="P40" s="83">
        <v>27.399501962999999</v>
      </c>
      <c r="Q40" s="84">
        <f t="shared" si="0"/>
        <v>1.0852195773210535E-3</v>
      </c>
      <c r="R40" s="84">
        <f>P40/'סכום נכסי הקרן'!$C$42</f>
        <v>1.0499307635435867E-4</v>
      </c>
    </row>
    <row r="41" spans="2:18">
      <c r="B41" s="76" t="s">
        <v>1738</v>
      </c>
      <c r="C41" s="86" t="s">
        <v>1535</v>
      </c>
      <c r="D41" s="73" t="s">
        <v>1543</v>
      </c>
      <c r="E41" s="73"/>
      <c r="F41" s="73" t="s">
        <v>336</v>
      </c>
      <c r="G41" s="93">
        <v>44277</v>
      </c>
      <c r="H41" s="73" t="s">
        <v>296</v>
      </c>
      <c r="I41" s="83">
        <v>7.0999999999973733</v>
      </c>
      <c r="J41" s="86" t="s">
        <v>118</v>
      </c>
      <c r="K41" s="86" t="s">
        <v>122</v>
      </c>
      <c r="L41" s="87">
        <v>1.9E-2</v>
      </c>
      <c r="M41" s="87">
        <v>5.7099999999971104E-2</v>
      </c>
      <c r="N41" s="83">
        <v>45711.029461999999</v>
      </c>
      <c r="O41" s="85">
        <v>83.31</v>
      </c>
      <c r="P41" s="83">
        <v>38.081859641000001</v>
      </c>
      <c r="Q41" s="84">
        <f t="shared" si="0"/>
        <v>1.508318643127656E-3</v>
      </c>
      <c r="R41" s="84">
        <f>P41/'סכום נכסי הקרן'!$C$42</f>
        <v>1.4592716328941992E-4</v>
      </c>
    </row>
    <row r="42" spans="2:18">
      <c r="B42" s="76" t="s">
        <v>1739</v>
      </c>
      <c r="C42" s="86" t="s">
        <v>1535</v>
      </c>
      <c r="D42" s="73" t="s">
        <v>1544</v>
      </c>
      <c r="E42" s="73"/>
      <c r="F42" s="73" t="s">
        <v>345</v>
      </c>
      <c r="G42" s="93">
        <v>42122</v>
      </c>
      <c r="H42" s="73" t="s">
        <v>120</v>
      </c>
      <c r="I42" s="83">
        <v>4.3999999999963011</v>
      </c>
      <c r="J42" s="86" t="s">
        <v>326</v>
      </c>
      <c r="K42" s="86" t="s">
        <v>122</v>
      </c>
      <c r="L42" s="87">
        <v>2.98E-2</v>
      </c>
      <c r="M42" s="87">
        <v>2.5899999999982434E-2</v>
      </c>
      <c r="N42" s="83">
        <v>288481.25099299999</v>
      </c>
      <c r="O42" s="85">
        <v>112.46</v>
      </c>
      <c r="P42" s="83">
        <v>324.42601212300002</v>
      </c>
      <c r="Q42" s="84">
        <f t="shared" si="0"/>
        <v>1.2849629902890694E-2</v>
      </c>
      <c r="R42" s="84">
        <f>P42/'סכום נכסי הקרן'!$C$42</f>
        <v>1.2431789858139706E-3</v>
      </c>
    </row>
    <row r="43" spans="2:18">
      <c r="B43" s="76" t="s">
        <v>1740</v>
      </c>
      <c r="C43" s="86" t="s">
        <v>1535</v>
      </c>
      <c r="D43" s="73" t="s">
        <v>1545</v>
      </c>
      <c r="E43" s="73"/>
      <c r="F43" s="73" t="s">
        <v>1546</v>
      </c>
      <c r="G43" s="93">
        <v>40742</v>
      </c>
      <c r="H43" s="73" t="s">
        <v>1533</v>
      </c>
      <c r="I43" s="83">
        <v>3.3099999999868461</v>
      </c>
      <c r="J43" s="86" t="s">
        <v>316</v>
      </c>
      <c r="K43" s="86" t="s">
        <v>122</v>
      </c>
      <c r="L43" s="87">
        <v>4.4999999999999998E-2</v>
      </c>
      <c r="M43" s="87">
        <v>1.6099999999958148E-2</v>
      </c>
      <c r="N43" s="83">
        <v>107323.979158</v>
      </c>
      <c r="O43" s="85">
        <v>124.67</v>
      </c>
      <c r="P43" s="83">
        <v>133.800803296</v>
      </c>
      <c r="Q43" s="84">
        <f t="shared" si="0"/>
        <v>5.2994850561219504E-3</v>
      </c>
      <c r="R43" s="84">
        <f>P43/'סכום נכסי הקרן'!$C$42</f>
        <v>5.1271581416705817E-4</v>
      </c>
    </row>
    <row r="44" spans="2:18">
      <c r="B44" s="76" t="s">
        <v>1741</v>
      </c>
      <c r="C44" s="86" t="s">
        <v>1535</v>
      </c>
      <c r="D44" s="73" t="s">
        <v>1547</v>
      </c>
      <c r="E44" s="73"/>
      <c r="F44" s="73" t="s">
        <v>410</v>
      </c>
      <c r="G44" s="93">
        <v>43431</v>
      </c>
      <c r="H44" s="73" t="s">
        <v>296</v>
      </c>
      <c r="I44" s="83">
        <v>7.9600000002484315</v>
      </c>
      <c r="J44" s="86" t="s">
        <v>326</v>
      </c>
      <c r="K44" s="86" t="s">
        <v>122</v>
      </c>
      <c r="L44" s="87">
        <v>3.6600000000000001E-2</v>
      </c>
      <c r="M44" s="87">
        <v>3.7200000000547392E-2</v>
      </c>
      <c r="N44" s="83">
        <v>8773.1980270000004</v>
      </c>
      <c r="O44" s="85">
        <v>108.28</v>
      </c>
      <c r="P44" s="83">
        <v>9.4996182089999994</v>
      </c>
      <c r="Q44" s="84">
        <f t="shared" si="0"/>
        <v>3.7625397977684993E-4</v>
      </c>
      <c r="R44" s="84">
        <f>P44/'סכום נכסי הקרן'!$C$42</f>
        <v>3.6401907644221547E-5</v>
      </c>
    </row>
    <row r="45" spans="2:18">
      <c r="B45" s="76" t="s">
        <v>1741</v>
      </c>
      <c r="C45" s="86" t="s">
        <v>1535</v>
      </c>
      <c r="D45" s="73" t="s">
        <v>1548</v>
      </c>
      <c r="E45" s="73"/>
      <c r="F45" s="73" t="s">
        <v>410</v>
      </c>
      <c r="G45" s="93">
        <v>43276</v>
      </c>
      <c r="H45" s="73" t="s">
        <v>296</v>
      </c>
      <c r="I45" s="83">
        <v>8.0199999997748428</v>
      </c>
      <c r="J45" s="86" t="s">
        <v>326</v>
      </c>
      <c r="K45" s="86" t="s">
        <v>122</v>
      </c>
      <c r="L45" s="87">
        <v>3.2599999999999997E-2</v>
      </c>
      <c r="M45" s="87">
        <v>3.8099999998983509E-2</v>
      </c>
      <c r="N45" s="83">
        <v>8740.9916099999991</v>
      </c>
      <c r="O45" s="85">
        <v>104.67</v>
      </c>
      <c r="P45" s="83">
        <v>9.1491961530000001</v>
      </c>
      <c r="Q45" s="84">
        <f t="shared" si="0"/>
        <v>3.6237471744537302E-4</v>
      </c>
      <c r="R45" s="84">
        <f>P45/'סכום נכסי הקרן'!$C$42</f>
        <v>3.5059113540462186E-5</v>
      </c>
    </row>
    <row r="46" spans="2:18">
      <c r="B46" s="76" t="s">
        <v>1741</v>
      </c>
      <c r="C46" s="86" t="s">
        <v>1535</v>
      </c>
      <c r="D46" s="73" t="s">
        <v>1549</v>
      </c>
      <c r="E46" s="73"/>
      <c r="F46" s="73" t="s">
        <v>410</v>
      </c>
      <c r="G46" s="93">
        <v>43222</v>
      </c>
      <c r="H46" s="73" t="s">
        <v>296</v>
      </c>
      <c r="I46" s="83">
        <v>8.0299999999711016</v>
      </c>
      <c r="J46" s="86" t="s">
        <v>326</v>
      </c>
      <c r="K46" s="86" t="s">
        <v>122</v>
      </c>
      <c r="L46" s="87">
        <v>3.2199999999999999E-2</v>
      </c>
      <c r="M46" s="87">
        <v>3.8199999999913532E-2</v>
      </c>
      <c r="N46" s="83">
        <v>41770.303164999998</v>
      </c>
      <c r="O46" s="85">
        <v>105.21</v>
      </c>
      <c r="P46" s="83">
        <v>43.946535908999998</v>
      </c>
      <c r="Q46" s="84">
        <f t="shared" si="0"/>
        <v>1.7406024820557603E-3</v>
      </c>
      <c r="R46" s="84">
        <f>P46/'סכום נכסי הקרן'!$C$42</f>
        <v>1.684002142241129E-4</v>
      </c>
    </row>
    <row r="47" spans="2:18">
      <c r="B47" s="76" t="s">
        <v>1741</v>
      </c>
      <c r="C47" s="86" t="s">
        <v>1535</v>
      </c>
      <c r="D47" s="73" t="s">
        <v>1550</v>
      </c>
      <c r="E47" s="73"/>
      <c r="F47" s="73" t="s">
        <v>410</v>
      </c>
      <c r="G47" s="93">
        <v>43922</v>
      </c>
      <c r="H47" s="73" t="s">
        <v>296</v>
      </c>
      <c r="I47" s="83">
        <v>8.2199999997856441</v>
      </c>
      <c r="J47" s="86" t="s">
        <v>326</v>
      </c>
      <c r="K47" s="86" t="s">
        <v>122</v>
      </c>
      <c r="L47" s="87">
        <v>2.7699999999999999E-2</v>
      </c>
      <c r="M47" s="87">
        <v>3.3699999999483247E-2</v>
      </c>
      <c r="N47" s="83">
        <v>10049.922296000001</v>
      </c>
      <c r="O47" s="85">
        <v>103.98</v>
      </c>
      <c r="P47" s="83">
        <v>10.449909342000002</v>
      </c>
      <c r="Q47" s="84">
        <f t="shared" si="0"/>
        <v>4.1389242090905849E-4</v>
      </c>
      <c r="R47" s="84">
        <f>P47/'סכום נכסי הקרן'!$C$42</f>
        <v>4.004336031079457E-5</v>
      </c>
    </row>
    <row r="48" spans="2:18">
      <c r="B48" s="76" t="s">
        <v>1741</v>
      </c>
      <c r="C48" s="86" t="s">
        <v>1535</v>
      </c>
      <c r="D48" s="73" t="s">
        <v>1551</v>
      </c>
      <c r="E48" s="73"/>
      <c r="F48" s="73" t="s">
        <v>410</v>
      </c>
      <c r="G48" s="93">
        <v>43978</v>
      </c>
      <c r="H48" s="73" t="s">
        <v>296</v>
      </c>
      <c r="I48" s="83">
        <v>8.2099999989016297</v>
      </c>
      <c r="J48" s="86" t="s">
        <v>326</v>
      </c>
      <c r="K48" s="86" t="s">
        <v>122</v>
      </c>
      <c r="L48" s="87">
        <v>2.3E-2</v>
      </c>
      <c r="M48" s="87">
        <v>3.9799999994508152E-2</v>
      </c>
      <c r="N48" s="83">
        <v>4215.8858</v>
      </c>
      <c r="O48" s="85">
        <v>95.02</v>
      </c>
      <c r="P48" s="83">
        <v>4.0059348400000001</v>
      </c>
      <c r="Q48" s="84">
        <f t="shared" si="0"/>
        <v>1.5866415819203779E-4</v>
      </c>
      <c r="R48" s="84">
        <f>P48/'סכום נכסי הקרן'!$C$42</f>
        <v>1.5350476920882476E-5</v>
      </c>
    </row>
    <row r="49" spans="2:18">
      <c r="B49" s="76" t="s">
        <v>1741</v>
      </c>
      <c r="C49" s="86" t="s">
        <v>1535</v>
      </c>
      <c r="D49" s="73" t="s">
        <v>1552</v>
      </c>
      <c r="E49" s="73"/>
      <c r="F49" s="73" t="s">
        <v>410</v>
      </c>
      <c r="G49" s="93">
        <v>44010</v>
      </c>
      <c r="H49" s="73" t="s">
        <v>296</v>
      </c>
      <c r="I49" s="83">
        <v>8.3200000005142662</v>
      </c>
      <c r="J49" s="86" t="s">
        <v>326</v>
      </c>
      <c r="K49" s="86" t="s">
        <v>122</v>
      </c>
      <c r="L49" s="87">
        <v>2.2000000000000002E-2</v>
      </c>
      <c r="M49" s="87">
        <v>3.5600000002416428E-2</v>
      </c>
      <c r="N49" s="83">
        <v>6610.4856449999997</v>
      </c>
      <c r="O49" s="85">
        <v>97.66</v>
      </c>
      <c r="P49" s="83">
        <v>6.4557999490000002</v>
      </c>
      <c r="Q49" s="84">
        <f t="shared" si="0"/>
        <v>2.5569663643462698E-4</v>
      </c>
      <c r="R49" s="84">
        <f>P49/'סכום נכסי הקרן'!$C$42</f>
        <v>2.4738197719401438E-5</v>
      </c>
    </row>
    <row r="50" spans="2:18">
      <c r="B50" s="76" t="s">
        <v>1741</v>
      </c>
      <c r="C50" s="86" t="s">
        <v>1535</v>
      </c>
      <c r="D50" s="73" t="s">
        <v>1553</v>
      </c>
      <c r="E50" s="73"/>
      <c r="F50" s="73" t="s">
        <v>410</v>
      </c>
      <c r="G50" s="93">
        <v>44133</v>
      </c>
      <c r="H50" s="73" t="s">
        <v>296</v>
      </c>
      <c r="I50" s="83">
        <v>8.1799999999441599</v>
      </c>
      <c r="J50" s="86" t="s">
        <v>326</v>
      </c>
      <c r="K50" s="86" t="s">
        <v>122</v>
      </c>
      <c r="L50" s="87">
        <v>2.3799999999999998E-2</v>
      </c>
      <c r="M50" s="87">
        <v>0.04</v>
      </c>
      <c r="N50" s="83">
        <v>8596.1872899999998</v>
      </c>
      <c r="O50" s="85">
        <v>95.83</v>
      </c>
      <c r="P50" s="83">
        <v>8.2377264969999988</v>
      </c>
      <c r="Q50" s="84">
        <f t="shared" si="0"/>
        <v>3.2627388918356675E-4</v>
      </c>
      <c r="R50" s="84">
        <f>P50/'סכום נכסי הקרן'!$C$42</f>
        <v>3.1566422201899949E-5</v>
      </c>
    </row>
    <row r="51" spans="2:18">
      <c r="B51" s="76" t="s">
        <v>1741</v>
      </c>
      <c r="C51" s="86" t="s">
        <v>1535</v>
      </c>
      <c r="D51" s="73" t="s">
        <v>1554</v>
      </c>
      <c r="E51" s="73"/>
      <c r="F51" s="73" t="s">
        <v>410</v>
      </c>
      <c r="G51" s="93">
        <v>44251</v>
      </c>
      <c r="H51" s="73" t="s">
        <v>296</v>
      </c>
      <c r="I51" s="83">
        <v>8.0399999999086234</v>
      </c>
      <c r="J51" s="86" t="s">
        <v>326</v>
      </c>
      <c r="K51" s="86" t="s">
        <v>122</v>
      </c>
      <c r="L51" s="87">
        <v>2.3599999999999999E-2</v>
      </c>
      <c r="M51" s="87">
        <v>4.6699999999456912E-2</v>
      </c>
      <c r="N51" s="83">
        <v>25523.115336999999</v>
      </c>
      <c r="O51" s="85">
        <v>90.9</v>
      </c>
      <c r="P51" s="83">
        <v>23.200511977999998</v>
      </c>
      <c r="Q51" s="84">
        <f t="shared" si="0"/>
        <v>9.1890903113482983E-4</v>
      </c>
      <c r="R51" s="84">
        <f>P51/'סכום נכסי הקרן'!$C$42</f>
        <v>8.8902824907393245E-5</v>
      </c>
    </row>
    <row r="52" spans="2:18">
      <c r="B52" s="76" t="s">
        <v>1741</v>
      </c>
      <c r="C52" s="86" t="s">
        <v>1535</v>
      </c>
      <c r="D52" s="73" t="s">
        <v>1555</v>
      </c>
      <c r="E52" s="73"/>
      <c r="F52" s="73" t="s">
        <v>410</v>
      </c>
      <c r="G52" s="93">
        <v>44294</v>
      </c>
      <c r="H52" s="73" t="s">
        <v>296</v>
      </c>
      <c r="I52" s="83">
        <v>7.9800000001315174</v>
      </c>
      <c r="J52" s="86" t="s">
        <v>326</v>
      </c>
      <c r="K52" s="86" t="s">
        <v>122</v>
      </c>
      <c r="L52" s="87">
        <v>2.3199999999999998E-2</v>
      </c>
      <c r="M52" s="87">
        <v>5.0400000001091849E-2</v>
      </c>
      <c r="N52" s="83">
        <v>18363.572479999999</v>
      </c>
      <c r="O52" s="85">
        <v>87.78</v>
      </c>
      <c r="P52" s="83">
        <v>16.119543805999999</v>
      </c>
      <c r="Q52" s="84">
        <f t="shared" si="0"/>
        <v>6.3845118569593785E-4</v>
      </c>
      <c r="R52" s="84">
        <f>P52/'סכום נכסי הקרן'!$C$42</f>
        <v>6.1769023973729195E-5</v>
      </c>
    </row>
    <row r="53" spans="2:18">
      <c r="B53" s="76" t="s">
        <v>1741</v>
      </c>
      <c r="C53" s="86" t="s">
        <v>1535</v>
      </c>
      <c r="D53" s="73" t="s">
        <v>1556</v>
      </c>
      <c r="E53" s="73"/>
      <c r="F53" s="73" t="s">
        <v>410</v>
      </c>
      <c r="G53" s="93">
        <v>44602</v>
      </c>
      <c r="H53" s="73" t="s">
        <v>296</v>
      </c>
      <c r="I53" s="83">
        <v>7.7500000001254108</v>
      </c>
      <c r="J53" s="86" t="s">
        <v>326</v>
      </c>
      <c r="K53" s="86" t="s">
        <v>122</v>
      </c>
      <c r="L53" s="87">
        <v>2.0899999999999998E-2</v>
      </c>
      <c r="M53" s="87">
        <v>6.3800000001183868E-2</v>
      </c>
      <c r="N53" s="83">
        <v>26309.156599000002</v>
      </c>
      <c r="O53" s="85">
        <v>75.77</v>
      </c>
      <c r="P53" s="83">
        <v>19.934446778000002</v>
      </c>
      <c r="Q53" s="84">
        <f t="shared" si="0"/>
        <v>7.8954909237998253E-4</v>
      </c>
      <c r="R53" s="84">
        <f>P53/'סכום נכסי הקרן'!$C$42</f>
        <v>7.6387479431954273E-5</v>
      </c>
    </row>
    <row r="54" spans="2:18">
      <c r="B54" s="76" t="s">
        <v>1741</v>
      </c>
      <c r="C54" s="86" t="s">
        <v>1535</v>
      </c>
      <c r="D54" s="73" t="s">
        <v>1557</v>
      </c>
      <c r="E54" s="73"/>
      <c r="F54" s="73" t="s">
        <v>410</v>
      </c>
      <c r="G54" s="93">
        <v>43500</v>
      </c>
      <c r="H54" s="73" t="s">
        <v>296</v>
      </c>
      <c r="I54" s="83">
        <v>8.0500000000278753</v>
      </c>
      <c r="J54" s="86" t="s">
        <v>326</v>
      </c>
      <c r="K54" s="86" t="s">
        <v>122</v>
      </c>
      <c r="L54" s="87">
        <v>3.4500000000000003E-2</v>
      </c>
      <c r="M54" s="87">
        <v>3.5000000000000003E-2</v>
      </c>
      <c r="N54" s="83">
        <v>16467.340795</v>
      </c>
      <c r="O54" s="85">
        <v>108.93</v>
      </c>
      <c r="P54" s="83">
        <v>17.937874449999999</v>
      </c>
      <c r="Q54" s="84">
        <f t="shared" si="0"/>
        <v>7.1047030544403784E-4</v>
      </c>
      <c r="R54" s="84">
        <f>P54/'סכום נכסי הקרן'!$C$42</f>
        <v>6.8736746540393659E-5</v>
      </c>
    </row>
    <row r="55" spans="2:18">
      <c r="B55" s="76" t="s">
        <v>1741</v>
      </c>
      <c r="C55" s="86" t="s">
        <v>1535</v>
      </c>
      <c r="D55" s="73" t="s">
        <v>1558</v>
      </c>
      <c r="E55" s="73"/>
      <c r="F55" s="73" t="s">
        <v>410</v>
      </c>
      <c r="G55" s="93">
        <v>43556</v>
      </c>
      <c r="H55" s="73" t="s">
        <v>296</v>
      </c>
      <c r="I55" s="83">
        <v>8.1399999999442247</v>
      </c>
      <c r="J55" s="86" t="s">
        <v>326</v>
      </c>
      <c r="K55" s="86" t="s">
        <v>122</v>
      </c>
      <c r="L55" s="87">
        <v>3.0499999999999999E-2</v>
      </c>
      <c r="M55" s="87">
        <v>3.4499999999914634E-2</v>
      </c>
      <c r="N55" s="83">
        <v>16606.092205000001</v>
      </c>
      <c r="O55" s="85">
        <v>105.81</v>
      </c>
      <c r="P55" s="83">
        <v>17.570905506999999</v>
      </c>
      <c r="Q55" s="84">
        <f t="shared" si="0"/>
        <v>6.9593566602795659E-4</v>
      </c>
      <c r="R55" s="84">
        <f>P55/'סכום נכסי הקרן'!$C$42</f>
        <v>6.7330545861851875E-5</v>
      </c>
    </row>
    <row r="56" spans="2:18">
      <c r="B56" s="76" t="s">
        <v>1741</v>
      </c>
      <c r="C56" s="86" t="s">
        <v>1535</v>
      </c>
      <c r="D56" s="73" t="s">
        <v>1559</v>
      </c>
      <c r="E56" s="73"/>
      <c r="F56" s="73" t="s">
        <v>410</v>
      </c>
      <c r="G56" s="93">
        <v>43647</v>
      </c>
      <c r="H56" s="73" t="s">
        <v>296</v>
      </c>
      <c r="I56" s="83">
        <v>8.1100000001995181</v>
      </c>
      <c r="J56" s="86" t="s">
        <v>326</v>
      </c>
      <c r="K56" s="86" t="s">
        <v>122</v>
      </c>
      <c r="L56" s="87">
        <v>2.8999999999999998E-2</v>
      </c>
      <c r="M56" s="87">
        <v>3.8100000001088284E-2</v>
      </c>
      <c r="N56" s="83">
        <v>15415.493189999999</v>
      </c>
      <c r="O56" s="85">
        <v>100.14</v>
      </c>
      <c r="P56" s="83">
        <v>15.437073372000002</v>
      </c>
      <c r="Q56" s="84">
        <f t="shared" si="0"/>
        <v>6.1142039232897323E-4</v>
      </c>
      <c r="R56" s="84">
        <f>P56/'סכום נכסי הקרן'!$C$42</f>
        <v>5.9153842483083284E-5</v>
      </c>
    </row>
    <row r="57" spans="2:18">
      <c r="B57" s="76" t="s">
        <v>1741</v>
      </c>
      <c r="C57" s="86" t="s">
        <v>1535</v>
      </c>
      <c r="D57" s="73" t="s">
        <v>1560</v>
      </c>
      <c r="E57" s="73"/>
      <c r="F57" s="73" t="s">
        <v>410</v>
      </c>
      <c r="G57" s="93">
        <v>43703</v>
      </c>
      <c r="H57" s="73" t="s">
        <v>296</v>
      </c>
      <c r="I57" s="83">
        <v>8.2600000012698107</v>
      </c>
      <c r="J57" s="86" t="s">
        <v>326</v>
      </c>
      <c r="K57" s="86" t="s">
        <v>122</v>
      </c>
      <c r="L57" s="87">
        <v>2.3799999999999998E-2</v>
      </c>
      <c r="M57" s="87">
        <v>3.6500000003734739E-2</v>
      </c>
      <c r="N57" s="83">
        <v>1094.6718330000001</v>
      </c>
      <c r="O57" s="85">
        <v>97.84</v>
      </c>
      <c r="P57" s="83">
        <v>1.0710269639999999</v>
      </c>
      <c r="Q57" s="84">
        <f t="shared" si="0"/>
        <v>4.2420458252894084E-5</v>
      </c>
      <c r="R57" s="84">
        <f>P57/'סכום נכסי הקרן'!$C$42</f>
        <v>4.1041043724327834E-6</v>
      </c>
    </row>
    <row r="58" spans="2:18">
      <c r="B58" s="76" t="s">
        <v>1741</v>
      </c>
      <c r="C58" s="86" t="s">
        <v>1535</v>
      </c>
      <c r="D58" s="73" t="s">
        <v>1561</v>
      </c>
      <c r="E58" s="73"/>
      <c r="F58" s="73" t="s">
        <v>410</v>
      </c>
      <c r="G58" s="93">
        <v>43740</v>
      </c>
      <c r="H58" s="73" t="s">
        <v>296</v>
      </c>
      <c r="I58" s="83">
        <v>8.1399999998624128</v>
      </c>
      <c r="J58" s="86" t="s">
        <v>326</v>
      </c>
      <c r="K58" s="86" t="s">
        <v>122</v>
      </c>
      <c r="L58" s="87">
        <v>2.4300000000000002E-2</v>
      </c>
      <c r="M58" s="87">
        <v>4.1399999999279312E-2</v>
      </c>
      <c r="N58" s="83">
        <v>16177.116486999999</v>
      </c>
      <c r="O58" s="85">
        <v>94.35</v>
      </c>
      <c r="P58" s="83">
        <v>15.263109015</v>
      </c>
      <c r="Q58" s="84">
        <f t="shared" si="0"/>
        <v>6.045301384029197E-4</v>
      </c>
      <c r="R58" s="84">
        <f>P58/'סכום נכסי הקרן'!$C$42</f>
        <v>5.848722259188588E-5</v>
      </c>
    </row>
    <row r="59" spans="2:18">
      <c r="B59" s="76" t="s">
        <v>1741</v>
      </c>
      <c r="C59" s="86" t="s">
        <v>1535</v>
      </c>
      <c r="D59" s="73" t="s">
        <v>1562</v>
      </c>
      <c r="E59" s="73"/>
      <c r="F59" s="73" t="s">
        <v>410</v>
      </c>
      <c r="G59" s="93">
        <v>43831</v>
      </c>
      <c r="H59" s="73" t="s">
        <v>296</v>
      </c>
      <c r="I59" s="83">
        <v>8.1099999998902526</v>
      </c>
      <c r="J59" s="86" t="s">
        <v>326</v>
      </c>
      <c r="K59" s="86" t="s">
        <v>122</v>
      </c>
      <c r="L59" s="87">
        <v>2.3799999999999998E-2</v>
      </c>
      <c r="M59" s="87">
        <v>4.3199999999666269E-2</v>
      </c>
      <c r="N59" s="83">
        <v>16790.196846999999</v>
      </c>
      <c r="O59" s="85">
        <v>92.8</v>
      </c>
      <c r="P59" s="83">
        <v>15.581303160999999</v>
      </c>
      <c r="Q59" s="84">
        <f t="shared" si="0"/>
        <v>6.1713294107774411E-4</v>
      </c>
      <c r="R59" s="84">
        <f>P59/'סכום נכסי הקרן'!$C$42</f>
        <v>5.9706521479566466E-5</v>
      </c>
    </row>
    <row r="60" spans="2:18">
      <c r="B60" s="76" t="s">
        <v>1742</v>
      </c>
      <c r="C60" s="86" t="s">
        <v>1535</v>
      </c>
      <c r="D60" s="73">
        <v>7936</v>
      </c>
      <c r="E60" s="73"/>
      <c r="F60" s="73" t="s">
        <v>1563</v>
      </c>
      <c r="G60" s="93">
        <v>44087</v>
      </c>
      <c r="H60" s="73" t="s">
        <v>1533</v>
      </c>
      <c r="I60" s="83">
        <v>5.4700000000024334</v>
      </c>
      <c r="J60" s="86" t="s">
        <v>316</v>
      </c>
      <c r="K60" s="86" t="s">
        <v>122</v>
      </c>
      <c r="L60" s="87">
        <v>1.7947999999999999E-2</v>
      </c>
      <c r="M60" s="87">
        <v>3.1099999999951344E-2</v>
      </c>
      <c r="N60" s="83">
        <v>80864.353227</v>
      </c>
      <c r="O60" s="85">
        <v>101.66</v>
      </c>
      <c r="P60" s="83">
        <v>82.206693939999994</v>
      </c>
      <c r="Q60" s="84">
        <f t="shared" si="0"/>
        <v>3.255983038341331E-3</v>
      </c>
      <c r="R60" s="84">
        <f>P60/'סכום נכסי הקרן'!$C$42</f>
        <v>3.1501060513206431E-4</v>
      </c>
    </row>
    <row r="61" spans="2:18">
      <c r="B61" s="76" t="s">
        <v>1742</v>
      </c>
      <c r="C61" s="86" t="s">
        <v>1535</v>
      </c>
      <c r="D61" s="73">
        <v>7937</v>
      </c>
      <c r="E61" s="73"/>
      <c r="F61" s="73" t="s">
        <v>1563</v>
      </c>
      <c r="G61" s="93">
        <v>44087</v>
      </c>
      <c r="H61" s="73" t="s">
        <v>1533</v>
      </c>
      <c r="I61" s="83">
        <v>6.9099999999638788</v>
      </c>
      <c r="J61" s="86" t="s">
        <v>316</v>
      </c>
      <c r="K61" s="86" t="s">
        <v>122</v>
      </c>
      <c r="L61" s="87">
        <v>7.0499999999999993E-2</v>
      </c>
      <c r="M61" s="87">
        <v>8.4099999999481714E-2</v>
      </c>
      <c r="N61" s="83">
        <v>34136.542628000003</v>
      </c>
      <c r="O61" s="85">
        <v>93.26</v>
      </c>
      <c r="P61" s="83">
        <v>31.835706165000001</v>
      </c>
      <c r="Q61" s="84">
        <f t="shared" si="0"/>
        <v>1.2609255319586759E-3</v>
      </c>
      <c r="R61" s="84">
        <f>P61/'סכום נכסי הקרן'!$C$42</f>
        <v>1.2199231696585171E-4</v>
      </c>
    </row>
    <row r="62" spans="2:18">
      <c r="B62" s="76" t="s">
        <v>1743</v>
      </c>
      <c r="C62" s="86" t="s">
        <v>1534</v>
      </c>
      <c r="D62" s="73">
        <v>8063</v>
      </c>
      <c r="E62" s="73"/>
      <c r="F62" s="73" t="s">
        <v>413</v>
      </c>
      <c r="G62" s="93">
        <v>44147</v>
      </c>
      <c r="H62" s="73" t="s">
        <v>120</v>
      </c>
      <c r="I62" s="83">
        <v>7.8600000000283083</v>
      </c>
      <c r="J62" s="86" t="s">
        <v>498</v>
      </c>
      <c r="K62" s="86" t="s">
        <v>122</v>
      </c>
      <c r="L62" s="87">
        <v>1.6250000000000001E-2</v>
      </c>
      <c r="M62" s="87">
        <v>3.2900000000177759E-2</v>
      </c>
      <c r="N62" s="83">
        <v>63439.790797000009</v>
      </c>
      <c r="O62" s="85">
        <v>95.77</v>
      </c>
      <c r="P62" s="83">
        <v>60.756291748000002</v>
      </c>
      <c r="Q62" s="84">
        <f t="shared" si="0"/>
        <v>2.4063910847502133E-3</v>
      </c>
      <c r="R62" s="84">
        <f>P62/'סכום נכסי הקרן'!$C$42</f>
        <v>2.3281408498298899E-4</v>
      </c>
    </row>
    <row r="63" spans="2:18">
      <c r="B63" s="76" t="s">
        <v>1743</v>
      </c>
      <c r="C63" s="86" t="s">
        <v>1534</v>
      </c>
      <c r="D63" s="73">
        <v>8145</v>
      </c>
      <c r="E63" s="73"/>
      <c r="F63" s="73" t="s">
        <v>413</v>
      </c>
      <c r="G63" s="93">
        <v>44185</v>
      </c>
      <c r="H63" s="73" t="s">
        <v>120</v>
      </c>
      <c r="I63" s="83">
        <v>7.8499999998744636</v>
      </c>
      <c r="J63" s="86" t="s">
        <v>498</v>
      </c>
      <c r="K63" s="86" t="s">
        <v>122</v>
      </c>
      <c r="L63" s="87">
        <v>1.4990000000000002E-2</v>
      </c>
      <c r="M63" s="87">
        <v>3.4499999999461982E-2</v>
      </c>
      <c r="N63" s="83">
        <v>29821.785350999999</v>
      </c>
      <c r="O63" s="85">
        <v>93.49</v>
      </c>
      <c r="P63" s="83">
        <v>27.880385629999999</v>
      </c>
      <c r="Q63" s="84">
        <f t="shared" si="0"/>
        <v>1.1042660684049811E-3</v>
      </c>
      <c r="R63" s="84">
        <f>P63/'סכום נכסי הקרן'!$C$42</f>
        <v>1.0683579070862231E-4</v>
      </c>
    </row>
    <row r="64" spans="2:18">
      <c r="B64" s="76" t="s">
        <v>1744</v>
      </c>
      <c r="C64" s="86" t="s">
        <v>1534</v>
      </c>
      <c r="D64" s="73" t="s">
        <v>1564</v>
      </c>
      <c r="E64" s="73"/>
      <c r="F64" s="73" t="s">
        <v>410</v>
      </c>
      <c r="G64" s="93">
        <v>42901</v>
      </c>
      <c r="H64" s="73" t="s">
        <v>296</v>
      </c>
      <c r="I64" s="83">
        <v>0.66000000000235381</v>
      </c>
      <c r="J64" s="86" t="s">
        <v>143</v>
      </c>
      <c r="K64" s="86" t="s">
        <v>122</v>
      </c>
      <c r="L64" s="87">
        <v>0.04</v>
      </c>
      <c r="M64" s="87">
        <v>6.0600000000070618E-2</v>
      </c>
      <c r="N64" s="83">
        <v>212680.01214499999</v>
      </c>
      <c r="O64" s="85">
        <v>99.88</v>
      </c>
      <c r="P64" s="83">
        <v>212.42479137500001</v>
      </c>
      <c r="Q64" s="84">
        <f t="shared" si="0"/>
        <v>8.4135668823394107E-3</v>
      </c>
      <c r="R64" s="84">
        <f>P64/'סכום נכסי הקרן'!$C$42</f>
        <v>8.1399772778760731E-4</v>
      </c>
    </row>
    <row r="65" spans="2:18">
      <c r="B65" s="76" t="s">
        <v>1745</v>
      </c>
      <c r="C65" s="86" t="s">
        <v>1534</v>
      </c>
      <c r="D65" s="73">
        <v>4069</v>
      </c>
      <c r="E65" s="73"/>
      <c r="F65" s="73" t="s">
        <v>413</v>
      </c>
      <c r="G65" s="93">
        <v>42052</v>
      </c>
      <c r="H65" s="73" t="s">
        <v>120</v>
      </c>
      <c r="I65" s="83">
        <v>4.3800000000229753</v>
      </c>
      <c r="J65" s="86" t="s">
        <v>545</v>
      </c>
      <c r="K65" s="86" t="s">
        <v>122</v>
      </c>
      <c r="L65" s="87">
        <v>2.9779E-2</v>
      </c>
      <c r="M65" s="87">
        <v>2.0100000000162412E-2</v>
      </c>
      <c r="N65" s="83">
        <v>44035.329836999997</v>
      </c>
      <c r="O65" s="85">
        <v>114.66</v>
      </c>
      <c r="P65" s="83">
        <v>50.490909317999993</v>
      </c>
      <c r="Q65" s="84">
        <f t="shared" si="0"/>
        <v>1.9998072717755406E-3</v>
      </c>
      <c r="R65" s="84">
        <f>P65/'סכום נכסי הקרן'!$C$42</f>
        <v>1.9347781957440146E-4</v>
      </c>
    </row>
    <row r="66" spans="2:18">
      <c r="B66" s="76" t="s">
        <v>1746</v>
      </c>
      <c r="C66" s="86" t="s">
        <v>1534</v>
      </c>
      <c r="D66" s="73">
        <v>8224</v>
      </c>
      <c r="E66" s="73"/>
      <c r="F66" s="73" t="s">
        <v>413</v>
      </c>
      <c r="G66" s="93">
        <v>44223</v>
      </c>
      <c r="H66" s="73" t="s">
        <v>120</v>
      </c>
      <c r="I66" s="83">
        <v>12.680000000051159</v>
      </c>
      <c r="J66" s="86" t="s">
        <v>316</v>
      </c>
      <c r="K66" s="86" t="s">
        <v>122</v>
      </c>
      <c r="L66" s="87">
        <v>2.1537000000000001E-2</v>
      </c>
      <c r="M66" s="87">
        <v>4.0200000000166519E-2</v>
      </c>
      <c r="N66" s="83">
        <v>134158.50756</v>
      </c>
      <c r="O66" s="85">
        <v>86.84</v>
      </c>
      <c r="P66" s="83">
        <v>116.503250353</v>
      </c>
      <c r="Q66" s="84">
        <f t="shared" si="0"/>
        <v>4.6143761399511365E-3</v>
      </c>
      <c r="R66" s="84">
        <f>P66/'סכום נכסי הקרן'!$C$42</f>
        <v>4.4643273722133722E-4</v>
      </c>
    </row>
    <row r="67" spans="2:18">
      <c r="B67" s="76" t="s">
        <v>1746</v>
      </c>
      <c r="C67" s="86" t="s">
        <v>1534</v>
      </c>
      <c r="D67" s="73">
        <v>2963</v>
      </c>
      <c r="E67" s="73"/>
      <c r="F67" s="73" t="s">
        <v>413</v>
      </c>
      <c r="G67" s="93">
        <v>41423</v>
      </c>
      <c r="H67" s="73" t="s">
        <v>120</v>
      </c>
      <c r="I67" s="83">
        <v>3.0299999999836893</v>
      </c>
      <c r="J67" s="86" t="s">
        <v>316</v>
      </c>
      <c r="K67" s="86" t="s">
        <v>122</v>
      </c>
      <c r="L67" s="87">
        <v>0.05</v>
      </c>
      <c r="M67" s="87">
        <v>2.2000000000000002E-2</v>
      </c>
      <c r="N67" s="83">
        <v>27822.611846</v>
      </c>
      <c r="O67" s="85">
        <v>121.19</v>
      </c>
      <c r="P67" s="83">
        <v>33.718223084999998</v>
      </c>
      <c r="Q67" s="84">
        <f t="shared" si="0"/>
        <v>1.3354868951170609E-3</v>
      </c>
      <c r="R67" s="84">
        <f>P67/'סכום נכסי הקרן'!$C$42</f>
        <v>1.292059970899225E-4</v>
      </c>
    </row>
    <row r="68" spans="2:18">
      <c r="B68" s="76" t="s">
        <v>1746</v>
      </c>
      <c r="C68" s="86" t="s">
        <v>1534</v>
      </c>
      <c r="D68" s="73">
        <v>2968</v>
      </c>
      <c r="E68" s="73"/>
      <c r="F68" s="73" t="s">
        <v>413</v>
      </c>
      <c r="G68" s="93">
        <v>41423</v>
      </c>
      <c r="H68" s="73" t="s">
        <v>120</v>
      </c>
      <c r="I68" s="83">
        <v>3.030000000007377</v>
      </c>
      <c r="J68" s="86" t="s">
        <v>316</v>
      </c>
      <c r="K68" s="86" t="s">
        <v>122</v>
      </c>
      <c r="L68" s="87">
        <v>0.05</v>
      </c>
      <c r="M68" s="87">
        <v>2.2000000000184428E-2</v>
      </c>
      <c r="N68" s="83">
        <v>8948.3049910000009</v>
      </c>
      <c r="O68" s="85">
        <v>121.19</v>
      </c>
      <c r="P68" s="83">
        <v>10.844450763999999</v>
      </c>
      <c r="Q68" s="84">
        <f t="shared" si="0"/>
        <v>4.2951913105133309E-4</v>
      </c>
      <c r="R68" s="84">
        <f>P68/'סכום נכסי הקרן'!$C$42</f>
        <v>4.1555216902237061E-5</v>
      </c>
    </row>
    <row r="69" spans="2:18">
      <c r="B69" s="76" t="s">
        <v>1746</v>
      </c>
      <c r="C69" s="86" t="s">
        <v>1534</v>
      </c>
      <c r="D69" s="73">
        <v>4605</v>
      </c>
      <c r="E69" s="73"/>
      <c r="F69" s="73" t="s">
        <v>413</v>
      </c>
      <c r="G69" s="93">
        <v>42352</v>
      </c>
      <c r="H69" s="73" t="s">
        <v>120</v>
      </c>
      <c r="I69" s="83">
        <v>5.2299999999406639</v>
      </c>
      <c r="J69" s="86" t="s">
        <v>316</v>
      </c>
      <c r="K69" s="86" t="s">
        <v>122</v>
      </c>
      <c r="L69" s="87">
        <v>0.05</v>
      </c>
      <c r="M69" s="87">
        <v>2.7199999999628841E-2</v>
      </c>
      <c r="N69" s="83">
        <v>32938.919607000003</v>
      </c>
      <c r="O69" s="85">
        <v>124.33</v>
      </c>
      <c r="P69" s="83">
        <v>40.952957941000001</v>
      </c>
      <c r="Q69" s="84">
        <f t="shared" si="0"/>
        <v>1.6220350197165699E-3</v>
      </c>
      <c r="R69" s="84">
        <f>P69/'סכום נכסי הקרן'!$C$42</f>
        <v>1.5692902176990759E-4</v>
      </c>
    </row>
    <row r="70" spans="2:18">
      <c r="B70" s="76" t="s">
        <v>1746</v>
      </c>
      <c r="C70" s="86" t="s">
        <v>1534</v>
      </c>
      <c r="D70" s="73">
        <v>4606</v>
      </c>
      <c r="E70" s="73"/>
      <c r="F70" s="73" t="s">
        <v>413</v>
      </c>
      <c r="G70" s="93">
        <v>42352</v>
      </c>
      <c r="H70" s="73" t="s">
        <v>120</v>
      </c>
      <c r="I70" s="83">
        <v>6.9999999999999991</v>
      </c>
      <c r="J70" s="86" t="s">
        <v>316</v>
      </c>
      <c r="K70" s="86" t="s">
        <v>122</v>
      </c>
      <c r="L70" s="87">
        <v>4.0999999999999995E-2</v>
      </c>
      <c r="M70" s="87">
        <v>2.76E-2</v>
      </c>
      <c r="N70" s="83">
        <v>98943.710332999995</v>
      </c>
      <c r="O70" s="85">
        <v>121.24</v>
      </c>
      <c r="P70" s="83">
        <v>119.95935</v>
      </c>
      <c r="Q70" s="84">
        <f t="shared" si="0"/>
        <v>4.7512628250872971E-3</v>
      </c>
      <c r="R70" s="84">
        <f>P70/'סכום נכסי הקרן'!$C$42</f>
        <v>4.5967628210823896E-4</v>
      </c>
    </row>
    <row r="71" spans="2:18">
      <c r="B71" s="76" t="s">
        <v>1746</v>
      </c>
      <c r="C71" s="86" t="s">
        <v>1534</v>
      </c>
      <c r="D71" s="73">
        <v>5150</v>
      </c>
      <c r="E71" s="73"/>
      <c r="F71" s="73" t="s">
        <v>413</v>
      </c>
      <c r="G71" s="93">
        <v>42631</v>
      </c>
      <c r="H71" s="73" t="s">
        <v>120</v>
      </c>
      <c r="I71" s="83">
        <v>6.9399999999662896</v>
      </c>
      <c r="J71" s="86" t="s">
        <v>316</v>
      </c>
      <c r="K71" s="86" t="s">
        <v>122</v>
      </c>
      <c r="L71" s="87">
        <v>4.0999999999999995E-2</v>
      </c>
      <c r="M71" s="87">
        <v>3.0699999999774318E-2</v>
      </c>
      <c r="N71" s="83">
        <v>29361.619941000001</v>
      </c>
      <c r="O71" s="85">
        <v>119.22</v>
      </c>
      <c r="P71" s="83">
        <v>35.004922997000001</v>
      </c>
      <c r="Q71" s="84">
        <f t="shared" si="0"/>
        <v>1.3864495708812152E-3</v>
      </c>
      <c r="R71" s="84">
        <f>P71/'סכום נכסי הקרן'!$C$42</f>
        <v>1.3413654591114537E-4</v>
      </c>
    </row>
    <row r="72" spans="2:18">
      <c r="B72" s="76" t="s">
        <v>1747</v>
      </c>
      <c r="C72" s="86" t="s">
        <v>1535</v>
      </c>
      <c r="D72" s="73" t="s">
        <v>1565</v>
      </c>
      <c r="E72" s="73"/>
      <c r="F72" s="73" t="s">
        <v>410</v>
      </c>
      <c r="G72" s="93">
        <v>42033</v>
      </c>
      <c r="H72" s="73" t="s">
        <v>296</v>
      </c>
      <c r="I72" s="83">
        <v>3.879999999756564</v>
      </c>
      <c r="J72" s="86" t="s">
        <v>326</v>
      </c>
      <c r="K72" s="86" t="s">
        <v>122</v>
      </c>
      <c r="L72" s="87">
        <v>5.0999999999999997E-2</v>
      </c>
      <c r="M72" s="87">
        <v>2.7199999998459897E-2</v>
      </c>
      <c r="N72" s="83">
        <v>6640.3353949999992</v>
      </c>
      <c r="O72" s="85">
        <v>121.25</v>
      </c>
      <c r="P72" s="83">
        <v>8.0514065670000008</v>
      </c>
      <c r="Q72" s="84">
        <f t="shared" si="0"/>
        <v>3.1889426469425551E-4</v>
      </c>
      <c r="R72" s="84">
        <f>P72/'סכום נכסי הקרן'!$C$42</f>
        <v>3.0852456573501109E-5</v>
      </c>
    </row>
    <row r="73" spans="2:18">
      <c r="B73" s="76" t="s">
        <v>1747</v>
      </c>
      <c r="C73" s="86" t="s">
        <v>1535</v>
      </c>
      <c r="D73" s="73" t="s">
        <v>1566</v>
      </c>
      <c r="E73" s="73"/>
      <c r="F73" s="73" t="s">
        <v>410</v>
      </c>
      <c r="G73" s="93">
        <v>42054</v>
      </c>
      <c r="H73" s="73" t="s">
        <v>296</v>
      </c>
      <c r="I73" s="83">
        <v>3.8800000000201682</v>
      </c>
      <c r="J73" s="86" t="s">
        <v>326</v>
      </c>
      <c r="K73" s="86" t="s">
        <v>122</v>
      </c>
      <c r="L73" s="87">
        <v>5.0999999999999997E-2</v>
      </c>
      <c r="M73" s="87">
        <v>2.720000000005042E-2</v>
      </c>
      <c r="N73" s="83">
        <v>12971.301905</v>
      </c>
      <c r="O73" s="85">
        <v>122.32</v>
      </c>
      <c r="P73" s="83">
        <v>15.866496160999999</v>
      </c>
      <c r="Q73" s="84">
        <f t="shared" si="0"/>
        <v>6.2842865832592133E-4</v>
      </c>
      <c r="R73" s="84">
        <f>P73/'סכום נכסי הקרן'!$C$42</f>
        <v>6.0799362162041776E-5</v>
      </c>
    </row>
    <row r="74" spans="2:18">
      <c r="B74" s="76" t="s">
        <v>1747</v>
      </c>
      <c r="C74" s="86" t="s">
        <v>1535</v>
      </c>
      <c r="D74" s="73" t="s">
        <v>1567</v>
      </c>
      <c r="E74" s="73"/>
      <c r="F74" s="73" t="s">
        <v>410</v>
      </c>
      <c r="G74" s="93">
        <v>42565</v>
      </c>
      <c r="H74" s="73" t="s">
        <v>296</v>
      </c>
      <c r="I74" s="83">
        <v>3.8800000000596584</v>
      </c>
      <c r="J74" s="86" t="s">
        <v>326</v>
      </c>
      <c r="K74" s="86" t="s">
        <v>122</v>
      </c>
      <c r="L74" s="87">
        <v>5.0999999999999997E-2</v>
      </c>
      <c r="M74" s="87">
        <v>2.7200000000534873E-2</v>
      </c>
      <c r="N74" s="83">
        <v>15832.627563</v>
      </c>
      <c r="O74" s="85">
        <v>122.81</v>
      </c>
      <c r="P74" s="83">
        <v>19.444048968000001</v>
      </c>
      <c r="Q74" s="84">
        <f t="shared" si="0"/>
        <v>7.7012577202890335E-4</v>
      </c>
      <c r="R74" s="84">
        <f>P74/'סכום נכסי הקרן'!$C$42</f>
        <v>7.4508307512009535E-5</v>
      </c>
    </row>
    <row r="75" spans="2:18">
      <c r="B75" s="76" t="s">
        <v>1747</v>
      </c>
      <c r="C75" s="86" t="s">
        <v>1535</v>
      </c>
      <c r="D75" s="73" t="s">
        <v>1568</v>
      </c>
      <c r="E75" s="73"/>
      <c r="F75" s="73" t="s">
        <v>410</v>
      </c>
      <c r="G75" s="93">
        <v>40570</v>
      </c>
      <c r="H75" s="73" t="s">
        <v>296</v>
      </c>
      <c r="I75" s="83">
        <v>3.9200000000022799</v>
      </c>
      <c r="J75" s="86" t="s">
        <v>326</v>
      </c>
      <c r="K75" s="86" t="s">
        <v>122</v>
      </c>
      <c r="L75" s="87">
        <v>5.0999999999999997E-2</v>
      </c>
      <c r="M75" s="87">
        <v>2.0600000000030389E-2</v>
      </c>
      <c r="N75" s="83">
        <v>80278.444870000007</v>
      </c>
      <c r="O75" s="85">
        <v>131.16999999999999</v>
      </c>
      <c r="P75" s="83">
        <v>105.301232028</v>
      </c>
      <c r="Q75" s="84">
        <f t="shared" ref="Q75:Q138" si="1">IFERROR(P75/$P$10,0)</f>
        <v>4.1706947325950688E-3</v>
      </c>
      <c r="R75" s="84">
        <f>P75/'סכום נכסי הקרן'!$C$42</f>
        <v>4.0350734511355768E-4</v>
      </c>
    </row>
    <row r="76" spans="2:18">
      <c r="B76" s="76" t="s">
        <v>1747</v>
      </c>
      <c r="C76" s="86" t="s">
        <v>1535</v>
      </c>
      <c r="D76" s="73" t="s">
        <v>1569</v>
      </c>
      <c r="E76" s="73"/>
      <c r="F76" s="73" t="s">
        <v>410</v>
      </c>
      <c r="G76" s="93">
        <v>41207</v>
      </c>
      <c r="H76" s="73" t="s">
        <v>296</v>
      </c>
      <c r="I76" s="83">
        <v>3.9199999995821626</v>
      </c>
      <c r="J76" s="86" t="s">
        <v>326</v>
      </c>
      <c r="K76" s="86" t="s">
        <v>122</v>
      </c>
      <c r="L76" s="87">
        <v>5.0999999999999997E-2</v>
      </c>
      <c r="M76" s="87">
        <v>2.0399999998607209E-2</v>
      </c>
      <c r="N76" s="83">
        <v>1141.103811</v>
      </c>
      <c r="O76" s="85">
        <v>125.84</v>
      </c>
      <c r="P76" s="83">
        <v>1.4359650549999998</v>
      </c>
      <c r="Q76" s="84">
        <f t="shared" si="1"/>
        <v>5.6874661157683287E-5</v>
      </c>
      <c r="R76" s="84">
        <f>P76/'סכום נכסי הקרן'!$C$42</f>
        <v>5.5025229606508607E-6</v>
      </c>
    </row>
    <row r="77" spans="2:18">
      <c r="B77" s="76" t="s">
        <v>1747</v>
      </c>
      <c r="C77" s="86" t="s">
        <v>1535</v>
      </c>
      <c r="D77" s="73" t="s">
        <v>1570</v>
      </c>
      <c r="E77" s="73"/>
      <c r="F77" s="73" t="s">
        <v>410</v>
      </c>
      <c r="G77" s="93">
        <v>41239</v>
      </c>
      <c r="H77" s="73" t="s">
        <v>296</v>
      </c>
      <c r="I77" s="83">
        <v>3.8799999998964538</v>
      </c>
      <c r="J77" s="86" t="s">
        <v>326</v>
      </c>
      <c r="K77" s="86" t="s">
        <v>122</v>
      </c>
      <c r="L77" s="87">
        <v>5.0999999999999997E-2</v>
      </c>
      <c r="M77" s="87">
        <v>2.7199999998932179E-2</v>
      </c>
      <c r="N77" s="83">
        <v>10063.13366</v>
      </c>
      <c r="O77" s="85">
        <v>122.84</v>
      </c>
      <c r="P77" s="83">
        <v>12.361553680999998</v>
      </c>
      <c r="Q77" s="84">
        <f t="shared" si="1"/>
        <v>4.8960744172802143E-4</v>
      </c>
      <c r="R77" s="84">
        <f>P77/'סכום נכסי הקרן'!$C$42</f>
        <v>4.7368654774834102E-5</v>
      </c>
    </row>
    <row r="78" spans="2:18">
      <c r="B78" s="76" t="s">
        <v>1747</v>
      </c>
      <c r="C78" s="86" t="s">
        <v>1535</v>
      </c>
      <c r="D78" s="73" t="s">
        <v>1571</v>
      </c>
      <c r="E78" s="73"/>
      <c r="F78" s="73" t="s">
        <v>410</v>
      </c>
      <c r="G78" s="93">
        <v>41269</v>
      </c>
      <c r="H78" s="73" t="s">
        <v>296</v>
      </c>
      <c r="I78" s="83">
        <v>3.9199999997231587</v>
      </c>
      <c r="J78" s="86" t="s">
        <v>326</v>
      </c>
      <c r="K78" s="86" t="s">
        <v>122</v>
      </c>
      <c r="L78" s="87">
        <v>5.0999999999999997E-2</v>
      </c>
      <c r="M78" s="87">
        <v>2.0599999999192545E-2</v>
      </c>
      <c r="N78" s="83">
        <v>2739.7404299999998</v>
      </c>
      <c r="O78" s="85">
        <v>126.57</v>
      </c>
      <c r="P78" s="83">
        <v>3.467689338</v>
      </c>
      <c r="Q78" s="84">
        <f t="shared" si="1"/>
        <v>1.3734572120131509E-4</v>
      </c>
      <c r="R78" s="84">
        <f>P78/'סכום נכסי הקרן'!$C$42</f>
        <v>1.3287955815017508E-5</v>
      </c>
    </row>
    <row r="79" spans="2:18">
      <c r="B79" s="76" t="s">
        <v>1747</v>
      </c>
      <c r="C79" s="86" t="s">
        <v>1535</v>
      </c>
      <c r="D79" s="73" t="s">
        <v>1572</v>
      </c>
      <c r="E79" s="73"/>
      <c r="F79" s="73" t="s">
        <v>410</v>
      </c>
      <c r="G79" s="93">
        <v>41298</v>
      </c>
      <c r="H79" s="73" t="s">
        <v>296</v>
      </c>
      <c r="I79" s="83">
        <v>3.8799999999414254</v>
      </c>
      <c r="J79" s="86" t="s">
        <v>326</v>
      </c>
      <c r="K79" s="86" t="s">
        <v>122</v>
      </c>
      <c r="L79" s="87">
        <v>5.0999999999999997E-2</v>
      </c>
      <c r="M79" s="87">
        <v>2.7199999999121382E-2</v>
      </c>
      <c r="N79" s="83">
        <v>5543.8336620000009</v>
      </c>
      <c r="O79" s="85">
        <v>123.18</v>
      </c>
      <c r="P79" s="83">
        <v>6.8288943049999995</v>
      </c>
      <c r="Q79" s="84">
        <f t="shared" si="1"/>
        <v>2.7047388676078066E-4</v>
      </c>
      <c r="R79" s="84">
        <f>P79/'סכום נכסי הקרן'!$C$42</f>
        <v>2.6167870574761588E-5</v>
      </c>
    </row>
    <row r="80" spans="2:18">
      <c r="B80" s="76" t="s">
        <v>1747</v>
      </c>
      <c r="C80" s="86" t="s">
        <v>1535</v>
      </c>
      <c r="D80" s="73" t="s">
        <v>1573</v>
      </c>
      <c r="E80" s="73"/>
      <c r="F80" s="73" t="s">
        <v>410</v>
      </c>
      <c r="G80" s="93">
        <v>41330</v>
      </c>
      <c r="H80" s="73" t="s">
        <v>296</v>
      </c>
      <c r="I80" s="83">
        <v>3.8799999999094825</v>
      </c>
      <c r="J80" s="86" t="s">
        <v>326</v>
      </c>
      <c r="K80" s="86" t="s">
        <v>122</v>
      </c>
      <c r="L80" s="87">
        <v>5.0999999999999997E-2</v>
      </c>
      <c r="M80" s="87">
        <v>2.7199999998830816E-2</v>
      </c>
      <c r="N80" s="83">
        <v>8593.8872979999996</v>
      </c>
      <c r="O80" s="85">
        <v>123.41</v>
      </c>
      <c r="P80" s="83">
        <v>10.605715992000002</v>
      </c>
      <c r="Q80" s="84">
        <f t="shared" si="1"/>
        <v>4.2006349756166112E-4</v>
      </c>
      <c r="R80" s="84">
        <f>P80/'סכום נכסי הקרן'!$C$42</f>
        <v>4.0640401071683491E-5</v>
      </c>
    </row>
    <row r="81" spans="2:18">
      <c r="B81" s="76" t="s">
        <v>1747</v>
      </c>
      <c r="C81" s="86" t="s">
        <v>1535</v>
      </c>
      <c r="D81" s="73" t="s">
        <v>1574</v>
      </c>
      <c r="E81" s="73"/>
      <c r="F81" s="73" t="s">
        <v>410</v>
      </c>
      <c r="G81" s="93">
        <v>41389</v>
      </c>
      <c r="H81" s="73" t="s">
        <v>296</v>
      </c>
      <c r="I81" s="83">
        <v>3.9199999998484762</v>
      </c>
      <c r="J81" s="86" t="s">
        <v>326</v>
      </c>
      <c r="K81" s="86" t="s">
        <v>122</v>
      </c>
      <c r="L81" s="87">
        <v>5.0999999999999997E-2</v>
      </c>
      <c r="M81" s="87">
        <v>2.0599999997979689E-2</v>
      </c>
      <c r="N81" s="83">
        <v>3761.6734869999996</v>
      </c>
      <c r="O81" s="85">
        <v>126.32</v>
      </c>
      <c r="P81" s="83">
        <v>4.7517459660000005</v>
      </c>
      <c r="Q81" s="84">
        <f t="shared" si="1"/>
        <v>1.8820370369224517E-4</v>
      </c>
      <c r="R81" s="84">
        <f>P81/'סכום נכסי הקרן'!$C$42</f>
        <v>1.8208375747065175E-5</v>
      </c>
    </row>
    <row r="82" spans="2:18">
      <c r="B82" s="76" t="s">
        <v>1747</v>
      </c>
      <c r="C82" s="86" t="s">
        <v>1535</v>
      </c>
      <c r="D82" s="73" t="s">
        <v>1575</v>
      </c>
      <c r="E82" s="73"/>
      <c r="F82" s="73" t="s">
        <v>410</v>
      </c>
      <c r="G82" s="93">
        <v>41422</v>
      </c>
      <c r="H82" s="73" t="s">
        <v>296</v>
      </c>
      <c r="I82" s="83">
        <v>3.9200000004621294</v>
      </c>
      <c r="J82" s="86" t="s">
        <v>326</v>
      </c>
      <c r="K82" s="86" t="s">
        <v>122</v>
      </c>
      <c r="L82" s="87">
        <v>5.0999999999999997E-2</v>
      </c>
      <c r="M82" s="87">
        <v>2.0900000003465969E-2</v>
      </c>
      <c r="N82" s="83">
        <v>1377.7302319999999</v>
      </c>
      <c r="O82" s="85">
        <v>125.65</v>
      </c>
      <c r="P82" s="83">
        <v>1.73111796</v>
      </c>
      <c r="Q82" s="84">
        <f t="shared" si="1"/>
        <v>6.8564863090613264E-5</v>
      </c>
      <c r="R82" s="84">
        <f>P82/'סכום נכסי הקרן'!$C$42</f>
        <v>6.6335293392603338E-6</v>
      </c>
    </row>
    <row r="83" spans="2:18">
      <c r="B83" s="76" t="s">
        <v>1747</v>
      </c>
      <c r="C83" s="86" t="s">
        <v>1535</v>
      </c>
      <c r="D83" s="73" t="s">
        <v>1576</v>
      </c>
      <c r="E83" s="73"/>
      <c r="F83" s="73" t="s">
        <v>410</v>
      </c>
      <c r="G83" s="93">
        <v>41450</v>
      </c>
      <c r="H83" s="73" t="s">
        <v>296</v>
      </c>
      <c r="I83" s="83">
        <v>3.9199999996207899</v>
      </c>
      <c r="J83" s="86" t="s">
        <v>326</v>
      </c>
      <c r="K83" s="86" t="s">
        <v>122</v>
      </c>
      <c r="L83" s="87">
        <v>5.0999999999999997E-2</v>
      </c>
      <c r="M83" s="87">
        <v>2.0999999998595521E-2</v>
      </c>
      <c r="N83" s="83">
        <v>2269.7046350000001</v>
      </c>
      <c r="O83" s="85">
        <v>125.48</v>
      </c>
      <c r="P83" s="83">
        <v>2.8480254239999998</v>
      </c>
      <c r="Q83" s="84">
        <f t="shared" si="1"/>
        <v>1.1280252287091157E-4</v>
      </c>
      <c r="R83" s="84">
        <f>P83/'סכום נכסי הקרן'!$C$42</f>
        <v>1.091344474819229E-5</v>
      </c>
    </row>
    <row r="84" spans="2:18">
      <c r="B84" s="76" t="s">
        <v>1747</v>
      </c>
      <c r="C84" s="86" t="s">
        <v>1535</v>
      </c>
      <c r="D84" s="73" t="s">
        <v>1577</v>
      </c>
      <c r="E84" s="73"/>
      <c r="F84" s="73" t="s">
        <v>410</v>
      </c>
      <c r="G84" s="93">
        <v>41480</v>
      </c>
      <c r="H84" s="73" t="s">
        <v>296</v>
      </c>
      <c r="I84" s="83">
        <v>3.9100000000405606</v>
      </c>
      <c r="J84" s="86" t="s">
        <v>326</v>
      </c>
      <c r="K84" s="86" t="s">
        <v>122</v>
      </c>
      <c r="L84" s="87">
        <v>5.0999999999999997E-2</v>
      </c>
      <c r="M84" s="87">
        <v>2.2699999998783183E-2</v>
      </c>
      <c r="N84" s="83">
        <v>1993.2476670000001</v>
      </c>
      <c r="O84" s="85">
        <v>123.69</v>
      </c>
      <c r="P84" s="83">
        <v>2.4654480899999998</v>
      </c>
      <c r="Q84" s="84">
        <f t="shared" si="1"/>
        <v>9.7649677638295628E-5</v>
      </c>
      <c r="R84" s="84">
        <f>P84/'סכום נכסי הקרן'!$C$42</f>
        <v>9.4474337493664221E-6</v>
      </c>
    </row>
    <row r="85" spans="2:18">
      <c r="B85" s="76" t="s">
        <v>1747</v>
      </c>
      <c r="C85" s="86" t="s">
        <v>1535</v>
      </c>
      <c r="D85" s="73" t="s">
        <v>1578</v>
      </c>
      <c r="E85" s="73"/>
      <c r="F85" s="73" t="s">
        <v>410</v>
      </c>
      <c r="G85" s="93">
        <v>41512</v>
      </c>
      <c r="H85" s="73" t="s">
        <v>296</v>
      </c>
      <c r="I85" s="83">
        <v>3.8199999997515834</v>
      </c>
      <c r="J85" s="86" t="s">
        <v>326</v>
      </c>
      <c r="K85" s="86" t="s">
        <v>122</v>
      </c>
      <c r="L85" s="87">
        <v>5.0999999999999997E-2</v>
      </c>
      <c r="M85" s="87">
        <v>3.7599999998067866E-2</v>
      </c>
      <c r="N85" s="83">
        <v>6214.3107300000001</v>
      </c>
      <c r="O85" s="85">
        <v>116.6</v>
      </c>
      <c r="P85" s="83">
        <v>7.2458862900000005</v>
      </c>
      <c r="Q85" s="84">
        <f t="shared" si="1"/>
        <v>2.8698980249965269E-4</v>
      </c>
      <c r="R85" s="84">
        <f>P85/'סכום נכסי הקרן'!$C$42</f>
        <v>2.7765756236310562E-5</v>
      </c>
    </row>
    <row r="86" spans="2:18">
      <c r="B86" s="76" t="s">
        <v>1747</v>
      </c>
      <c r="C86" s="86" t="s">
        <v>1535</v>
      </c>
      <c r="D86" s="73" t="s">
        <v>1579</v>
      </c>
      <c r="E86" s="73"/>
      <c r="F86" s="73" t="s">
        <v>410</v>
      </c>
      <c r="G86" s="93">
        <v>40871</v>
      </c>
      <c r="H86" s="73" t="s">
        <v>296</v>
      </c>
      <c r="I86" s="83">
        <v>3.879999999938867</v>
      </c>
      <c r="J86" s="86" t="s">
        <v>326</v>
      </c>
      <c r="K86" s="86" t="s">
        <v>122</v>
      </c>
      <c r="L86" s="87">
        <v>5.1879999999999996E-2</v>
      </c>
      <c r="M86" s="87">
        <v>2.7200000001120776E-2</v>
      </c>
      <c r="N86" s="83">
        <v>3127.421515</v>
      </c>
      <c r="O86" s="85">
        <v>125.53</v>
      </c>
      <c r="P86" s="83">
        <v>3.9258520730000002</v>
      </c>
      <c r="Q86" s="84">
        <f t="shared" si="1"/>
        <v>1.5549229810962465E-4</v>
      </c>
      <c r="R86" s="84">
        <f>P86/'סכום נכסי הקרן'!$C$42</f>
        <v>1.5043605063078142E-5</v>
      </c>
    </row>
    <row r="87" spans="2:18">
      <c r="B87" s="76" t="s">
        <v>1747</v>
      </c>
      <c r="C87" s="86" t="s">
        <v>1535</v>
      </c>
      <c r="D87" s="73" t="s">
        <v>1580</v>
      </c>
      <c r="E87" s="73"/>
      <c r="F87" s="73" t="s">
        <v>410</v>
      </c>
      <c r="G87" s="93">
        <v>41547</v>
      </c>
      <c r="H87" s="73" t="s">
        <v>296</v>
      </c>
      <c r="I87" s="83">
        <v>3.8199999996182497</v>
      </c>
      <c r="J87" s="86" t="s">
        <v>326</v>
      </c>
      <c r="K87" s="86" t="s">
        <v>122</v>
      </c>
      <c r="L87" s="87">
        <v>5.0999999999999997E-2</v>
      </c>
      <c r="M87" s="87">
        <v>3.7699999997221914E-2</v>
      </c>
      <c r="N87" s="83">
        <v>4547.0657860000001</v>
      </c>
      <c r="O87" s="85">
        <v>116.37</v>
      </c>
      <c r="P87" s="83">
        <v>5.2914204109999998</v>
      </c>
      <c r="Q87" s="84">
        <f t="shared" si="1"/>
        <v>2.0957873721967022E-4</v>
      </c>
      <c r="R87" s="84">
        <f>P87/'סכום נכסי הקרן'!$C$42</f>
        <v>2.0276372467841228E-5</v>
      </c>
    </row>
    <row r="88" spans="2:18">
      <c r="B88" s="76" t="s">
        <v>1747</v>
      </c>
      <c r="C88" s="86" t="s">
        <v>1535</v>
      </c>
      <c r="D88" s="73" t="s">
        <v>1581</v>
      </c>
      <c r="E88" s="73"/>
      <c r="F88" s="73" t="s">
        <v>410</v>
      </c>
      <c r="G88" s="93">
        <v>41571</v>
      </c>
      <c r="H88" s="73" t="s">
        <v>296</v>
      </c>
      <c r="I88" s="83">
        <v>3.8999999996686281</v>
      </c>
      <c r="J88" s="86" t="s">
        <v>326</v>
      </c>
      <c r="K88" s="86" t="s">
        <v>122</v>
      </c>
      <c r="L88" s="87">
        <v>5.0999999999999997E-2</v>
      </c>
      <c r="M88" s="87">
        <v>2.3999999998527234E-2</v>
      </c>
      <c r="N88" s="83">
        <v>2217.1275999999998</v>
      </c>
      <c r="O88" s="85">
        <v>122.5</v>
      </c>
      <c r="P88" s="83">
        <v>2.7159812909999999</v>
      </c>
      <c r="Q88" s="84">
        <f t="shared" si="1"/>
        <v>1.0757261473624943E-4</v>
      </c>
      <c r="R88" s="84">
        <f>P88/'סכום נכסי הקרן'!$C$42</f>
        <v>1.0407460378223249E-5</v>
      </c>
    </row>
    <row r="89" spans="2:18">
      <c r="B89" s="76" t="s">
        <v>1747</v>
      </c>
      <c r="C89" s="86" t="s">
        <v>1535</v>
      </c>
      <c r="D89" s="73" t="s">
        <v>1582</v>
      </c>
      <c r="E89" s="73"/>
      <c r="F89" s="73" t="s">
        <v>410</v>
      </c>
      <c r="G89" s="93">
        <v>41597</v>
      </c>
      <c r="H89" s="73" t="s">
        <v>296</v>
      </c>
      <c r="I89" s="83">
        <v>3.899999999140956</v>
      </c>
      <c r="J89" s="86" t="s">
        <v>326</v>
      </c>
      <c r="K89" s="86" t="s">
        <v>122</v>
      </c>
      <c r="L89" s="87">
        <v>5.0999999999999997E-2</v>
      </c>
      <c r="M89" s="87">
        <v>2.429999999112321E-2</v>
      </c>
      <c r="N89" s="83">
        <v>572.59430399999997</v>
      </c>
      <c r="O89" s="85">
        <v>121.98</v>
      </c>
      <c r="P89" s="83">
        <v>0.6984505339999999</v>
      </c>
      <c r="Q89" s="84">
        <f t="shared" si="1"/>
        <v>2.766372156365111E-5</v>
      </c>
      <c r="R89" s="84">
        <f>P89/'סכום נכסי הקרן'!$C$42</f>
        <v>2.6764161751929641E-6</v>
      </c>
    </row>
    <row r="90" spans="2:18">
      <c r="B90" s="76" t="s">
        <v>1747</v>
      </c>
      <c r="C90" s="86" t="s">
        <v>1535</v>
      </c>
      <c r="D90" s="73" t="s">
        <v>1583</v>
      </c>
      <c r="E90" s="73"/>
      <c r="F90" s="73" t="s">
        <v>410</v>
      </c>
      <c r="G90" s="93">
        <v>41630</v>
      </c>
      <c r="H90" s="73" t="s">
        <v>296</v>
      </c>
      <c r="I90" s="83">
        <v>3.8799999999797183</v>
      </c>
      <c r="J90" s="86" t="s">
        <v>326</v>
      </c>
      <c r="K90" s="86" t="s">
        <v>122</v>
      </c>
      <c r="L90" s="87">
        <v>5.0999999999999997E-2</v>
      </c>
      <c r="M90" s="87">
        <v>2.7199999999949296E-2</v>
      </c>
      <c r="N90" s="83">
        <v>6514.2746550000002</v>
      </c>
      <c r="O90" s="85">
        <v>121.1</v>
      </c>
      <c r="P90" s="83">
        <v>7.8887867319999998</v>
      </c>
      <c r="Q90" s="84">
        <f t="shared" si="1"/>
        <v>3.1245333635763703E-4</v>
      </c>
      <c r="R90" s="84">
        <f>P90/'סכום נכסי הקרן'!$C$42</f>
        <v>3.0229308139053476E-5</v>
      </c>
    </row>
    <row r="91" spans="2:18">
      <c r="B91" s="76" t="s">
        <v>1747</v>
      </c>
      <c r="C91" s="86" t="s">
        <v>1535</v>
      </c>
      <c r="D91" s="73" t="s">
        <v>1584</v>
      </c>
      <c r="E91" s="73"/>
      <c r="F91" s="73" t="s">
        <v>410</v>
      </c>
      <c r="G91" s="93">
        <v>41666</v>
      </c>
      <c r="H91" s="73" t="s">
        <v>296</v>
      </c>
      <c r="I91" s="83">
        <v>3.8799999985832221</v>
      </c>
      <c r="J91" s="86" t="s">
        <v>326</v>
      </c>
      <c r="K91" s="86" t="s">
        <v>122</v>
      </c>
      <c r="L91" s="87">
        <v>5.0999999999999997E-2</v>
      </c>
      <c r="M91" s="87">
        <v>2.7199999993178479E-2</v>
      </c>
      <c r="N91" s="83">
        <v>1259.9896389999999</v>
      </c>
      <c r="O91" s="85">
        <v>121</v>
      </c>
      <c r="P91" s="83">
        <v>1.524587457</v>
      </c>
      <c r="Q91" s="84">
        <f t="shared" si="1"/>
        <v>6.0384752902032877E-5</v>
      </c>
      <c r="R91" s="84">
        <f>P91/'סכום נכסי הקרן'!$C$42</f>
        <v>5.8421181340396948E-6</v>
      </c>
    </row>
    <row r="92" spans="2:18">
      <c r="B92" s="76" t="s">
        <v>1747</v>
      </c>
      <c r="C92" s="86" t="s">
        <v>1535</v>
      </c>
      <c r="D92" s="73" t="s">
        <v>1585</v>
      </c>
      <c r="E92" s="73"/>
      <c r="F92" s="73" t="s">
        <v>410</v>
      </c>
      <c r="G92" s="93">
        <v>41696</v>
      </c>
      <c r="H92" s="73" t="s">
        <v>296</v>
      </c>
      <c r="I92" s="83">
        <v>3.8800000009213171</v>
      </c>
      <c r="J92" s="86" t="s">
        <v>326</v>
      </c>
      <c r="K92" s="86" t="s">
        <v>122</v>
      </c>
      <c r="L92" s="87">
        <v>5.0999999999999997E-2</v>
      </c>
      <c r="M92" s="87">
        <v>2.7200000005690485E-2</v>
      </c>
      <c r="N92" s="83">
        <v>1212.73956</v>
      </c>
      <c r="O92" s="85">
        <v>121.72</v>
      </c>
      <c r="P92" s="83">
        <v>1.4761465280000001</v>
      </c>
      <c r="Q92" s="84">
        <f t="shared" si="1"/>
        <v>5.8466139762078449E-5</v>
      </c>
      <c r="R92" s="84">
        <f>P92/'סכום נכסי הקרן'!$C$42</f>
        <v>5.6564957032363511E-6</v>
      </c>
    </row>
    <row r="93" spans="2:18">
      <c r="B93" s="76" t="s">
        <v>1747</v>
      </c>
      <c r="C93" s="86" t="s">
        <v>1535</v>
      </c>
      <c r="D93" s="73" t="s">
        <v>1586</v>
      </c>
      <c r="E93" s="73"/>
      <c r="F93" s="73" t="s">
        <v>410</v>
      </c>
      <c r="G93" s="93">
        <v>41725</v>
      </c>
      <c r="H93" s="73" t="s">
        <v>296</v>
      </c>
      <c r="I93" s="83">
        <v>3.879999999986421</v>
      </c>
      <c r="J93" s="86" t="s">
        <v>326</v>
      </c>
      <c r="K93" s="86" t="s">
        <v>122</v>
      </c>
      <c r="L93" s="87">
        <v>5.0999999999999997E-2</v>
      </c>
      <c r="M93" s="87">
        <v>2.7200000000814784E-2</v>
      </c>
      <c r="N93" s="83">
        <v>2415.207868</v>
      </c>
      <c r="O93" s="85">
        <v>121.96</v>
      </c>
      <c r="P93" s="83">
        <v>2.9455875079999996</v>
      </c>
      <c r="Q93" s="84">
        <f t="shared" si="1"/>
        <v>1.1666669104827535E-4</v>
      </c>
      <c r="R93" s="84">
        <f>P93/'סכום נכסי הקרן'!$C$42</f>
        <v>1.1287296190767226E-5</v>
      </c>
    </row>
    <row r="94" spans="2:18">
      <c r="B94" s="76" t="s">
        <v>1747</v>
      </c>
      <c r="C94" s="86" t="s">
        <v>1535</v>
      </c>
      <c r="D94" s="73" t="s">
        <v>1587</v>
      </c>
      <c r="E94" s="73"/>
      <c r="F94" s="73" t="s">
        <v>410</v>
      </c>
      <c r="G94" s="93">
        <v>41787</v>
      </c>
      <c r="H94" s="73" t="s">
        <v>296</v>
      </c>
      <c r="I94" s="83">
        <v>3.8800000006063415</v>
      </c>
      <c r="J94" s="86" t="s">
        <v>326</v>
      </c>
      <c r="K94" s="86" t="s">
        <v>122</v>
      </c>
      <c r="L94" s="87">
        <v>5.0999999999999997E-2</v>
      </c>
      <c r="M94" s="87">
        <v>2.7200000006929615E-2</v>
      </c>
      <c r="N94" s="83">
        <v>1520.535214</v>
      </c>
      <c r="O94" s="85">
        <v>121.48</v>
      </c>
      <c r="P94" s="83">
        <v>1.8471461009999999</v>
      </c>
      <c r="Q94" s="84">
        <f t="shared" si="1"/>
        <v>7.3160421444316305E-5</v>
      </c>
      <c r="R94" s="84">
        <f>P94/'סכום נכסי הקרן'!$C$42</f>
        <v>7.0781414889161176E-6</v>
      </c>
    </row>
    <row r="95" spans="2:18">
      <c r="B95" s="76" t="s">
        <v>1747</v>
      </c>
      <c r="C95" s="86" t="s">
        <v>1535</v>
      </c>
      <c r="D95" s="73" t="s">
        <v>1588</v>
      </c>
      <c r="E95" s="73"/>
      <c r="F95" s="73" t="s">
        <v>410</v>
      </c>
      <c r="G95" s="93">
        <v>41815</v>
      </c>
      <c r="H95" s="73" t="s">
        <v>296</v>
      </c>
      <c r="I95" s="83">
        <v>3.8799999986893146</v>
      </c>
      <c r="J95" s="86" t="s">
        <v>326</v>
      </c>
      <c r="K95" s="86" t="s">
        <v>122</v>
      </c>
      <c r="L95" s="87">
        <v>5.0999999999999997E-2</v>
      </c>
      <c r="M95" s="87">
        <v>2.7199999991904592E-2</v>
      </c>
      <c r="N95" s="83">
        <v>854.92679999999996</v>
      </c>
      <c r="O95" s="85">
        <v>121.37</v>
      </c>
      <c r="P95" s="83">
        <v>1.037624672</v>
      </c>
      <c r="Q95" s="84">
        <f t="shared" si="1"/>
        <v>4.109748452677511E-5</v>
      </c>
      <c r="R95" s="84">
        <f>P95/'סכום נכסי הקרן'!$C$42</f>
        <v>3.976109002330714E-6</v>
      </c>
    </row>
    <row r="96" spans="2:18">
      <c r="B96" s="76" t="s">
        <v>1747</v>
      </c>
      <c r="C96" s="86" t="s">
        <v>1535</v>
      </c>
      <c r="D96" s="73" t="s">
        <v>1589</v>
      </c>
      <c r="E96" s="73"/>
      <c r="F96" s="73" t="s">
        <v>410</v>
      </c>
      <c r="G96" s="93">
        <v>41836</v>
      </c>
      <c r="H96" s="73" t="s">
        <v>296</v>
      </c>
      <c r="I96" s="83">
        <v>3.8800000004161816</v>
      </c>
      <c r="J96" s="86" t="s">
        <v>326</v>
      </c>
      <c r="K96" s="86" t="s">
        <v>122</v>
      </c>
      <c r="L96" s="87">
        <v>5.0999999999999997E-2</v>
      </c>
      <c r="M96" s="87">
        <v>2.7200000004291867E-2</v>
      </c>
      <c r="N96" s="83">
        <v>2541.5971410000002</v>
      </c>
      <c r="O96" s="85">
        <v>121.01</v>
      </c>
      <c r="P96" s="83">
        <v>3.0755866689999993</v>
      </c>
      <c r="Q96" s="84">
        <f t="shared" si="1"/>
        <v>1.2181560341693888E-4</v>
      </c>
      <c r="R96" s="84">
        <f>P96/'סכום נכסי הקרן'!$C$42</f>
        <v>1.1785444363507994E-5</v>
      </c>
    </row>
    <row r="97" spans="2:18">
      <c r="B97" s="76" t="s">
        <v>1747</v>
      </c>
      <c r="C97" s="86" t="s">
        <v>1535</v>
      </c>
      <c r="D97" s="73" t="s">
        <v>1590</v>
      </c>
      <c r="E97" s="73"/>
      <c r="F97" s="73" t="s">
        <v>410</v>
      </c>
      <c r="G97" s="93">
        <v>40903</v>
      </c>
      <c r="H97" s="73" t="s">
        <v>296</v>
      </c>
      <c r="I97" s="83">
        <v>3.8200000005241614</v>
      </c>
      <c r="J97" s="86" t="s">
        <v>326</v>
      </c>
      <c r="K97" s="86" t="s">
        <v>122</v>
      </c>
      <c r="L97" s="87">
        <v>5.2619999999999993E-2</v>
      </c>
      <c r="M97" s="87">
        <v>3.7400000003288858E-2</v>
      </c>
      <c r="N97" s="83">
        <v>3208.7790049999999</v>
      </c>
      <c r="O97" s="85">
        <v>121.29</v>
      </c>
      <c r="P97" s="83">
        <v>3.891927978</v>
      </c>
      <c r="Q97" s="84">
        <f t="shared" si="1"/>
        <v>1.5414865718919426E-4</v>
      </c>
      <c r="R97" s="84">
        <f>P97/'סכום נכסי הקרן'!$C$42</f>
        <v>1.4913610178448585E-5</v>
      </c>
    </row>
    <row r="98" spans="2:18">
      <c r="B98" s="76" t="s">
        <v>1747</v>
      </c>
      <c r="C98" s="86" t="s">
        <v>1535</v>
      </c>
      <c r="D98" s="73" t="s">
        <v>1591</v>
      </c>
      <c r="E98" s="73"/>
      <c r="F98" s="73" t="s">
        <v>410</v>
      </c>
      <c r="G98" s="93">
        <v>41911</v>
      </c>
      <c r="H98" s="73" t="s">
        <v>296</v>
      </c>
      <c r="I98" s="83">
        <v>3.8800000014579634</v>
      </c>
      <c r="J98" s="86" t="s">
        <v>326</v>
      </c>
      <c r="K98" s="86" t="s">
        <v>122</v>
      </c>
      <c r="L98" s="87">
        <v>5.0999999999999997E-2</v>
      </c>
      <c r="M98" s="87">
        <v>2.720000001192879E-2</v>
      </c>
      <c r="N98" s="83">
        <v>997.57339600000012</v>
      </c>
      <c r="O98" s="85">
        <v>121.01</v>
      </c>
      <c r="P98" s="83">
        <v>1.207163548</v>
      </c>
      <c r="Q98" s="84">
        <f t="shared" si="1"/>
        <v>4.7812457214988955E-5</v>
      </c>
      <c r="R98" s="84">
        <f>P98/'סכום נכסי הקרן'!$C$42</f>
        <v>4.6257707435162887E-6</v>
      </c>
    </row>
    <row r="99" spans="2:18">
      <c r="B99" s="76" t="s">
        <v>1747</v>
      </c>
      <c r="C99" s="86" t="s">
        <v>1535</v>
      </c>
      <c r="D99" s="73" t="s">
        <v>1592</v>
      </c>
      <c r="E99" s="73"/>
      <c r="F99" s="73" t="s">
        <v>410</v>
      </c>
      <c r="G99" s="93">
        <v>40933</v>
      </c>
      <c r="H99" s="73" t="s">
        <v>296</v>
      </c>
      <c r="I99" s="83">
        <v>3.8799999999892161</v>
      </c>
      <c r="J99" s="86" t="s">
        <v>326</v>
      </c>
      <c r="K99" s="86" t="s">
        <v>122</v>
      </c>
      <c r="L99" s="87">
        <v>5.1330999999999995E-2</v>
      </c>
      <c r="M99" s="87">
        <v>2.7199999999973041E-2</v>
      </c>
      <c r="N99" s="83">
        <v>11832.547927</v>
      </c>
      <c r="O99" s="85">
        <v>125.38</v>
      </c>
      <c r="P99" s="83">
        <v>14.835649031999997</v>
      </c>
      <c r="Q99" s="84">
        <f t="shared" si="1"/>
        <v>5.875996138007077E-4</v>
      </c>
      <c r="R99" s="84">
        <f>P99/'סכום נכסי הקרן'!$C$42</f>
        <v>5.6849224255486994E-5</v>
      </c>
    </row>
    <row r="100" spans="2:18">
      <c r="B100" s="76" t="s">
        <v>1747</v>
      </c>
      <c r="C100" s="86" t="s">
        <v>1535</v>
      </c>
      <c r="D100" s="73" t="s">
        <v>1593</v>
      </c>
      <c r="E100" s="73"/>
      <c r="F100" s="73" t="s">
        <v>410</v>
      </c>
      <c r="G100" s="93">
        <v>40993</v>
      </c>
      <c r="H100" s="73" t="s">
        <v>296</v>
      </c>
      <c r="I100" s="83">
        <v>3.8800000001435389</v>
      </c>
      <c r="J100" s="86" t="s">
        <v>326</v>
      </c>
      <c r="K100" s="86" t="s">
        <v>122</v>
      </c>
      <c r="L100" s="87">
        <v>5.1451999999999998E-2</v>
      </c>
      <c r="M100" s="87">
        <v>2.710000000153957E-2</v>
      </c>
      <c r="N100" s="83">
        <v>6886.235377</v>
      </c>
      <c r="O100" s="85">
        <v>125.45</v>
      </c>
      <c r="P100" s="83">
        <v>8.6387825770000006</v>
      </c>
      <c r="Q100" s="84">
        <f t="shared" si="1"/>
        <v>3.4215862716921978E-4</v>
      </c>
      <c r="R100" s="84">
        <f>P100/'סכום נכסי הקרן'!$C$42</f>
        <v>3.310324253121405E-5</v>
      </c>
    </row>
    <row r="101" spans="2:18">
      <c r="B101" s="76" t="s">
        <v>1747</v>
      </c>
      <c r="C101" s="86" t="s">
        <v>1535</v>
      </c>
      <c r="D101" s="73" t="s">
        <v>1594</v>
      </c>
      <c r="E101" s="73"/>
      <c r="F101" s="73" t="s">
        <v>410</v>
      </c>
      <c r="G101" s="93">
        <v>41053</v>
      </c>
      <c r="H101" s="73" t="s">
        <v>296</v>
      </c>
      <c r="I101" s="83">
        <v>3.8800000002067478</v>
      </c>
      <c r="J101" s="86" t="s">
        <v>326</v>
      </c>
      <c r="K101" s="86" t="s">
        <v>122</v>
      </c>
      <c r="L101" s="87">
        <v>5.0999999999999997E-2</v>
      </c>
      <c r="M101" s="87">
        <v>2.72000000009337E-2</v>
      </c>
      <c r="N101" s="83">
        <v>4850.5024169999997</v>
      </c>
      <c r="O101" s="85">
        <v>123.65</v>
      </c>
      <c r="P101" s="83">
        <v>5.9976459770000004</v>
      </c>
      <c r="Q101" s="84">
        <f t="shared" si="1"/>
        <v>2.375504066048581E-4</v>
      </c>
      <c r="R101" s="84">
        <f>P101/'סכום נכסי הקרן'!$C$42</f>
        <v>2.2982582050576273E-5</v>
      </c>
    </row>
    <row r="102" spans="2:18">
      <c r="B102" s="76" t="s">
        <v>1747</v>
      </c>
      <c r="C102" s="86" t="s">
        <v>1535</v>
      </c>
      <c r="D102" s="73" t="s">
        <v>1595</v>
      </c>
      <c r="E102" s="73"/>
      <c r="F102" s="73" t="s">
        <v>410</v>
      </c>
      <c r="G102" s="93">
        <v>41085</v>
      </c>
      <c r="H102" s="73" t="s">
        <v>296</v>
      </c>
      <c r="I102" s="83">
        <v>3.8799999998948902</v>
      </c>
      <c r="J102" s="86" t="s">
        <v>326</v>
      </c>
      <c r="K102" s="86" t="s">
        <v>122</v>
      </c>
      <c r="L102" s="87">
        <v>5.0999999999999997E-2</v>
      </c>
      <c r="M102" s="87">
        <v>2.7199999999057641E-2</v>
      </c>
      <c r="N102" s="83">
        <v>8925.2602430000006</v>
      </c>
      <c r="O102" s="85">
        <v>123.65</v>
      </c>
      <c r="P102" s="83">
        <v>11.036083782</v>
      </c>
      <c r="Q102" s="84">
        <f t="shared" si="1"/>
        <v>4.3710919247199508E-4</v>
      </c>
      <c r="R102" s="84">
        <f>P102/'סכום נכסי הקרן'!$C$42</f>
        <v>4.2289541931869363E-5</v>
      </c>
    </row>
    <row r="103" spans="2:18">
      <c r="B103" s="76" t="s">
        <v>1747</v>
      </c>
      <c r="C103" s="86" t="s">
        <v>1535</v>
      </c>
      <c r="D103" s="73" t="s">
        <v>1596</v>
      </c>
      <c r="E103" s="73"/>
      <c r="F103" s="73" t="s">
        <v>410</v>
      </c>
      <c r="G103" s="93">
        <v>41115</v>
      </c>
      <c r="H103" s="73" t="s">
        <v>296</v>
      </c>
      <c r="I103" s="83">
        <v>3.8799999998776471</v>
      </c>
      <c r="J103" s="86" t="s">
        <v>326</v>
      </c>
      <c r="K103" s="86" t="s">
        <v>122</v>
      </c>
      <c r="L103" s="87">
        <v>5.0999999999999997E-2</v>
      </c>
      <c r="M103" s="87">
        <v>2.7399999998368629E-2</v>
      </c>
      <c r="N103" s="83">
        <v>3957.9096070000001</v>
      </c>
      <c r="O103" s="85">
        <v>123.9</v>
      </c>
      <c r="P103" s="83">
        <v>4.9038498200000005</v>
      </c>
      <c r="Q103" s="84">
        <f t="shared" si="1"/>
        <v>1.9422812268970311E-4</v>
      </c>
      <c r="R103" s="84">
        <f>P103/'סכום נכסי הקרן'!$C$42</f>
        <v>1.8791227638985682E-5</v>
      </c>
    </row>
    <row r="104" spans="2:18">
      <c r="B104" s="76" t="s">
        <v>1747</v>
      </c>
      <c r="C104" s="86" t="s">
        <v>1535</v>
      </c>
      <c r="D104" s="73" t="s">
        <v>1597</v>
      </c>
      <c r="E104" s="73"/>
      <c r="F104" s="73" t="s">
        <v>410</v>
      </c>
      <c r="G104" s="93">
        <v>41179</v>
      </c>
      <c r="H104" s="73" t="s">
        <v>296</v>
      </c>
      <c r="I104" s="83">
        <v>3.8799999997385353</v>
      </c>
      <c r="J104" s="86" t="s">
        <v>326</v>
      </c>
      <c r="K104" s="86" t="s">
        <v>122</v>
      </c>
      <c r="L104" s="87">
        <v>5.0999999999999997E-2</v>
      </c>
      <c r="M104" s="87">
        <v>2.7199999997712179E-2</v>
      </c>
      <c r="N104" s="83">
        <v>4990.9243409999999</v>
      </c>
      <c r="O104" s="85">
        <v>122.61</v>
      </c>
      <c r="P104" s="83">
        <v>6.1193723950000001</v>
      </c>
      <c r="Q104" s="84">
        <f t="shared" si="1"/>
        <v>2.4237165817611481E-4</v>
      </c>
      <c r="R104" s="84">
        <f>P104/'סכום נכסי הקרן'!$C$42</f>
        <v>2.3449029620195425E-5</v>
      </c>
    </row>
    <row r="105" spans="2:18">
      <c r="B105" s="76" t="s">
        <v>1748</v>
      </c>
      <c r="C105" s="86" t="s">
        <v>1534</v>
      </c>
      <c r="D105" s="73">
        <v>4099</v>
      </c>
      <c r="E105" s="73"/>
      <c r="F105" s="73" t="s">
        <v>413</v>
      </c>
      <c r="G105" s="93">
        <v>42052</v>
      </c>
      <c r="H105" s="73" t="s">
        <v>120</v>
      </c>
      <c r="I105" s="83">
        <v>4.3499999999594454</v>
      </c>
      <c r="J105" s="86" t="s">
        <v>545</v>
      </c>
      <c r="K105" s="86" t="s">
        <v>122</v>
      </c>
      <c r="L105" s="87">
        <v>2.9779E-2</v>
      </c>
      <c r="M105" s="87">
        <v>3.4299999999443831E-2</v>
      </c>
      <c r="N105" s="83">
        <v>31976.433686</v>
      </c>
      <c r="O105" s="85">
        <v>107.96</v>
      </c>
      <c r="P105" s="83">
        <v>34.521758044000002</v>
      </c>
      <c r="Q105" s="84">
        <f t="shared" si="1"/>
        <v>1.3673127242779788E-3</v>
      </c>
      <c r="R105" s="84">
        <f>P105/'סכום נכסי הקרן'!$C$42</f>
        <v>1.3228508982006081E-4</v>
      </c>
    </row>
    <row r="106" spans="2:18">
      <c r="B106" s="76" t="s">
        <v>1748</v>
      </c>
      <c r="C106" s="86" t="s">
        <v>1534</v>
      </c>
      <c r="D106" s="73" t="s">
        <v>1598</v>
      </c>
      <c r="E106" s="73"/>
      <c r="F106" s="73" t="s">
        <v>413</v>
      </c>
      <c r="G106" s="93">
        <v>42054</v>
      </c>
      <c r="H106" s="73" t="s">
        <v>120</v>
      </c>
      <c r="I106" s="83">
        <v>4.3500000017412788</v>
      </c>
      <c r="J106" s="86" t="s">
        <v>545</v>
      </c>
      <c r="K106" s="86" t="s">
        <v>122</v>
      </c>
      <c r="L106" s="87">
        <v>2.9779E-2</v>
      </c>
      <c r="M106" s="87">
        <v>3.4300000008808819E-2</v>
      </c>
      <c r="N106" s="83">
        <v>904.31093099999998</v>
      </c>
      <c r="O106" s="85">
        <v>107.96</v>
      </c>
      <c r="P106" s="83">
        <v>0.976294098</v>
      </c>
      <c r="Q106" s="84">
        <f t="shared" si="1"/>
        <v>3.8668347687608633E-5</v>
      </c>
      <c r="R106" s="84">
        <f>P106/'סכום נכסי הקרן'!$C$42</f>
        <v>3.74109430580323E-6</v>
      </c>
    </row>
    <row r="107" spans="2:18">
      <c r="B107" s="76" t="s">
        <v>1749</v>
      </c>
      <c r="C107" s="86" t="s">
        <v>1534</v>
      </c>
      <c r="D107" s="73">
        <v>9079</v>
      </c>
      <c r="E107" s="73"/>
      <c r="F107" s="73" t="s">
        <v>1563</v>
      </c>
      <c r="G107" s="93">
        <v>44705</v>
      </c>
      <c r="H107" s="73" t="s">
        <v>1533</v>
      </c>
      <c r="I107" s="83">
        <v>7.9599999999770104</v>
      </c>
      <c r="J107" s="86" t="s">
        <v>316</v>
      </c>
      <c r="K107" s="86" t="s">
        <v>122</v>
      </c>
      <c r="L107" s="87">
        <v>2.3671999999999999E-2</v>
      </c>
      <c r="M107" s="87">
        <v>2.5899999999946209E-2</v>
      </c>
      <c r="N107" s="83">
        <v>132871.38969499999</v>
      </c>
      <c r="O107" s="85">
        <v>102.14</v>
      </c>
      <c r="P107" s="83">
        <v>135.71482454700001</v>
      </c>
      <c r="Q107" s="84">
        <f t="shared" si="1"/>
        <v>5.375294219945391E-3</v>
      </c>
      <c r="R107" s="84">
        <f>P107/'סכום נכסי הקרן'!$C$42</f>
        <v>5.200502168004156E-4</v>
      </c>
    </row>
    <row r="108" spans="2:18">
      <c r="B108" s="76" t="s">
        <v>1749</v>
      </c>
      <c r="C108" s="86" t="s">
        <v>1534</v>
      </c>
      <c r="D108" s="73">
        <v>9017</v>
      </c>
      <c r="E108" s="73"/>
      <c r="F108" s="73" t="s">
        <v>1563</v>
      </c>
      <c r="G108" s="93">
        <v>44651</v>
      </c>
      <c r="H108" s="73" t="s">
        <v>1533</v>
      </c>
      <c r="I108" s="83">
        <v>8.0400000000011307</v>
      </c>
      <c r="J108" s="86" t="s">
        <v>316</v>
      </c>
      <c r="K108" s="86" t="s">
        <v>122</v>
      </c>
      <c r="L108" s="87">
        <v>1.797E-2</v>
      </c>
      <c r="M108" s="87">
        <v>4.2200000000009182E-2</v>
      </c>
      <c r="N108" s="83">
        <v>325549.74833899998</v>
      </c>
      <c r="O108" s="85">
        <v>87.01</v>
      </c>
      <c r="P108" s="83">
        <v>283.26083206699997</v>
      </c>
      <c r="Q108" s="84">
        <f t="shared" si="1"/>
        <v>1.1219189343750468E-2</v>
      </c>
      <c r="R108" s="84">
        <f>P108/'סכום נכסי הקרן'!$C$42</f>
        <v>1.0854367429587171E-3</v>
      </c>
    </row>
    <row r="109" spans="2:18">
      <c r="B109" s="76" t="s">
        <v>1749</v>
      </c>
      <c r="C109" s="86" t="s">
        <v>1534</v>
      </c>
      <c r="D109" s="73">
        <v>9080</v>
      </c>
      <c r="E109" s="73"/>
      <c r="F109" s="73" t="s">
        <v>1563</v>
      </c>
      <c r="G109" s="93">
        <v>44705</v>
      </c>
      <c r="H109" s="73" t="s">
        <v>1533</v>
      </c>
      <c r="I109" s="83">
        <v>7.5999999999809642</v>
      </c>
      <c r="J109" s="86" t="s">
        <v>316</v>
      </c>
      <c r="K109" s="86" t="s">
        <v>122</v>
      </c>
      <c r="L109" s="87">
        <v>2.3184999999999997E-2</v>
      </c>
      <c r="M109" s="87">
        <v>2.819999999989848E-2</v>
      </c>
      <c r="N109" s="83">
        <v>94430.008660000007</v>
      </c>
      <c r="O109" s="85">
        <v>100.14</v>
      </c>
      <c r="P109" s="83">
        <v>94.562212427999995</v>
      </c>
      <c r="Q109" s="84">
        <f t="shared" si="1"/>
        <v>3.745351442527526E-3</v>
      </c>
      <c r="R109" s="84">
        <f>P109/'סכום נכסי הקרן'!$C$42</f>
        <v>3.6235613344714313E-4</v>
      </c>
    </row>
    <row r="110" spans="2:18">
      <c r="B110" s="76" t="s">
        <v>1749</v>
      </c>
      <c r="C110" s="86" t="s">
        <v>1534</v>
      </c>
      <c r="D110" s="73">
        <v>9019</v>
      </c>
      <c r="E110" s="73"/>
      <c r="F110" s="73" t="s">
        <v>1563</v>
      </c>
      <c r="G110" s="93">
        <v>44651</v>
      </c>
      <c r="H110" s="73" t="s">
        <v>1533</v>
      </c>
      <c r="I110" s="83">
        <v>7.6199999999886527</v>
      </c>
      <c r="J110" s="86" t="s">
        <v>316</v>
      </c>
      <c r="K110" s="86" t="s">
        <v>122</v>
      </c>
      <c r="L110" s="87">
        <v>1.8769999999999998E-2</v>
      </c>
      <c r="M110" s="87">
        <v>4.6099999999920115E-2</v>
      </c>
      <c r="N110" s="83">
        <v>201103.91213300001</v>
      </c>
      <c r="O110" s="85">
        <v>85.9</v>
      </c>
      <c r="P110" s="83">
        <v>172.74825885800001</v>
      </c>
      <c r="Q110" s="84">
        <f t="shared" si="1"/>
        <v>6.8420875939272166E-3</v>
      </c>
      <c r="R110" s="84">
        <f>P110/'סכום נכסי הקרן'!$C$42</f>
        <v>6.6195988368157306E-4</v>
      </c>
    </row>
    <row r="111" spans="2:18">
      <c r="B111" s="76" t="s">
        <v>1750</v>
      </c>
      <c r="C111" s="86" t="s">
        <v>1534</v>
      </c>
      <c r="D111" s="73">
        <v>4100</v>
      </c>
      <c r="E111" s="73"/>
      <c r="F111" s="73" t="s">
        <v>413</v>
      </c>
      <c r="G111" s="93">
        <v>42052</v>
      </c>
      <c r="H111" s="73" t="s">
        <v>120</v>
      </c>
      <c r="I111" s="83">
        <v>4.4299999999584916</v>
      </c>
      <c r="J111" s="86" t="s">
        <v>545</v>
      </c>
      <c r="K111" s="86" t="s">
        <v>122</v>
      </c>
      <c r="L111" s="87">
        <v>2.9779E-2</v>
      </c>
      <c r="M111" s="87">
        <v>1.9699999999839249E-2</v>
      </c>
      <c r="N111" s="83">
        <v>36267.568829999997</v>
      </c>
      <c r="O111" s="85">
        <v>114.92</v>
      </c>
      <c r="P111" s="83">
        <v>41.678690310999997</v>
      </c>
      <c r="Q111" s="84">
        <f t="shared" si="1"/>
        <v>1.6507793004295237E-3</v>
      </c>
      <c r="R111" s="84">
        <f>P111/'סכום נכסי הקרן'!$C$42</f>
        <v>1.5970998013327983E-4</v>
      </c>
    </row>
    <row r="112" spans="2:18">
      <c r="B112" s="76" t="s">
        <v>1751</v>
      </c>
      <c r="C112" s="86" t="s">
        <v>1535</v>
      </c>
      <c r="D112" s="73" t="s">
        <v>1599</v>
      </c>
      <c r="E112" s="73"/>
      <c r="F112" s="73" t="s">
        <v>413</v>
      </c>
      <c r="G112" s="93">
        <v>41767</v>
      </c>
      <c r="H112" s="73" t="s">
        <v>120</v>
      </c>
      <c r="I112" s="83">
        <v>4.7199999995876842</v>
      </c>
      <c r="J112" s="86" t="s">
        <v>545</v>
      </c>
      <c r="K112" s="86" t="s">
        <v>122</v>
      </c>
      <c r="L112" s="87">
        <v>5.3499999999999999E-2</v>
      </c>
      <c r="M112" s="87">
        <v>2.6499999996686757E-2</v>
      </c>
      <c r="N112" s="83">
        <v>2195.40256</v>
      </c>
      <c r="O112" s="85">
        <v>123.73</v>
      </c>
      <c r="P112" s="83">
        <v>2.7163714460000001</v>
      </c>
      <c r="Q112" s="84">
        <f t="shared" si="1"/>
        <v>1.0758806771217438E-4</v>
      </c>
      <c r="R112" s="84">
        <f>P112/'סכום נכסי הקרן'!$C$42</f>
        <v>1.040895542633618E-5</v>
      </c>
    </row>
    <row r="113" spans="2:18">
      <c r="B113" s="76" t="s">
        <v>1751</v>
      </c>
      <c r="C113" s="86" t="s">
        <v>1535</v>
      </c>
      <c r="D113" s="73" t="s">
        <v>1600</v>
      </c>
      <c r="E113" s="73"/>
      <c r="F113" s="73" t="s">
        <v>413</v>
      </c>
      <c r="G113" s="93">
        <v>41269</v>
      </c>
      <c r="H113" s="73" t="s">
        <v>120</v>
      </c>
      <c r="I113" s="83">
        <v>4.7799999999282834</v>
      </c>
      <c r="J113" s="86" t="s">
        <v>545</v>
      </c>
      <c r="K113" s="86" t="s">
        <v>122</v>
      </c>
      <c r="L113" s="87">
        <v>5.3499999999999999E-2</v>
      </c>
      <c r="M113" s="87">
        <v>1.8399999999606263E-2</v>
      </c>
      <c r="N113" s="83">
        <v>10903.595475999999</v>
      </c>
      <c r="O113" s="85">
        <v>130.44</v>
      </c>
      <c r="P113" s="83">
        <v>14.222649259000001</v>
      </c>
      <c r="Q113" s="84">
        <f t="shared" si="1"/>
        <v>5.6332036392779802E-4</v>
      </c>
      <c r="R113" s="84">
        <f>P113/'סכום נכסי הקרן'!$C$42</f>
        <v>5.4500249735486397E-5</v>
      </c>
    </row>
    <row r="114" spans="2:18">
      <c r="B114" s="76" t="s">
        <v>1751</v>
      </c>
      <c r="C114" s="86" t="s">
        <v>1535</v>
      </c>
      <c r="D114" s="73" t="s">
        <v>1601</v>
      </c>
      <c r="E114" s="73"/>
      <c r="F114" s="73" t="s">
        <v>413</v>
      </c>
      <c r="G114" s="93">
        <v>41767</v>
      </c>
      <c r="H114" s="73" t="s">
        <v>120</v>
      </c>
      <c r="I114" s="83">
        <v>5.3999999992473624</v>
      </c>
      <c r="J114" s="86" t="s">
        <v>545</v>
      </c>
      <c r="K114" s="86" t="s">
        <v>122</v>
      </c>
      <c r="L114" s="87">
        <v>5.3499999999999999E-2</v>
      </c>
      <c r="M114" s="87">
        <v>3.0099999997695047E-2</v>
      </c>
      <c r="N114" s="83">
        <v>1718.141243</v>
      </c>
      <c r="O114" s="85">
        <v>123.73</v>
      </c>
      <c r="P114" s="83">
        <v>2.1258560489999998</v>
      </c>
      <c r="Q114" s="84">
        <f t="shared" si="1"/>
        <v>8.4199362676612183E-5</v>
      </c>
      <c r="R114" s="84">
        <f>P114/'סכום נכסי הקרן'!$C$42</f>
        <v>8.1461395456179974E-6</v>
      </c>
    </row>
    <row r="115" spans="2:18">
      <c r="B115" s="76" t="s">
        <v>1751</v>
      </c>
      <c r="C115" s="86" t="s">
        <v>1535</v>
      </c>
      <c r="D115" s="73" t="s">
        <v>1602</v>
      </c>
      <c r="E115" s="73"/>
      <c r="F115" s="73" t="s">
        <v>413</v>
      </c>
      <c r="G115" s="93">
        <v>41767</v>
      </c>
      <c r="H115" s="73" t="s">
        <v>120</v>
      </c>
      <c r="I115" s="83">
        <v>4.7199999997349407</v>
      </c>
      <c r="J115" s="86" t="s">
        <v>545</v>
      </c>
      <c r="K115" s="86" t="s">
        <v>122</v>
      </c>
      <c r="L115" s="87">
        <v>5.3499999999999999E-2</v>
      </c>
      <c r="M115" s="87">
        <v>2.6499999996686757E-2</v>
      </c>
      <c r="N115" s="83">
        <v>2195.4024610000001</v>
      </c>
      <c r="O115" s="85">
        <v>123.73</v>
      </c>
      <c r="P115" s="83">
        <v>2.716371326</v>
      </c>
      <c r="Q115" s="84">
        <f t="shared" si="1"/>
        <v>1.0758806295930152E-4</v>
      </c>
      <c r="R115" s="84">
        <f>P115/'סכום נכסי הקרן'!$C$42</f>
        <v>1.040895496650413E-5</v>
      </c>
    </row>
    <row r="116" spans="2:18">
      <c r="B116" s="76" t="s">
        <v>1751</v>
      </c>
      <c r="C116" s="86" t="s">
        <v>1535</v>
      </c>
      <c r="D116" s="73" t="s">
        <v>1603</v>
      </c>
      <c r="E116" s="73"/>
      <c r="F116" s="73" t="s">
        <v>413</v>
      </c>
      <c r="G116" s="93">
        <v>41269</v>
      </c>
      <c r="H116" s="73" t="s">
        <v>120</v>
      </c>
      <c r="I116" s="83">
        <v>4.7799999999258853</v>
      </c>
      <c r="J116" s="86" t="s">
        <v>545</v>
      </c>
      <c r="K116" s="86" t="s">
        <v>122</v>
      </c>
      <c r="L116" s="87">
        <v>5.3499999999999999E-2</v>
      </c>
      <c r="M116" s="87">
        <v>1.839999999976177E-2</v>
      </c>
      <c r="N116" s="83">
        <v>11585.069549</v>
      </c>
      <c r="O116" s="85">
        <v>130.44</v>
      </c>
      <c r="P116" s="83">
        <v>15.111564004</v>
      </c>
      <c r="Q116" s="84">
        <f t="shared" si="1"/>
        <v>5.9852785365319626E-4</v>
      </c>
      <c r="R116" s="84">
        <f>P116/'סכום נכסי הקרן'!$C$42</f>
        <v>5.7906512149319025E-5</v>
      </c>
    </row>
    <row r="117" spans="2:18">
      <c r="B117" s="76" t="s">
        <v>1751</v>
      </c>
      <c r="C117" s="86" t="s">
        <v>1535</v>
      </c>
      <c r="D117" s="73" t="s">
        <v>1604</v>
      </c>
      <c r="E117" s="73"/>
      <c r="F117" s="73" t="s">
        <v>413</v>
      </c>
      <c r="G117" s="93">
        <v>41281</v>
      </c>
      <c r="H117" s="73" t="s">
        <v>120</v>
      </c>
      <c r="I117" s="83">
        <v>4.78</v>
      </c>
      <c r="J117" s="86" t="s">
        <v>545</v>
      </c>
      <c r="K117" s="86" t="s">
        <v>122</v>
      </c>
      <c r="L117" s="87">
        <v>5.3499999999999999E-2</v>
      </c>
      <c r="M117" s="87">
        <v>1.8500000000000003E-2</v>
      </c>
      <c r="N117" s="83">
        <v>14595.516362</v>
      </c>
      <c r="O117" s="85">
        <v>130.38</v>
      </c>
      <c r="P117" s="83">
        <v>19.029633399999998</v>
      </c>
      <c r="Q117" s="84">
        <f t="shared" si="1"/>
        <v>7.5371190114367553E-4</v>
      </c>
      <c r="R117" s="84">
        <f>P117/'סכום נכסי הקרן'!$C$42</f>
        <v>7.2920294509721555E-5</v>
      </c>
    </row>
    <row r="118" spans="2:18">
      <c r="B118" s="76" t="s">
        <v>1751</v>
      </c>
      <c r="C118" s="86" t="s">
        <v>1535</v>
      </c>
      <c r="D118" s="73" t="s">
        <v>1605</v>
      </c>
      <c r="E118" s="73"/>
      <c r="F118" s="73" t="s">
        <v>413</v>
      </c>
      <c r="G118" s="93">
        <v>41767</v>
      </c>
      <c r="H118" s="73" t="s">
        <v>120</v>
      </c>
      <c r="I118" s="83">
        <v>4.7200000004515816</v>
      </c>
      <c r="J118" s="86" t="s">
        <v>545</v>
      </c>
      <c r="K118" s="86" t="s">
        <v>122</v>
      </c>
      <c r="L118" s="87">
        <v>5.3499999999999999E-2</v>
      </c>
      <c r="M118" s="87">
        <v>2.6500000001724793E-2</v>
      </c>
      <c r="N118" s="83">
        <v>2577.211605</v>
      </c>
      <c r="O118" s="85">
        <v>123.73</v>
      </c>
      <c r="P118" s="83">
        <v>3.1887837729999999</v>
      </c>
      <c r="Q118" s="84">
        <f t="shared" si="1"/>
        <v>1.262990321129325E-4</v>
      </c>
      <c r="R118" s="84">
        <f>P118/'סכום נכסי הקרן'!$C$42</f>
        <v>1.2219208166930904E-5</v>
      </c>
    </row>
    <row r="119" spans="2:18">
      <c r="B119" s="76" t="s">
        <v>1751</v>
      </c>
      <c r="C119" s="86" t="s">
        <v>1535</v>
      </c>
      <c r="D119" s="73" t="s">
        <v>1606</v>
      </c>
      <c r="E119" s="73"/>
      <c r="F119" s="73" t="s">
        <v>413</v>
      </c>
      <c r="G119" s="93">
        <v>41281</v>
      </c>
      <c r="H119" s="73" t="s">
        <v>120</v>
      </c>
      <c r="I119" s="83">
        <v>4.7799999998847369</v>
      </c>
      <c r="J119" s="86" t="s">
        <v>545</v>
      </c>
      <c r="K119" s="86" t="s">
        <v>122</v>
      </c>
      <c r="L119" s="87">
        <v>5.3499999999999999E-2</v>
      </c>
      <c r="M119" s="87">
        <v>1.8499999999744669E-2</v>
      </c>
      <c r="N119" s="83">
        <v>10513.719437</v>
      </c>
      <c r="O119" s="85">
        <v>130.38</v>
      </c>
      <c r="P119" s="83">
        <v>13.707786811</v>
      </c>
      <c r="Q119" s="84">
        <f t="shared" si="1"/>
        <v>5.4292806596006275E-4</v>
      </c>
      <c r="R119" s="84">
        <f>P119/'סכום נכסי הקרן'!$C$42</f>
        <v>5.2527330943464046E-5</v>
      </c>
    </row>
    <row r="120" spans="2:18">
      <c r="B120" s="76" t="s">
        <v>1751</v>
      </c>
      <c r="C120" s="86" t="s">
        <v>1535</v>
      </c>
      <c r="D120" s="73" t="s">
        <v>1607</v>
      </c>
      <c r="E120" s="73"/>
      <c r="F120" s="73" t="s">
        <v>413</v>
      </c>
      <c r="G120" s="93">
        <v>41767</v>
      </c>
      <c r="H120" s="73" t="s">
        <v>120</v>
      </c>
      <c r="I120" s="83">
        <v>4.7199999996766344</v>
      </c>
      <c r="J120" s="86" t="s">
        <v>545</v>
      </c>
      <c r="K120" s="86" t="s">
        <v>122</v>
      </c>
      <c r="L120" s="87">
        <v>5.3499999999999999E-2</v>
      </c>
      <c r="M120" s="87">
        <v>2.6499999998845124E-2</v>
      </c>
      <c r="N120" s="83">
        <v>2099.4689530000001</v>
      </c>
      <c r="O120" s="85">
        <v>123.73</v>
      </c>
      <c r="P120" s="83">
        <v>2.5976728219999998</v>
      </c>
      <c r="Q120" s="84">
        <f t="shared" si="1"/>
        <v>1.0288673880700596E-4</v>
      </c>
      <c r="R120" s="84">
        <f>P120/'סכום נכסי הקרן'!$C$42</f>
        <v>9.9541101627391044E-6</v>
      </c>
    </row>
    <row r="121" spans="2:18">
      <c r="B121" s="76" t="s">
        <v>1751</v>
      </c>
      <c r="C121" s="86" t="s">
        <v>1535</v>
      </c>
      <c r="D121" s="73" t="s">
        <v>1608</v>
      </c>
      <c r="E121" s="73"/>
      <c r="F121" s="73" t="s">
        <v>413</v>
      </c>
      <c r="G121" s="93">
        <v>41281</v>
      </c>
      <c r="H121" s="73" t="s">
        <v>120</v>
      </c>
      <c r="I121" s="83">
        <v>4.780000000116627</v>
      </c>
      <c r="J121" s="86" t="s">
        <v>545</v>
      </c>
      <c r="K121" s="86" t="s">
        <v>122</v>
      </c>
      <c r="L121" s="87">
        <v>5.3499999999999999E-2</v>
      </c>
      <c r="M121" s="87">
        <v>1.8500000000242971E-2</v>
      </c>
      <c r="N121" s="83">
        <v>12626.771253999999</v>
      </c>
      <c r="O121" s="85">
        <v>130.38</v>
      </c>
      <c r="P121" s="83">
        <v>16.462783636000001</v>
      </c>
      <c r="Q121" s="84">
        <f t="shared" si="1"/>
        <v>6.5204597963545389E-4</v>
      </c>
      <c r="R121" s="84">
        <f>P121/'סכום נכסי הקרן'!$C$42</f>
        <v>6.3084296263266152E-5</v>
      </c>
    </row>
    <row r="122" spans="2:18">
      <c r="B122" s="76" t="s">
        <v>1752</v>
      </c>
      <c r="C122" s="86" t="s">
        <v>1534</v>
      </c>
      <c r="D122" s="73">
        <v>9533</v>
      </c>
      <c r="E122" s="73"/>
      <c r="F122" s="73" t="s">
        <v>1563</v>
      </c>
      <c r="G122" s="93">
        <v>45015</v>
      </c>
      <c r="H122" s="73" t="s">
        <v>1533</v>
      </c>
      <c r="I122" s="83">
        <v>4.3400000000125498</v>
      </c>
      <c r="J122" s="86" t="s">
        <v>498</v>
      </c>
      <c r="K122" s="86" t="s">
        <v>122</v>
      </c>
      <c r="L122" s="87">
        <v>3.3593000000000005E-2</v>
      </c>
      <c r="M122" s="87">
        <v>3.5000000000149398E-2</v>
      </c>
      <c r="N122" s="83">
        <v>100959.78067199999</v>
      </c>
      <c r="O122" s="85">
        <v>99.45</v>
      </c>
      <c r="P122" s="83">
        <v>100.40394146099999</v>
      </c>
      <c r="Q122" s="84">
        <f t="shared" si="1"/>
        <v>3.9767264040351203E-3</v>
      </c>
      <c r="R122" s="84">
        <f>P122/'סכום נכסי הקרן'!$C$42</f>
        <v>3.8474125209752923E-4</v>
      </c>
    </row>
    <row r="123" spans="2:18">
      <c r="B123" s="76" t="s">
        <v>1753</v>
      </c>
      <c r="C123" s="86" t="s">
        <v>1535</v>
      </c>
      <c r="D123" s="73" t="s">
        <v>1609</v>
      </c>
      <c r="E123" s="73"/>
      <c r="F123" s="73" t="s">
        <v>1563</v>
      </c>
      <c r="G123" s="93">
        <v>44748</v>
      </c>
      <c r="H123" s="73" t="s">
        <v>1533</v>
      </c>
      <c r="I123" s="83">
        <v>2.08</v>
      </c>
      <c r="J123" s="86" t="s">
        <v>316</v>
      </c>
      <c r="K123" s="86" t="s">
        <v>122</v>
      </c>
      <c r="L123" s="87">
        <v>7.0660000000000001E-2</v>
      </c>
      <c r="M123" s="87">
        <v>9.3599999999982086E-2</v>
      </c>
      <c r="N123" s="83">
        <v>1146491.451593</v>
      </c>
      <c r="O123" s="85">
        <v>97.51</v>
      </c>
      <c r="P123" s="83">
        <v>1117.942822575</v>
      </c>
      <c r="Q123" s="84">
        <f t="shared" si="1"/>
        <v>4.4278667510900663E-2</v>
      </c>
      <c r="R123" s="84">
        <f>P123/'סכום נכסי הקרן'!$C$42</f>
        <v>4.2838828344007093E-3</v>
      </c>
    </row>
    <row r="124" spans="2:18">
      <c r="B124" s="76" t="s">
        <v>1754</v>
      </c>
      <c r="C124" s="86" t="s">
        <v>1535</v>
      </c>
      <c r="D124" s="73">
        <v>7127</v>
      </c>
      <c r="E124" s="73"/>
      <c r="F124" s="73" t="s">
        <v>1563</v>
      </c>
      <c r="G124" s="93">
        <v>43631</v>
      </c>
      <c r="H124" s="73" t="s">
        <v>1533</v>
      </c>
      <c r="I124" s="83">
        <v>5.1000000000095582</v>
      </c>
      <c r="J124" s="86" t="s">
        <v>316</v>
      </c>
      <c r="K124" s="86" t="s">
        <v>122</v>
      </c>
      <c r="L124" s="87">
        <v>3.1E-2</v>
      </c>
      <c r="M124" s="87">
        <v>3.1300000000001368E-2</v>
      </c>
      <c r="N124" s="83">
        <v>67248.630128999997</v>
      </c>
      <c r="O124" s="85">
        <v>108.9</v>
      </c>
      <c r="P124" s="83">
        <v>73.233754423000008</v>
      </c>
      <c r="Q124" s="84">
        <f t="shared" si="1"/>
        <v>2.900589365744082E-3</v>
      </c>
      <c r="R124" s="84">
        <f>P124/'סכום נכסי הקרן'!$C$42</f>
        <v>2.8062689534406817E-4</v>
      </c>
    </row>
    <row r="125" spans="2:18">
      <c r="B125" s="76" t="s">
        <v>1754</v>
      </c>
      <c r="C125" s="86" t="s">
        <v>1535</v>
      </c>
      <c r="D125" s="73">
        <v>7128</v>
      </c>
      <c r="E125" s="73"/>
      <c r="F125" s="73" t="s">
        <v>1563</v>
      </c>
      <c r="G125" s="93">
        <v>43634</v>
      </c>
      <c r="H125" s="73" t="s">
        <v>1533</v>
      </c>
      <c r="I125" s="83">
        <v>5.1299999999322283</v>
      </c>
      <c r="J125" s="86" t="s">
        <v>316</v>
      </c>
      <c r="K125" s="86" t="s">
        <v>122</v>
      </c>
      <c r="L125" s="87">
        <v>2.4900000000000002E-2</v>
      </c>
      <c r="M125" s="87">
        <v>3.1399999999447301E-2</v>
      </c>
      <c r="N125" s="83">
        <v>28307.326787999998</v>
      </c>
      <c r="O125" s="85">
        <v>107.38</v>
      </c>
      <c r="P125" s="83">
        <v>30.396406362</v>
      </c>
      <c r="Q125" s="84">
        <f t="shared" si="1"/>
        <v>1.2039187905237699E-3</v>
      </c>
      <c r="R125" s="84">
        <f>P125/'סכום נכסי הקרן'!$C$42</f>
        <v>1.1647701547178592E-4</v>
      </c>
    </row>
    <row r="126" spans="2:18">
      <c r="B126" s="76" t="s">
        <v>1754</v>
      </c>
      <c r="C126" s="86" t="s">
        <v>1535</v>
      </c>
      <c r="D126" s="73">
        <v>7130</v>
      </c>
      <c r="E126" s="73"/>
      <c r="F126" s="73" t="s">
        <v>1563</v>
      </c>
      <c r="G126" s="93">
        <v>43634</v>
      </c>
      <c r="H126" s="73" t="s">
        <v>1533</v>
      </c>
      <c r="I126" s="83">
        <v>5.3999999999807438</v>
      </c>
      <c r="J126" s="86" t="s">
        <v>316</v>
      </c>
      <c r="K126" s="86" t="s">
        <v>122</v>
      </c>
      <c r="L126" s="87">
        <v>3.6000000000000004E-2</v>
      </c>
      <c r="M126" s="87">
        <v>3.1600000000019259E-2</v>
      </c>
      <c r="N126" s="83">
        <v>18585.053457999998</v>
      </c>
      <c r="O126" s="85">
        <v>111.77</v>
      </c>
      <c r="P126" s="83">
        <v>20.772514355999999</v>
      </c>
      <c r="Q126" s="84">
        <f t="shared" si="1"/>
        <v>8.227426644380366E-4</v>
      </c>
      <c r="R126" s="84">
        <f>P126/'סכום נכסי הקרן'!$C$42</f>
        <v>7.9598898870376507E-5</v>
      </c>
    </row>
    <row r="127" spans="2:18">
      <c r="B127" s="76" t="s">
        <v>1746</v>
      </c>
      <c r="C127" s="86" t="s">
        <v>1534</v>
      </c>
      <c r="D127" s="73">
        <v>9922</v>
      </c>
      <c r="E127" s="73"/>
      <c r="F127" s="73" t="s">
        <v>413</v>
      </c>
      <c r="G127" s="93">
        <v>40489</v>
      </c>
      <c r="H127" s="73" t="s">
        <v>120</v>
      </c>
      <c r="I127" s="83">
        <v>1.979999999970141</v>
      </c>
      <c r="J127" s="86" t="s">
        <v>316</v>
      </c>
      <c r="K127" s="86" t="s">
        <v>122</v>
      </c>
      <c r="L127" s="87">
        <v>5.7000000000000002E-2</v>
      </c>
      <c r="M127" s="87">
        <v>2.2599999999616101E-2</v>
      </c>
      <c r="N127" s="83">
        <v>18928.936904999999</v>
      </c>
      <c r="O127" s="85">
        <v>123.85</v>
      </c>
      <c r="P127" s="83">
        <v>23.443488464999998</v>
      </c>
      <c r="Q127" s="84">
        <f t="shared" si="1"/>
        <v>9.2853266739205702E-4</v>
      </c>
      <c r="R127" s="84">
        <f>P127/'סכום נכסי הקרן'!$C$42</f>
        <v>8.983389470882083E-5</v>
      </c>
    </row>
    <row r="128" spans="2:18">
      <c r="B128" s="76" t="s">
        <v>1755</v>
      </c>
      <c r="C128" s="86" t="s">
        <v>1535</v>
      </c>
      <c r="D128" s="73" t="s">
        <v>1610</v>
      </c>
      <c r="E128" s="73"/>
      <c r="F128" s="73" t="s">
        <v>457</v>
      </c>
      <c r="G128" s="93">
        <v>43801</v>
      </c>
      <c r="H128" s="73" t="s">
        <v>296</v>
      </c>
      <c r="I128" s="83">
        <v>4.7000000000008688</v>
      </c>
      <c r="J128" s="86" t="s">
        <v>326</v>
      </c>
      <c r="K128" s="86" t="s">
        <v>123</v>
      </c>
      <c r="L128" s="87">
        <v>2.3629999999999998E-2</v>
      </c>
      <c r="M128" s="87">
        <v>7.0500000000027513E-2</v>
      </c>
      <c r="N128" s="83">
        <v>109149.04412399999</v>
      </c>
      <c r="O128" s="85">
        <v>80.45</v>
      </c>
      <c r="P128" s="83">
        <v>345.28809518100002</v>
      </c>
      <c r="Q128" s="84">
        <f t="shared" si="1"/>
        <v>1.3675920139436314E-2</v>
      </c>
      <c r="R128" s="84">
        <f>P128/'סכום נכסי הקרן'!$C$42</f>
        <v>1.3231211060166451E-3</v>
      </c>
    </row>
    <row r="129" spans="2:18">
      <c r="B129" s="76" t="s">
        <v>1756</v>
      </c>
      <c r="C129" s="86" t="s">
        <v>1535</v>
      </c>
      <c r="D129" s="73">
        <v>9365</v>
      </c>
      <c r="E129" s="73"/>
      <c r="F129" s="73" t="s">
        <v>289</v>
      </c>
      <c r="G129" s="93">
        <v>44906</v>
      </c>
      <c r="H129" s="73" t="s">
        <v>1533</v>
      </c>
      <c r="I129" s="83">
        <v>2.4100000005102045</v>
      </c>
      <c r="J129" s="86" t="s">
        <v>316</v>
      </c>
      <c r="K129" s="86" t="s">
        <v>122</v>
      </c>
      <c r="L129" s="87">
        <v>7.1800000000000003E-2</v>
      </c>
      <c r="M129" s="87">
        <v>8.6199999997448984E-2</v>
      </c>
      <c r="N129" s="83">
        <v>803.77211599999998</v>
      </c>
      <c r="O129" s="85">
        <v>97.54</v>
      </c>
      <c r="P129" s="83">
        <v>0.78399936000000003</v>
      </c>
      <c r="Q129" s="84">
        <f t="shared" si="1"/>
        <v>3.1052077341701443E-5</v>
      </c>
      <c r="R129" s="84">
        <f>P129/'סכום נכסי הקרן'!$C$42</f>
        <v>3.0042336089686952E-6</v>
      </c>
    </row>
    <row r="130" spans="2:18">
      <c r="B130" s="76" t="s">
        <v>1756</v>
      </c>
      <c r="C130" s="86" t="s">
        <v>1535</v>
      </c>
      <c r="D130" s="73">
        <v>9509</v>
      </c>
      <c r="E130" s="73"/>
      <c r="F130" s="73" t="s">
        <v>289</v>
      </c>
      <c r="G130" s="93">
        <v>44991</v>
      </c>
      <c r="H130" s="73" t="s">
        <v>1533</v>
      </c>
      <c r="I130" s="83">
        <v>2.4100000000015247</v>
      </c>
      <c r="J130" s="86" t="s">
        <v>316</v>
      </c>
      <c r="K130" s="86" t="s">
        <v>122</v>
      </c>
      <c r="L130" s="87">
        <v>7.1800000000000003E-2</v>
      </c>
      <c r="M130" s="87">
        <v>7.9400000000264245E-2</v>
      </c>
      <c r="N130" s="83">
        <v>39751.151561999999</v>
      </c>
      <c r="O130" s="85">
        <v>99.01</v>
      </c>
      <c r="P130" s="83">
        <v>39.357620533999999</v>
      </c>
      <c r="Q130" s="84">
        <f t="shared" si="1"/>
        <v>1.5588480541707391E-3</v>
      </c>
      <c r="R130" s="84">
        <f>P130/'סכום נכסי הקרן'!$C$42</f>
        <v>1.5081579451452516E-4</v>
      </c>
    </row>
    <row r="131" spans="2:18">
      <c r="B131" s="76" t="s">
        <v>1756</v>
      </c>
      <c r="C131" s="86" t="s">
        <v>1535</v>
      </c>
      <c r="D131" s="73">
        <v>9316</v>
      </c>
      <c r="E131" s="73"/>
      <c r="F131" s="73" t="s">
        <v>289</v>
      </c>
      <c r="G131" s="93">
        <v>44885</v>
      </c>
      <c r="H131" s="73" t="s">
        <v>1533</v>
      </c>
      <c r="I131" s="83">
        <v>2.4099999999982322</v>
      </c>
      <c r="J131" s="86" t="s">
        <v>316</v>
      </c>
      <c r="K131" s="86" t="s">
        <v>122</v>
      </c>
      <c r="L131" s="87">
        <v>7.1800000000000003E-2</v>
      </c>
      <c r="M131" s="87">
        <v>9.1499999999968315E-2</v>
      </c>
      <c r="N131" s="83">
        <v>310977.71636299998</v>
      </c>
      <c r="O131" s="85">
        <v>96.4</v>
      </c>
      <c r="P131" s="83">
        <v>299.78256083299999</v>
      </c>
      <c r="Q131" s="84">
        <f t="shared" si="1"/>
        <v>1.1873569979291352E-2</v>
      </c>
      <c r="R131" s="84">
        <f>P131/'סכום נכסי הקרן'!$C$42</f>
        <v>1.1487469130551343E-3</v>
      </c>
    </row>
    <row r="132" spans="2:18">
      <c r="B132" s="76" t="s">
        <v>1757</v>
      </c>
      <c r="C132" s="86" t="s">
        <v>1535</v>
      </c>
      <c r="D132" s="73" t="s">
        <v>1611</v>
      </c>
      <c r="E132" s="73"/>
      <c r="F132" s="73" t="s">
        <v>465</v>
      </c>
      <c r="G132" s="93">
        <v>44074</v>
      </c>
      <c r="H132" s="73" t="s">
        <v>120</v>
      </c>
      <c r="I132" s="83">
        <v>8.6099999999606833</v>
      </c>
      <c r="J132" s="86" t="s">
        <v>545</v>
      </c>
      <c r="K132" s="86" t="s">
        <v>122</v>
      </c>
      <c r="L132" s="87">
        <v>2.35E-2</v>
      </c>
      <c r="M132" s="87">
        <v>4.059999999977295E-2</v>
      </c>
      <c r="N132" s="83">
        <v>76613.517005000002</v>
      </c>
      <c r="O132" s="85">
        <v>94.28</v>
      </c>
      <c r="P132" s="83">
        <v>72.231221143999988</v>
      </c>
      <c r="Q132" s="84">
        <f t="shared" si="1"/>
        <v>2.8608817556292753E-3</v>
      </c>
      <c r="R132" s="84">
        <f>P132/'סכום נכסי הקרן'!$C$42</f>
        <v>2.7678525423497155E-4</v>
      </c>
    </row>
    <row r="133" spans="2:18">
      <c r="B133" s="76" t="s">
        <v>1757</v>
      </c>
      <c r="C133" s="86" t="s">
        <v>1535</v>
      </c>
      <c r="D133" s="73" t="s">
        <v>1612</v>
      </c>
      <c r="E133" s="73"/>
      <c r="F133" s="73" t="s">
        <v>465</v>
      </c>
      <c r="G133" s="93">
        <v>44189</v>
      </c>
      <c r="H133" s="73" t="s">
        <v>120</v>
      </c>
      <c r="I133" s="83">
        <v>8.4999999996642526</v>
      </c>
      <c r="J133" s="86" t="s">
        <v>545</v>
      </c>
      <c r="K133" s="86" t="s">
        <v>122</v>
      </c>
      <c r="L133" s="87">
        <v>2.4700000000000003E-2</v>
      </c>
      <c r="M133" s="87">
        <v>4.3299999997784069E-2</v>
      </c>
      <c r="N133" s="83">
        <v>9579.0096059999996</v>
      </c>
      <c r="O133" s="85">
        <v>93.28</v>
      </c>
      <c r="P133" s="83">
        <v>8.935300805999999</v>
      </c>
      <c r="Q133" s="84">
        <f t="shared" si="1"/>
        <v>3.5390290586369765E-4</v>
      </c>
      <c r="R133" s="84">
        <f>P133/'סכום נכסי הקרן'!$C$42</f>
        <v>3.4239480740941252E-5</v>
      </c>
    </row>
    <row r="134" spans="2:18">
      <c r="B134" s="76" t="s">
        <v>1757</v>
      </c>
      <c r="C134" s="86" t="s">
        <v>1535</v>
      </c>
      <c r="D134" s="73" t="s">
        <v>1613</v>
      </c>
      <c r="E134" s="73"/>
      <c r="F134" s="73" t="s">
        <v>465</v>
      </c>
      <c r="G134" s="93">
        <v>44322</v>
      </c>
      <c r="H134" s="73" t="s">
        <v>120</v>
      </c>
      <c r="I134" s="83">
        <v>8.3300000000637002</v>
      </c>
      <c r="J134" s="86" t="s">
        <v>545</v>
      </c>
      <c r="K134" s="86" t="s">
        <v>122</v>
      </c>
      <c r="L134" s="87">
        <v>2.5600000000000001E-2</v>
      </c>
      <c r="M134" s="87">
        <v>4.8800000000345144E-2</v>
      </c>
      <c r="N134" s="83">
        <v>44076.147433000006</v>
      </c>
      <c r="O134" s="85">
        <v>89.4</v>
      </c>
      <c r="P134" s="83">
        <v>39.404075452999997</v>
      </c>
      <c r="Q134" s="84">
        <f t="shared" si="1"/>
        <v>1.560688006868775E-3</v>
      </c>
      <c r="R134" s="84">
        <f>P134/'סכום נכסי הקרן'!$C$42</f>
        <v>1.5099380668657809E-4</v>
      </c>
    </row>
    <row r="135" spans="2:18">
      <c r="B135" s="76" t="s">
        <v>1757</v>
      </c>
      <c r="C135" s="86" t="s">
        <v>1535</v>
      </c>
      <c r="D135" s="73" t="s">
        <v>1614</v>
      </c>
      <c r="E135" s="73"/>
      <c r="F135" s="73" t="s">
        <v>465</v>
      </c>
      <c r="G135" s="93">
        <v>44418</v>
      </c>
      <c r="H135" s="73" t="s">
        <v>120</v>
      </c>
      <c r="I135" s="83">
        <v>8.4600000000622462</v>
      </c>
      <c r="J135" s="86" t="s">
        <v>545</v>
      </c>
      <c r="K135" s="86" t="s">
        <v>122</v>
      </c>
      <c r="L135" s="87">
        <v>2.2700000000000001E-2</v>
      </c>
      <c r="M135" s="87">
        <v>4.6800000000311232E-2</v>
      </c>
      <c r="N135" s="83">
        <v>43989.000227999997</v>
      </c>
      <c r="O135" s="85">
        <v>87.65</v>
      </c>
      <c r="P135" s="83">
        <v>38.55635521</v>
      </c>
      <c r="Q135" s="84">
        <f t="shared" si="1"/>
        <v>1.5271121190647825E-3</v>
      </c>
      <c r="R135" s="84">
        <f>P135/'סכום נכסי הקרן'!$C$42</f>
        <v>1.4774539887534762E-4</v>
      </c>
    </row>
    <row r="136" spans="2:18">
      <c r="B136" s="76" t="s">
        <v>1757</v>
      </c>
      <c r="C136" s="86" t="s">
        <v>1535</v>
      </c>
      <c r="D136" s="73" t="s">
        <v>1615</v>
      </c>
      <c r="E136" s="73"/>
      <c r="F136" s="73" t="s">
        <v>465</v>
      </c>
      <c r="G136" s="93">
        <v>44530</v>
      </c>
      <c r="H136" s="73" t="s">
        <v>120</v>
      </c>
      <c r="I136" s="83">
        <v>8.4999999998807549</v>
      </c>
      <c r="J136" s="86" t="s">
        <v>545</v>
      </c>
      <c r="K136" s="86" t="s">
        <v>122</v>
      </c>
      <c r="L136" s="87">
        <v>1.7899999999999999E-2</v>
      </c>
      <c r="M136" s="87">
        <v>4.9799999999379924E-2</v>
      </c>
      <c r="N136" s="83">
        <v>36334.810013000002</v>
      </c>
      <c r="O136" s="85">
        <v>80.78</v>
      </c>
      <c r="P136" s="83">
        <v>29.351260359000001</v>
      </c>
      <c r="Q136" s="84">
        <f t="shared" si="1"/>
        <v>1.1625234065804385E-3</v>
      </c>
      <c r="R136" s="84">
        <f>P136/'סכום נכסי הקרן'!$C$42</f>
        <v>1.124720852273379E-4</v>
      </c>
    </row>
    <row r="137" spans="2:18">
      <c r="B137" s="76" t="s">
        <v>1757</v>
      </c>
      <c r="C137" s="86" t="s">
        <v>1535</v>
      </c>
      <c r="D137" s="73" t="s">
        <v>1616</v>
      </c>
      <c r="E137" s="73"/>
      <c r="F137" s="73" t="s">
        <v>465</v>
      </c>
      <c r="G137" s="93">
        <v>44612</v>
      </c>
      <c r="H137" s="73" t="s">
        <v>120</v>
      </c>
      <c r="I137" s="83">
        <v>8.2899999999565726</v>
      </c>
      <c r="J137" s="86" t="s">
        <v>545</v>
      </c>
      <c r="K137" s="86" t="s">
        <v>122</v>
      </c>
      <c r="L137" s="87">
        <v>2.3599999999999999E-2</v>
      </c>
      <c r="M137" s="87">
        <v>5.2299999999723658E-2</v>
      </c>
      <c r="N137" s="83">
        <v>42489.407076000003</v>
      </c>
      <c r="O137" s="85">
        <v>83.46</v>
      </c>
      <c r="P137" s="83">
        <v>35.461660726000005</v>
      </c>
      <c r="Q137" s="84">
        <f t="shared" si="1"/>
        <v>1.4045397071866597E-3</v>
      </c>
      <c r="R137" s="84">
        <f>P137/'סכום נכסי הקרן'!$C$42</f>
        <v>1.358867346306181E-4</v>
      </c>
    </row>
    <row r="138" spans="2:18">
      <c r="B138" s="76" t="s">
        <v>1757</v>
      </c>
      <c r="C138" s="86" t="s">
        <v>1535</v>
      </c>
      <c r="D138" s="73" t="s">
        <v>1617</v>
      </c>
      <c r="E138" s="73"/>
      <c r="F138" s="73" t="s">
        <v>465</v>
      </c>
      <c r="G138" s="93">
        <v>44662</v>
      </c>
      <c r="H138" s="73" t="s">
        <v>120</v>
      </c>
      <c r="I138" s="83">
        <v>8.3600000000718584</v>
      </c>
      <c r="J138" s="86" t="s">
        <v>545</v>
      </c>
      <c r="K138" s="86" t="s">
        <v>122</v>
      </c>
      <c r="L138" s="87">
        <v>2.4E-2</v>
      </c>
      <c r="M138" s="87">
        <v>4.9400000000568059E-2</v>
      </c>
      <c r="N138" s="83">
        <v>48382.406985999995</v>
      </c>
      <c r="O138" s="85">
        <v>85.14</v>
      </c>
      <c r="P138" s="83">
        <v>41.192784838999998</v>
      </c>
      <c r="Q138" s="84">
        <f t="shared" si="1"/>
        <v>1.6315339093397913E-3</v>
      </c>
      <c r="R138" s="84">
        <f>P138/'סכום נכסי הקרן'!$C$42</f>
        <v>1.5784802255494176E-4</v>
      </c>
    </row>
    <row r="139" spans="2:18">
      <c r="B139" s="76" t="s">
        <v>1758</v>
      </c>
      <c r="C139" s="86" t="s">
        <v>1534</v>
      </c>
      <c r="D139" s="73">
        <v>7490</v>
      </c>
      <c r="E139" s="73"/>
      <c r="F139" s="73" t="s">
        <v>289</v>
      </c>
      <c r="G139" s="93">
        <v>43899</v>
      </c>
      <c r="H139" s="73" t="s">
        <v>1533</v>
      </c>
      <c r="I139" s="83">
        <v>3.4399999999964566</v>
      </c>
      <c r="J139" s="86" t="s">
        <v>118</v>
      </c>
      <c r="K139" s="86" t="s">
        <v>122</v>
      </c>
      <c r="L139" s="87">
        <v>2.3889999999999998E-2</v>
      </c>
      <c r="M139" s="87">
        <v>5.2999999999931102E-2</v>
      </c>
      <c r="N139" s="83">
        <v>111341.86019099999</v>
      </c>
      <c r="O139" s="85">
        <v>91.24</v>
      </c>
      <c r="P139" s="83">
        <v>101.588311569</v>
      </c>
      <c r="Q139" s="84">
        <f t="shared" ref="Q139:Q202" si="2">IFERROR(P139/$P$10,0)</f>
        <v>4.02363607523028E-3</v>
      </c>
      <c r="R139" s="84">
        <f>P139/'סכום נכסי הקרן'!$C$42</f>
        <v>3.8927967988899008E-4</v>
      </c>
    </row>
    <row r="140" spans="2:18">
      <c r="B140" s="76" t="s">
        <v>1758</v>
      </c>
      <c r="C140" s="86" t="s">
        <v>1534</v>
      </c>
      <c r="D140" s="73">
        <v>7491</v>
      </c>
      <c r="E140" s="73"/>
      <c r="F140" s="73" t="s">
        <v>289</v>
      </c>
      <c r="G140" s="93">
        <v>43899</v>
      </c>
      <c r="H140" s="73" t="s">
        <v>1533</v>
      </c>
      <c r="I140" s="83">
        <v>3.5999999999810006</v>
      </c>
      <c r="J140" s="86" t="s">
        <v>118</v>
      </c>
      <c r="K140" s="86" t="s">
        <v>122</v>
      </c>
      <c r="L140" s="87">
        <v>1.2969999999999999E-2</v>
      </c>
      <c r="M140" s="87">
        <v>2.2799999999902291E-2</v>
      </c>
      <c r="N140" s="83">
        <v>69945.330090000003</v>
      </c>
      <c r="O140" s="85">
        <v>105.35</v>
      </c>
      <c r="P140" s="83">
        <v>73.687400448999995</v>
      </c>
      <c r="Q140" s="84">
        <f t="shared" si="2"/>
        <v>2.9185570481221738E-3</v>
      </c>
      <c r="R140" s="84">
        <f>P140/'סכום נכסי הקרן'!$C$42</f>
        <v>2.8236523686246462E-4</v>
      </c>
    </row>
    <row r="141" spans="2:18">
      <c r="B141" s="76" t="s">
        <v>1759</v>
      </c>
      <c r="C141" s="86" t="s">
        <v>1535</v>
      </c>
      <c r="D141" s="73" t="s">
        <v>1618</v>
      </c>
      <c r="E141" s="73"/>
      <c r="F141" s="73" t="s">
        <v>465</v>
      </c>
      <c r="G141" s="93">
        <v>43924</v>
      </c>
      <c r="H141" s="73" t="s">
        <v>120</v>
      </c>
      <c r="I141" s="83">
        <v>8.1600000000897737</v>
      </c>
      <c r="J141" s="86" t="s">
        <v>545</v>
      </c>
      <c r="K141" s="86" t="s">
        <v>122</v>
      </c>
      <c r="L141" s="87">
        <v>3.1400000000000004E-2</v>
      </c>
      <c r="M141" s="87">
        <v>3.2000000000000001E-2</v>
      </c>
      <c r="N141" s="83">
        <v>10516.694971000001</v>
      </c>
      <c r="O141" s="85">
        <v>105.92</v>
      </c>
      <c r="P141" s="83">
        <v>11.13928305</v>
      </c>
      <c r="Q141" s="84">
        <f t="shared" si="2"/>
        <v>4.4119663413973181E-4</v>
      </c>
      <c r="R141" s="84">
        <f>P141/'סכום נכסי הקרן'!$C$42</f>
        <v>4.2684994690078968E-5</v>
      </c>
    </row>
    <row r="142" spans="2:18">
      <c r="B142" s="76" t="s">
        <v>1759</v>
      </c>
      <c r="C142" s="86" t="s">
        <v>1535</v>
      </c>
      <c r="D142" s="73" t="s">
        <v>1619</v>
      </c>
      <c r="E142" s="73"/>
      <c r="F142" s="73" t="s">
        <v>465</v>
      </c>
      <c r="G142" s="93">
        <v>44015</v>
      </c>
      <c r="H142" s="73" t="s">
        <v>120</v>
      </c>
      <c r="I142" s="83">
        <v>7.7600000002771008</v>
      </c>
      <c r="J142" s="86" t="s">
        <v>545</v>
      </c>
      <c r="K142" s="86" t="s">
        <v>122</v>
      </c>
      <c r="L142" s="87">
        <v>3.1E-2</v>
      </c>
      <c r="M142" s="87">
        <v>4.8500000001731873E-2</v>
      </c>
      <c r="N142" s="83">
        <v>8669.7621330000002</v>
      </c>
      <c r="O142" s="85">
        <v>93.24</v>
      </c>
      <c r="P142" s="83">
        <v>8.0836863760000011</v>
      </c>
      <c r="Q142" s="84">
        <f t="shared" si="2"/>
        <v>3.2017277992881302E-4</v>
      </c>
      <c r="R142" s="84">
        <f>P142/'סכום נכסי הקרן'!$C$42</f>
        <v>3.0976150663109663E-5</v>
      </c>
    </row>
    <row r="143" spans="2:18">
      <c r="B143" s="76" t="s">
        <v>1759</v>
      </c>
      <c r="C143" s="86" t="s">
        <v>1535</v>
      </c>
      <c r="D143" s="73" t="s">
        <v>1620</v>
      </c>
      <c r="E143" s="73"/>
      <c r="F143" s="73" t="s">
        <v>465</v>
      </c>
      <c r="G143" s="93">
        <v>44108</v>
      </c>
      <c r="H143" s="73" t="s">
        <v>120</v>
      </c>
      <c r="I143" s="83">
        <v>7.5799999998775185</v>
      </c>
      <c r="J143" s="86" t="s">
        <v>545</v>
      </c>
      <c r="K143" s="86" t="s">
        <v>122</v>
      </c>
      <c r="L143" s="87">
        <v>3.1E-2</v>
      </c>
      <c r="M143" s="87">
        <v>5.589999999922643E-2</v>
      </c>
      <c r="N143" s="83">
        <v>14062.395364999998</v>
      </c>
      <c r="O143" s="85">
        <v>88.25</v>
      </c>
      <c r="P143" s="83">
        <v>12.410064844000001</v>
      </c>
      <c r="Q143" s="84">
        <f t="shared" si="2"/>
        <v>4.9152883664524687E-4</v>
      </c>
      <c r="R143" s="84">
        <f>P143/'סכום נכסי הקרן'!$C$42</f>
        <v>4.7554546337672577E-5</v>
      </c>
    </row>
    <row r="144" spans="2:18">
      <c r="B144" s="76" t="s">
        <v>1759</v>
      </c>
      <c r="C144" s="86" t="s">
        <v>1535</v>
      </c>
      <c r="D144" s="73" t="s">
        <v>1621</v>
      </c>
      <c r="E144" s="73"/>
      <c r="F144" s="73" t="s">
        <v>465</v>
      </c>
      <c r="G144" s="93">
        <v>44200</v>
      </c>
      <c r="H144" s="73" t="s">
        <v>120</v>
      </c>
      <c r="I144" s="83">
        <v>7.4400000001817812</v>
      </c>
      <c r="J144" s="86" t="s">
        <v>545</v>
      </c>
      <c r="K144" s="86" t="s">
        <v>122</v>
      </c>
      <c r="L144" s="87">
        <v>3.1E-2</v>
      </c>
      <c r="M144" s="87">
        <v>6.2100000002158644E-2</v>
      </c>
      <c r="N144" s="83">
        <v>7295.7599479999999</v>
      </c>
      <c r="O144" s="85">
        <v>84.45</v>
      </c>
      <c r="P144" s="83">
        <v>6.1612698269999999</v>
      </c>
      <c r="Q144" s="84">
        <f t="shared" si="2"/>
        <v>2.4403110123852074E-4</v>
      </c>
      <c r="R144" s="84">
        <f>P144/'סכום נכסי הקרן'!$C$42</f>
        <v>2.3609577803989706E-5</v>
      </c>
    </row>
    <row r="145" spans="2:18">
      <c r="B145" s="76" t="s">
        <v>1759</v>
      </c>
      <c r="C145" s="86" t="s">
        <v>1535</v>
      </c>
      <c r="D145" s="73" t="s">
        <v>1622</v>
      </c>
      <c r="E145" s="73"/>
      <c r="F145" s="73" t="s">
        <v>465</v>
      </c>
      <c r="G145" s="93">
        <v>44290</v>
      </c>
      <c r="H145" s="73" t="s">
        <v>120</v>
      </c>
      <c r="I145" s="83">
        <v>7.340000000017417</v>
      </c>
      <c r="J145" s="86" t="s">
        <v>545</v>
      </c>
      <c r="K145" s="86" t="s">
        <v>122</v>
      </c>
      <c r="L145" s="87">
        <v>3.1E-2</v>
      </c>
      <c r="M145" s="87">
        <v>6.6299999999912901E-2</v>
      </c>
      <c r="N145" s="83">
        <v>14013.314667000001</v>
      </c>
      <c r="O145" s="85">
        <v>81.94</v>
      </c>
      <c r="P145" s="83">
        <v>11.482510470000001</v>
      </c>
      <c r="Q145" s="84">
        <f t="shared" si="2"/>
        <v>4.5479093655297959E-4</v>
      </c>
      <c r="R145" s="84">
        <f>P145/'סכום נכסי הקרן'!$C$42</f>
        <v>4.4000219425318063E-5</v>
      </c>
    </row>
    <row r="146" spans="2:18">
      <c r="B146" s="76" t="s">
        <v>1759</v>
      </c>
      <c r="C146" s="86" t="s">
        <v>1535</v>
      </c>
      <c r="D146" s="73" t="s">
        <v>1623</v>
      </c>
      <c r="E146" s="73"/>
      <c r="F146" s="73" t="s">
        <v>465</v>
      </c>
      <c r="G146" s="93">
        <v>44496</v>
      </c>
      <c r="H146" s="73" t="s">
        <v>120</v>
      </c>
      <c r="I146" s="83">
        <v>6.6500000002247184</v>
      </c>
      <c r="J146" s="86" t="s">
        <v>545</v>
      </c>
      <c r="K146" s="86" t="s">
        <v>122</v>
      </c>
      <c r="L146" s="87">
        <v>3.1E-2</v>
      </c>
      <c r="M146" s="87">
        <v>9.8200000002383964E-2</v>
      </c>
      <c r="N146" s="83">
        <v>15697.91014</v>
      </c>
      <c r="O146" s="85">
        <v>65.2</v>
      </c>
      <c r="P146" s="83">
        <v>10.235036958</v>
      </c>
      <c r="Q146" s="84">
        <f t="shared" si="2"/>
        <v>4.0538191155537249E-4</v>
      </c>
      <c r="R146" s="84">
        <f>P146/'סכום נכסי הקרן'!$C$42</f>
        <v>3.9219983570216577E-5</v>
      </c>
    </row>
    <row r="147" spans="2:18">
      <c r="B147" s="76" t="s">
        <v>1759</v>
      </c>
      <c r="C147" s="86" t="s">
        <v>1535</v>
      </c>
      <c r="D147" s="73" t="s">
        <v>1624</v>
      </c>
      <c r="E147" s="73"/>
      <c r="F147" s="73" t="s">
        <v>465</v>
      </c>
      <c r="G147" s="93">
        <v>44615</v>
      </c>
      <c r="H147" s="73" t="s">
        <v>120</v>
      </c>
      <c r="I147" s="83">
        <v>6.9599999998764384</v>
      </c>
      <c r="J147" s="86" t="s">
        <v>545</v>
      </c>
      <c r="K147" s="86" t="s">
        <v>122</v>
      </c>
      <c r="L147" s="87">
        <v>3.1E-2</v>
      </c>
      <c r="M147" s="87">
        <v>8.2899999998477553E-2</v>
      </c>
      <c r="N147" s="83">
        <v>19055.830333999998</v>
      </c>
      <c r="O147" s="85">
        <v>71.349999999999994</v>
      </c>
      <c r="P147" s="83">
        <v>13.596334882999997</v>
      </c>
      <c r="Q147" s="84">
        <f t="shared" si="2"/>
        <v>5.3851375892779952E-4</v>
      </c>
      <c r="R147" s="84">
        <f>P147/'סכום נכסי הקרן'!$C$42</f>
        <v>5.2100254538858347E-5</v>
      </c>
    </row>
    <row r="148" spans="2:18">
      <c r="B148" s="76" t="s">
        <v>1759</v>
      </c>
      <c r="C148" s="86" t="s">
        <v>1535</v>
      </c>
      <c r="D148" s="73" t="s">
        <v>1625</v>
      </c>
      <c r="E148" s="73"/>
      <c r="F148" s="73" t="s">
        <v>465</v>
      </c>
      <c r="G148" s="93">
        <v>44753</v>
      </c>
      <c r="H148" s="73" t="s">
        <v>120</v>
      </c>
      <c r="I148" s="83">
        <v>7.8099999998439582</v>
      </c>
      <c r="J148" s="86" t="s">
        <v>545</v>
      </c>
      <c r="K148" s="86" t="s">
        <v>122</v>
      </c>
      <c r="L148" s="87">
        <v>3.2599999999999997E-2</v>
      </c>
      <c r="M148" s="87">
        <v>4.4899999999275936E-2</v>
      </c>
      <c r="N148" s="83">
        <v>28130.03586</v>
      </c>
      <c r="O148" s="85">
        <v>91.81</v>
      </c>
      <c r="P148" s="83">
        <v>25.826187163</v>
      </c>
      <c r="Q148" s="84">
        <f t="shared" si="2"/>
        <v>1.0229048672013366E-3</v>
      </c>
      <c r="R148" s="84">
        <f>P148/'סכום נכסי הקרן'!$C$42</f>
        <v>9.8964238270042039E-5</v>
      </c>
    </row>
    <row r="149" spans="2:18">
      <c r="B149" s="76" t="s">
        <v>1759</v>
      </c>
      <c r="C149" s="86" t="s">
        <v>1535</v>
      </c>
      <c r="D149" s="73" t="s">
        <v>1626</v>
      </c>
      <c r="E149" s="73"/>
      <c r="F149" s="73" t="s">
        <v>465</v>
      </c>
      <c r="G149" s="93">
        <v>44959</v>
      </c>
      <c r="H149" s="73" t="s">
        <v>120</v>
      </c>
      <c r="I149" s="83">
        <v>7.5999999999027343</v>
      </c>
      <c r="J149" s="86" t="s">
        <v>545</v>
      </c>
      <c r="K149" s="86" t="s">
        <v>122</v>
      </c>
      <c r="L149" s="87">
        <v>3.8100000000000002E-2</v>
      </c>
      <c r="M149" s="87">
        <v>4.9699999999440712E-2</v>
      </c>
      <c r="N149" s="83">
        <v>13611.307380000002</v>
      </c>
      <c r="O149" s="85">
        <v>90.64</v>
      </c>
      <c r="P149" s="83">
        <v>12.337288177</v>
      </c>
      <c r="Q149" s="84">
        <f t="shared" si="2"/>
        <v>4.8864635126623411E-4</v>
      </c>
      <c r="R149" s="84">
        <f>P149/'סכום נכסי הקרן'!$C$42</f>
        <v>4.7275670971052221E-5</v>
      </c>
    </row>
    <row r="150" spans="2:18">
      <c r="B150" s="76" t="s">
        <v>1759</v>
      </c>
      <c r="C150" s="86" t="s">
        <v>1535</v>
      </c>
      <c r="D150" s="73" t="s">
        <v>1627</v>
      </c>
      <c r="E150" s="73"/>
      <c r="F150" s="73" t="s">
        <v>465</v>
      </c>
      <c r="G150" s="93">
        <v>43011</v>
      </c>
      <c r="H150" s="73" t="s">
        <v>120</v>
      </c>
      <c r="I150" s="83">
        <v>7.8200000003403387</v>
      </c>
      <c r="J150" s="86" t="s">
        <v>545</v>
      </c>
      <c r="K150" s="86" t="s">
        <v>122</v>
      </c>
      <c r="L150" s="87">
        <v>3.9E-2</v>
      </c>
      <c r="M150" s="87">
        <v>3.9800000001335503E-2</v>
      </c>
      <c r="N150" s="83">
        <v>8656.4335809999993</v>
      </c>
      <c r="O150" s="85">
        <v>107.26</v>
      </c>
      <c r="P150" s="83">
        <v>9.2848908120000004</v>
      </c>
      <c r="Q150" s="84">
        <f t="shared" si="2"/>
        <v>3.6774921296297631E-4</v>
      </c>
      <c r="R150" s="84">
        <f>P150/'סכום נכסי הקרן'!$C$42</f>
        <v>3.5579086484222432E-5</v>
      </c>
    </row>
    <row r="151" spans="2:18">
      <c r="B151" s="76" t="s">
        <v>1759</v>
      </c>
      <c r="C151" s="86" t="s">
        <v>1535</v>
      </c>
      <c r="D151" s="73" t="s">
        <v>1628</v>
      </c>
      <c r="E151" s="73"/>
      <c r="F151" s="73" t="s">
        <v>465</v>
      </c>
      <c r="G151" s="93">
        <v>43104</v>
      </c>
      <c r="H151" s="73" t="s">
        <v>120</v>
      </c>
      <c r="I151" s="83">
        <v>7.5100000002313934</v>
      </c>
      <c r="J151" s="86" t="s">
        <v>545</v>
      </c>
      <c r="K151" s="86" t="s">
        <v>122</v>
      </c>
      <c r="L151" s="87">
        <v>3.8199999999999998E-2</v>
      </c>
      <c r="M151" s="87">
        <v>5.3400000001767492E-2</v>
      </c>
      <c r="N151" s="83">
        <v>15381.542796</v>
      </c>
      <c r="O151" s="85">
        <v>96.37</v>
      </c>
      <c r="P151" s="83">
        <v>14.823193207000001</v>
      </c>
      <c r="Q151" s="84">
        <f t="shared" si="2"/>
        <v>5.8710627252903298E-4</v>
      </c>
      <c r="R151" s="84">
        <f>P151/'סכום נכסי הקרן'!$C$42</f>
        <v>5.6801494359263067E-5</v>
      </c>
    </row>
    <row r="152" spans="2:18">
      <c r="B152" s="76" t="s">
        <v>1759</v>
      </c>
      <c r="C152" s="86" t="s">
        <v>1535</v>
      </c>
      <c r="D152" s="73" t="s">
        <v>1629</v>
      </c>
      <c r="E152" s="73"/>
      <c r="F152" s="73" t="s">
        <v>465</v>
      </c>
      <c r="G152" s="93">
        <v>43194</v>
      </c>
      <c r="H152" s="73" t="s">
        <v>120</v>
      </c>
      <c r="I152" s="83">
        <v>7.819999999693473</v>
      </c>
      <c r="J152" s="86" t="s">
        <v>545</v>
      </c>
      <c r="K152" s="86" t="s">
        <v>122</v>
      </c>
      <c r="L152" s="87">
        <v>3.7900000000000003E-2</v>
      </c>
      <c r="M152" s="87">
        <v>4.059999999880054E-2</v>
      </c>
      <c r="N152" s="83">
        <v>9924.1324839999997</v>
      </c>
      <c r="O152" s="85">
        <v>105.85</v>
      </c>
      <c r="P152" s="83">
        <v>10.504695170999998</v>
      </c>
      <c r="Q152" s="84">
        <f t="shared" si="2"/>
        <v>4.1606233824079857E-4</v>
      </c>
      <c r="R152" s="84">
        <f>P152/'סכום נכסי הקרן'!$C$42</f>
        <v>4.0253295978059657E-5</v>
      </c>
    </row>
    <row r="153" spans="2:18">
      <c r="B153" s="76" t="s">
        <v>1759</v>
      </c>
      <c r="C153" s="86" t="s">
        <v>1535</v>
      </c>
      <c r="D153" s="73" t="s">
        <v>1630</v>
      </c>
      <c r="E153" s="73"/>
      <c r="F153" s="73" t="s">
        <v>465</v>
      </c>
      <c r="G153" s="93">
        <v>43285</v>
      </c>
      <c r="H153" s="73" t="s">
        <v>120</v>
      </c>
      <c r="I153" s="83">
        <v>7.7900000000284155</v>
      </c>
      <c r="J153" s="86" t="s">
        <v>545</v>
      </c>
      <c r="K153" s="86" t="s">
        <v>122</v>
      </c>
      <c r="L153" s="87">
        <v>4.0099999999999997E-2</v>
      </c>
      <c r="M153" s="87">
        <v>4.0799999999857936E-2</v>
      </c>
      <c r="N153" s="83">
        <v>13239.465246</v>
      </c>
      <c r="O153" s="85">
        <v>106.33</v>
      </c>
      <c r="P153" s="83">
        <v>14.077524339999998</v>
      </c>
      <c r="Q153" s="84">
        <f t="shared" si="2"/>
        <v>5.5757236151999471E-4</v>
      </c>
      <c r="R153" s="84">
        <f>P153/'סכום נכסי הקרן'!$C$42</f>
        <v>5.3944140660143957E-5</v>
      </c>
    </row>
    <row r="154" spans="2:18">
      <c r="B154" s="76" t="s">
        <v>1759</v>
      </c>
      <c r="C154" s="86" t="s">
        <v>1535</v>
      </c>
      <c r="D154" s="73" t="s">
        <v>1631</v>
      </c>
      <c r="E154" s="73"/>
      <c r="F154" s="73" t="s">
        <v>465</v>
      </c>
      <c r="G154" s="93">
        <v>43377</v>
      </c>
      <c r="H154" s="73" t="s">
        <v>120</v>
      </c>
      <c r="I154" s="83">
        <v>7.7300000000090927</v>
      </c>
      <c r="J154" s="86" t="s">
        <v>545</v>
      </c>
      <c r="K154" s="86" t="s">
        <v>122</v>
      </c>
      <c r="L154" s="87">
        <v>3.9699999999999999E-2</v>
      </c>
      <c r="M154" s="87">
        <v>4.3200000000000002E-2</v>
      </c>
      <c r="N154" s="83">
        <v>26469.969594999999</v>
      </c>
      <c r="O154" s="85">
        <v>103.88</v>
      </c>
      <c r="P154" s="83">
        <v>27.497003574999997</v>
      </c>
      <c r="Q154" s="84">
        <f t="shared" si="2"/>
        <v>1.0890813503673536E-3</v>
      </c>
      <c r="R154" s="84">
        <f>P154/'סכום נכסי הקרן'!$C$42</f>
        <v>1.0536669607223576E-4</v>
      </c>
    </row>
    <row r="155" spans="2:18">
      <c r="B155" s="76" t="s">
        <v>1759</v>
      </c>
      <c r="C155" s="86" t="s">
        <v>1535</v>
      </c>
      <c r="D155" s="73" t="s">
        <v>1632</v>
      </c>
      <c r="E155" s="73"/>
      <c r="F155" s="73" t="s">
        <v>465</v>
      </c>
      <c r="G155" s="93">
        <v>43469</v>
      </c>
      <c r="H155" s="73" t="s">
        <v>120</v>
      </c>
      <c r="I155" s="83">
        <v>7.8599999999980703</v>
      </c>
      <c r="J155" s="86" t="s">
        <v>545</v>
      </c>
      <c r="K155" s="86" t="s">
        <v>122</v>
      </c>
      <c r="L155" s="87">
        <v>4.1700000000000001E-2</v>
      </c>
      <c r="M155" s="87">
        <v>3.6499999999951738E-2</v>
      </c>
      <c r="N155" s="83">
        <v>18698.554823999999</v>
      </c>
      <c r="O155" s="85">
        <v>110.81</v>
      </c>
      <c r="P155" s="83">
        <v>20.719869213999999</v>
      </c>
      <c r="Q155" s="84">
        <f t="shared" si="2"/>
        <v>8.206575338825106E-4</v>
      </c>
      <c r="R155" s="84">
        <f>P155/'סכום נכסי הקרן'!$C$42</f>
        <v>7.9397166173878733E-5</v>
      </c>
    </row>
    <row r="156" spans="2:18">
      <c r="B156" s="76" t="s">
        <v>1759</v>
      </c>
      <c r="C156" s="86" t="s">
        <v>1535</v>
      </c>
      <c r="D156" s="73" t="s">
        <v>1633</v>
      </c>
      <c r="E156" s="73"/>
      <c r="F156" s="73" t="s">
        <v>465</v>
      </c>
      <c r="G156" s="93">
        <v>43559</v>
      </c>
      <c r="H156" s="73" t="s">
        <v>120</v>
      </c>
      <c r="I156" s="83">
        <v>7.8599999999900998</v>
      </c>
      <c r="J156" s="86" t="s">
        <v>545</v>
      </c>
      <c r="K156" s="86" t="s">
        <v>122</v>
      </c>
      <c r="L156" s="87">
        <v>3.7200000000000004E-2</v>
      </c>
      <c r="M156" s="87">
        <v>3.9799999999832109E-2</v>
      </c>
      <c r="N156" s="83">
        <v>44399.977394000001</v>
      </c>
      <c r="O156" s="85">
        <v>104.64</v>
      </c>
      <c r="P156" s="83">
        <v>46.460138411000003</v>
      </c>
      <c r="Q156" s="84">
        <f t="shared" si="2"/>
        <v>1.8401594246767318E-3</v>
      </c>
      <c r="R156" s="84">
        <f>P156/'סכום נכסי הקרן'!$C$42</f>
        <v>1.7803217249011993E-4</v>
      </c>
    </row>
    <row r="157" spans="2:18">
      <c r="B157" s="76" t="s">
        <v>1759</v>
      </c>
      <c r="C157" s="86" t="s">
        <v>1535</v>
      </c>
      <c r="D157" s="73" t="s">
        <v>1634</v>
      </c>
      <c r="E157" s="73"/>
      <c r="F157" s="73" t="s">
        <v>465</v>
      </c>
      <c r="G157" s="93">
        <v>43742</v>
      </c>
      <c r="H157" s="73" t="s">
        <v>120</v>
      </c>
      <c r="I157" s="83">
        <v>7.5699999999596468</v>
      </c>
      <c r="J157" s="86" t="s">
        <v>545</v>
      </c>
      <c r="K157" s="86" t="s">
        <v>122</v>
      </c>
      <c r="L157" s="87">
        <v>3.1E-2</v>
      </c>
      <c r="M157" s="87">
        <v>5.6399999999858091E-2</v>
      </c>
      <c r="N157" s="83">
        <v>51691.016342000003</v>
      </c>
      <c r="O157" s="85">
        <v>87.25</v>
      </c>
      <c r="P157" s="83">
        <v>45.100413826</v>
      </c>
      <c r="Q157" s="84">
        <f t="shared" si="2"/>
        <v>1.786304440692009E-3</v>
      </c>
      <c r="R157" s="84">
        <f>P157/'סכום נכסי הקרן'!$C$42</f>
        <v>1.7282179795971467E-4</v>
      </c>
    </row>
    <row r="158" spans="2:18">
      <c r="B158" s="76" t="s">
        <v>1759</v>
      </c>
      <c r="C158" s="86" t="s">
        <v>1535</v>
      </c>
      <c r="D158" s="73" t="s">
        <v>1635</v>
      </c>
      <c r="E158" s="73"/>
      <c r="F158" s="73" t="s">
        <v>465</v>
      </c>
      <c r="G158" s="93">
        <v>42935</v>
      </c>
      <c r="H158" s="73" t="s">
        <v>120</v>
      </c>
      <c r="I158" s="83">
        <v>7.7999999999412841</v>
      </c>
      <c r="J158" s="86" t="s">
        <v>545</v>
      </c>
      <c r="K158" s="86" t="s">
        <v>122</v>
      </c>
      <c r="L158" s="87">
        <v>4.0800000000000003E-2</v>
      </c>
      <c r="M158" s="87">
        <v>3.9499999999570927E-2</v>
      </c>
      <c r="N158" s="83">
        <v>40546.991607999997</v>
      </c>
      <c r="O158" s="85">
        <v>109.21</v>
      </c>
      <c r="P158" s="83">
        <v>44.281366681999998</v>
      </c>
      <c r="Q158" s="84">
        <f t="shared" si="2"/>
        <v>1.7538642161719434E-3</v>
      </c>
      <c r="R158" s="84">
        <f>P158/'סכום נכסי הקרן'!$C$42</f>
        <v>1.6968326356431079E-4</v>
      </c>
    </row>
    <row r="159" spans="2:18">
      <c r="B159" s="76" t="s">
        <v>1740</v>
      </c>
      <c r="C159" s="86" t="s">
        <v>1535</v>
      </c>
      <c r="D159" s="73" t="s">
        <v>1636</v>
      </c>
      <c r="E159" s="73"/>
      <c r="F159" s="73" t="s">
        <v>289</v>
      </c>
      <c r="G159" s="93">
        <v>40742</v>
      </c>
      <c r="H159" s="73" t="s">
        <v>1533</v>
      </c>
      <c r="I159" s="83">
        <v>5.4599999999925677</v>
      </c>
      <c r="J159" s="86" t="s">
        <v>316</v>
      </c>
      <c r="K159" s="86" t="s">
        <v>122</v>
      </c>
      <c r="L159" s="87">
        <v>0.06</v>
      </c>
      <c r="M159" s="87">
        <v>1.7899999999992006E-2</v>
      </c>
      <c r="N159" s="83">
        <v>149249.50795699999</v>
      </c>
      <c r="O159" s="85">
        <v>142.44</v>
      </c>
      <c r="P159" s="83">
        <v>212.59099062299998</v>
      </c>
      <c r="Q159" s="84">
        <f t="shared" si="2"/>
        <v>8.4201495814669042E-3</v>
      </c>
      <c r="R159" s="84">
        <f>P159/'סכום נכסי הקרן'!$C$42</f>
        <v>8.1463459229554112E-4</v>
      </c>
    </row>
    <row r="160" spans="2:18">
      <c r="B160" s="76" t="s">
        <v>1740</v>
      </c>
      <c r="C160" s="86" t="s">
        <v>1535</v>
      </c>
      <c r="D160" s="73" t="s">
        <v>1637</v>
      </c>
      <c r="E160" s="73"/>
      <c r="F160" s="73" t="s">
        <v>289</v>
      </c>
      <c r="G160" s="93">
        <v>42201</v>
      </c>
      <c r="H160" s="73" t="s">
        <v>1533</v>
      </c>
      <c r="I160" s="83">
        <v>5.0000000001645901</v>
      </c>
      <c r="J160" s="86" t="s">
        <v>316</v>
      </c>
      <c r="K160" s="86" t="s">
        <v>122</v>
      </c>
      <c r="L160" s="87">
        <v>4.2030000000000005E-2</v>
      </c>
      <c r="M160" s="87">
        <v>3.4200000000822954E-2</v>
      </c>
      <c r="N160" s="83">
        <v>10601.442622</v>
      </c>
      <c r="O160" s="85">
        <v>114.62</v>
      </c>
      <c r="P160" s="83">
        <v>12.151372649999999</v>
      </c>
      <c r="Q160" s="84">
        <f t="shared" si="2"/>
        <v>4.8128274407728544E-4</v>
      </c>
      <c r="R160" s="84">
        <f>P160/'סכום נכסי הקרן'!$C$42</f>
        <v>4.6563254988158397E-5</v>
      </c>
    </row>
    <row r="161" spans="2:18">
      <c r="B161" s="76" t="s">
        <v>1760</v>
      </c>
      <c r="C161" s="86" t="s">
        <v>1535</v>
      </c>
      <c r="D161" s="73" t="s">
        <v>1638</v>
      </c>
      <c r="E161" s="73"/>
      <c r="F161" s="73" t="s">
        <v>289</v>
      </c>
      <c r="G161" s="93">
        <v>42521</v>
      </c>
      <c r="H161" s="73" t="s">
        <v>1533</v>
      </c>
      <c r="I161" s="83">
        <v>1.6599999999249957</v>
      </c>
      <c r="J161" s="86" t="s">
        <v>118</v>
      </c>
      <c r="K161" s="86" t="s">
        <v>122</v>
      </c>
      <c r="L161" s="87">
        <v>2.3E-2</v>
      </c>
      <c r="M161" s="87">
        <v>3.9799999997749871E-2</v>
      </c>
      <c r="N161" s="83">
        <v>9142.0671949999996</v>
      </c>
      <c r="O161" s="85">
        <v>107.92</v>
      </c>
      <c r="P161" s="83">
        <v>9.8661188390000003</v>
      </c>
      <c r="Q161" s="84">
        <f t="shared" si="2"/>
        <v>3.9077007059169745E-4</v>
      </c>
      <c r="R161" s="84">
        <f>P161/'סכום נכסי הקרן'!$C$42</f>
        <v>3.7806313778372219E-5</v>
      </c>
    </row>
    <row r="162" spans="2:18">
      <c r="B162" s="76" t="s">
        <v>1761</v>
      </c>
      <c r="C162" s="86" t="s">
        <v>1535</v>
      </c>
      <c r="D162" s="73" t="s">
        <v>1639</v>
      </c>
      <c r="E162" s="73"/>
      <c r="F162" s="73" t="s">
        <v>465</v>
      </c>
      <c r="G162" s="93">
        <v>44592</v>
      </c>
      <c r="H162" s="73" t="s">
        <v>120</v>
      </c>
      <c r="I162" s="83">
        <v>11.769999999980561</v>
      </c>
      <c r="J162" s="86" t="s">
        <v>545</v>
      </c>
      <c r="K162" s="86" t="s">
        <v>122</v>
      </c>
      <c r="L162" s="87">
        <v>2.7473999999999998E-2</v>
      </c>
      <c r="M162" s="87">
        <v>4.470000000010467E-2</v>
      </c>
      <c r="N162" s="83">
        <v>16442.454516000002</v>
      </c>
      <c r="O162" s="85">
        <v>81.349999999999994</v>
      </c>
      <c r="P162" s="83">
        <v>13.375937038</v>
      </c>
      <c r="Q162" s="84">
        <f t="shared" si="2"/>
        <v>5.2978440112719596E-4</v>
      </c>
      <c r="R162" s="84">
        <f>P162/'סכום נכסי הקרן'!$C$42</f>
        <v>5.125570459778025E-5</v>
      </c>
    </row>
    <row r="163" spans="2:18">
      <c r="B163" s="76" t="s">
        <v>1761</v>
      </c>
      <c r="C163" s="86" t="s">
        <v>1535</v>
      </c>
      <c r="D163" s="73" t="s">
        <v>1640</v>
      </c>
      <c r="E163" s="73"/>
      <c r="F163" s="73" t="s">
        <v>465</v>
      </c>
      <c r="G163" s="93">
        <v>44837</v>
      </c>
      <c r="H163" s="73" t="s">
        <v>120</v>
      </c>
      <c r="I163" s="83">
        <v>11.679999999858101</v>
      </c>
      <c r="J163" s="86" t="s">
        <v>545</v>
      </c>
      <c r="K163" s="86" t="s">
        <v>122</v>
      </c>
      <c r="L163" s="87">
        <v>3.9636999999999999E-2</v>
      </c>
      <c r="M163" s="87">
        <v>3.8199999999645247E-2</v>
      </c>
      <c r="N163" s="83">
        <v>14354.178714000001</v>
      </c>
      <c r="O163" s="85">
        <v>98.19</v>
      </c>
      <c r="P163" s="83">
        <v>14.094368025</v>
      </c>
      <c r="Q163" s="84">
        <f t="shared" si="2"/>
        <v>5.582394939642601E-4</v>
      </c>
      <c r="R163" s="84">
        <f>P163/'סכום נכסי הקרן'!$C$42</f>
        <v>5.4008684545200041E-5</v>
      </c>
    </row>
    <row r="164" spans="2:18">
      <c r="B164" s="76" t="s">
        <v>1762</v>
      </c>
      <c r="C164" s="86" t="s">
        <v>1534</v>
      </c>
      <c r="D164" s="73" t="s">
        <v>1641</v>
      </c>
      <c r="E164" s="73"/>
      <c r="F164" s="73" t="s">
        <v>465</v>
      </c>
      <c r="G164" s="93">
        <v>42432</v>
      </c>
      <c r="H164" s="73" t="s">
        <v>120</v>
      </c>
      <c r="I164" s="83">
        <v>4.7599999999887732</v>
      </c>
      <c r="J164" s="86" t="s">
        <v>545</v>
      </c>
      <c r="K164" s="86" t="s">
        <v>122</v>
      </c>
      <c r="L164" s="87">
        <v>2.5399999999999999E-2</v>
      </c>
      <c r="M164" s="87">
        <v>2.1099999999920752E-2</v>
      </c>
      <c r="N164" s="83">
        <v>53641.956187000003</v>
      </c>
      <c r="O164" s="85">
        <v>112.91</v>
      </c>
      <c r="P164" s="83">
        <v>60.567131567999994</v>
      </c>
      <c r="Q164" s="84">
        <f t="shared" si="2"/>
        <v>2.3988989657013787E-3</v>
      </c>
      <c r="R164" s="84">
        <f>P164/'סכום נכסי הקרן'!$C$42</f>
        <v>2.3208923570475158E-4</v>
      </c>
    </row>
    <row r="165" spans="2:18">
      <c r="B165" s="76" t="s">
        <v>1763</v>
      </c>
      <c r="C165" s="86" t="s">
        <v>1535</v>
      </c>
      <c r="D165" s="73" t="s">
        <v>1642</v>
      </c>
      <c r="E165" s="73"/>
      <c r="F165" s="73" t="s">
        <v>465</v>
      </c>
      <c r="G165" s="93">
        <v>42242</v>
      </c>
      <c r="H165" s="73" t="s">
        <v>120</v>
      </c>
      <c r="I165" s="83">
        <v>3.1299999999843839</v>
      </c>
      <c r="J165" s="86" t="s">
        <v>470</v>
      </c>
      <c r="K165" s="86" t="s">
        <v>122</v>
      </c>
      <c r="L165" s="87">
        <v>2.3599999999999999E-2</v>
      </c>
      <c r="M165" s="87">
        <v>3.2399999999811809E-2</v>
      </c>
      <c r="N165" s="83">
        <v>93574.544328999997</v>
      </c>
      <c r="O165" s="85">
        <v>106.76</v>
      </c>
      <c r="P165" s="83">
        <v>99.900186412000011</v>
      </c>
      <c r="Q165" s="84">
        <f t="shared" si="2"/>
        <v>3.956774039861226E-3</v>
      </c>
      <c r="R165" s="84">
        <f>P165/'סכום נכסי הקרן'!$C$42</f>
        <v>3.8281089612262969E-4</v>
      </c>
    </row>
    <row r="166" spans="2:18">
      <c r="B166" s="76" t="s">
        <v>1764</v>
      </c>
      <c r="C166" s="86" t="s">
        <v>1534</v>
      </c>
      <c r="D166" s="73">
        <v>7134</v>
      </c>
      <c r="E166" s="73"/>
      <c r="F166" s="73" t="s">
        <v>465</v>
      </c>
      <c r="G166" s="93">
        <v>43705</v>
      </c>
      <c r="H166" s="73" t="s">
        <v>120</v>
      </c>
      <c r="I166" s="83">
        <v>5.2899999998483169</v>
      </c>
      <c r="J166" s="86" t="s">
        <v>545</v>
      </c>
      <c r="K166" s="86" t="s">
        <v>122</v>
      </c>
      <c r="L166" s="87">
        <v>0.04</v>
      </c>
      <c r="M166" s="87">
        <v>3.9399999997899775E-2</v>
      </c>
      <c r="N166" s="83">
        <v>5455.9347340000004</v>
      </c>
      <c r="O166" s="85">
        <v>109.96</v>
      </c>
      <c r="P166" s="83">
        <v>5.9993456790000002</v>
      </c>
      <c r="Q166" s="84">
        <f t="shared" si="2"/>
        <v>2.3761772716741805E-4</v>
      </c>
      <c r="R166" s="84">
        <f>P166/'סכום נכסי הקרן'!$C$42</f>
        <v>2.2989095196038064E-5</v>
      </c>
    </row>
    <row r="167" spans="2:18">
      <c r="B167" s="76" t="s">
        <v>1764</v>
      </c>
      <c r="C167" s="86" t="s">
        <v>1534</v>
      </c>
      <c r="D167" s="73" t="s">
        <v>1643</v>
      </c>
      <c r="E167" s="73"/>
      <c r="F167" s="73" t="s">
        <v>465</v>
      </c>
      <c r="G167" s="93">
        <v>43256</v>
      </c>
      <c r="H167" s="73" t="s">
        <v>120</v>
      </c>
      <c r="I167" s="83">
        <v>5.3000000000049958</v>
      </c>
      <c r="J167" s="86" t="s">
        <v>545</v>
      </c>
      <c r="K167" s="86" t="s">
        <v>122</v>
      </c>
      <c r="L167" s="87">
        <v>0.04</v>
      </c>
      <c r="M167" s="87">
        <v>3.8600000000049962E-2</v>
      </c>
      <c r="N167" s="83">
        <v>89640.54220700002</v>
      </c>
      <c r="O167" s="85">
        <v>111.65</v>
      </c>
      <c r="P167" s="83">
        <v>100.083661975</v>
      </c>
      <c r="Q167" s="84">
        <f t="shared" si="2"/>
        <v>3.9640410067278671E-3</v>
      </c>
      <c r="R167" s="84">
        <f>P167/'סכום נכסי הקרן'!$C$42</f>
        <v>3.8351396232511872E-4</v>
      </c>
    </row>
    <row r="168" spans="2:18">
      <c r="B168" s="76" t="s">
        <v>1765</v>
      </c>
      <c r="C168" s="86" t="s">
        <v>1535</v>
      </c>
      <c r="D168" s="73" t="s">
        <v>1644</v>
      </c>
      <c r="E168" s="73"/>
      <c r="F168" s="73" t="s">
        <v>457</v>
      </c>
      <c r="G168" s="93">
        <v>44376</v>
      </c>
      <c r="H168" s="73" t="s">
        <v>296</v>
      </c>
      <c r="I168" s="83">
        <v>4.999999999997895</v>
      </c>
      <c r="J168" s="86" t="s">
        <v>118</v>
      </c>
      <c r="K168" s="86" t="s">
        <v>122</v>
      </c>
      <c r="L168" s="87">
        <v>6.9000000000000006E-2</v>
      </c>
      <c r="M168" s="87">
        <v>8.6399999999961688E-2</v>
      </c>
      <c r="N168" s="83">
        <v>1022020.393407</v>
      </c>
      <c r="O168" s="85">
        <v>92.99</v>
      </c>
      <c r="P168" s="83">
        <v>950.37680582600012</v>
      </c>
      <c r="Q168" s="84">
        <f t="shared" si="2"/>
        <v>3.7641834399288449E-2</v>
      </c>
      <c r="R168" s="84">
        <f>P168/'סכום נכסי הקרן'!$C$42</f>
        <v>3.6417809591665802E-3</v>
      </c>
    </row>
    <row r="169" spans="2:18">
      <c r="B169" s="76" t="s">
        <v>1765</v>
      </c>
      <c r="C169" s="86" t="s">
        <v>1535</v>
      </c>
      <c r="D169" s="73" t="s">
        <v>1645</v>
      </c>
      <c r="E169" s="73"/>
      <c r="F169" s="73" t="s">
        <v>457</v>
      </c>
      <c r="G169" s="93">
        <v>44431</v>
      </c>
      <c r="H169" s="73" t="s">
        <v>296</v>
      </c>
      <c r="I169" s="83">
        <v>4.9999999999939089</v>
      </c>
      <c r="J169" s="86" t="s">
        <v>118</v>
      </c>
      <c r="K169" s="86" t="s">
        <v>122</v>
      </c>
      <c r="L169" s="87">
        <v>6.9000000000000006E-2</v>
      </c>
      <c r="M169" s="87">
        <v>8.6199999999891599E-2</v>
      </c>
      <c r="N169" s="83">
        <v>176409.110575</v>
      </c>
      <c r="O169" s="85">
        <v>93.08</v>
      </c>
      <c r="P169" s="83">
        <v>164.20160736900002</v>
      </c>
      <c r="Q169" s="84">
        <f t="shared" si="2"/>
        <v>6.5035780279895658E-3</v>
      </c>
      <c r="R169" s="84">
        <f>P169/'סכום נכסי הקרן'!$C$42</f>
        <v>6.2920968137605566E-4</v>
      </c>
    </row>
    <row r="170" spans="2:18">
      <c r="B170" s="76" t="s">
        <v>1765</v>
      </c>
      <c r="C170" s="86" t="s">
        <v>1535</v>
      </c>
      <c r="D170" s="73" t="s">
        <v>1646</v>
      </c>
      <c r="E170" s="73"/>
      <c r="F170" s="73" t="s">
        <v>457</v>
      </c>
      <c r="G170" s="93">
        <v>44859</v>
      </c>
      <c r="H170" s="73" t="s">
        <v>296</v>
      </c>
      <c r="I170" s="83">
        <v>5.0299999999963756</v>
      </c>
      <c r="J170" s="86" t="s">
        <v>118</v>
      </c>
      <c r="K170" s="86" t="s">
        <v>122</v>
      </c>
      <c r="L170" s="87">
        <v>6.9000000000000006E-2</v>
      </c>
      <c r="M170" s="87">
        <v>7.3599999999942614E-2</v>
      </c>
      <c r="N170" s="83">
        <v>536919.65964800003</v>
      </c>
      <c r="O170" s="85">
        <v>98.66</v>
      </c>
      <c r="P170" s="83">
        <v>529.72495826400007</v>
      </c>
      <c r="Q170" s="84">
        <f t="shared" si="2"/>
        <v>2.0980961481707458E-2</v>
      </c>
      <c r="R170" s="84">
        <f>P170/'סכום נכסי הקרן'!$C$42</f>
        <v>2.0298709467393549E-3</v>
      </c>
    </row>
    <row r="171" spans="2:18">
      <c r="B171" s="76" t="s">
        <v>1766</v>
      </c>
      <c r="C171" s="86" t="s">
        <v>1535</v>
      </c>
      <c r="D171" s="73" t="s">
        <v>1647</v>
      </c>
      <c r="E171" s="73"/>
      <c r="F171" s="73" t="s">
        <v>457</v>
      </c>
      <c r="G171" s="93">
        <v>42516</v>
      </c>
      <c r="H171" s="73" t="s">
        <v>296</v>
      </c>
      <c r="I171" s="83">
        <v>3.6599999999966668</v>
      </c>
      <c r="J171" s="86" t="s">
        <v>326</v>
      </c>
      <c r="K171" s="86" t="s">
        <v>122</v>
      </c>
      <c r="L171" s="87">
        <v>2.3269999999999999E-2</v>
      </c>
      <c r="M171" s="87">
        <v>3.6199999999905558E-2</v>
      </c>
      <c r="N171" s="83">
        <v>68055.233559</v>
      </c>
      <c r="O171" s="85">
        <v>105.8</v>
      </c>
      <c r="P171" s="83">
        <v>72.002436713999998</v>
      </c>
      <c r="Q171" s="84">
        <f t="shared" si="2"/>
        <v>2.8518202280599964E-3</v>
      </c>
      <c r="R171" s="84">
        <f>P171/'סכום נכסי הקרן'!$C$42</f>
        <v>2.7590856745576971E-4</v>
      </c>
    </row>
    <row r="172" spans="2:18">
      <c r="B172" s="76" t="s">
        <v>1767</v>
      </c>
      <c r="C172" s="86" t="s">
        <v>1534</v>
      </c>
      <c r="D172" s="73" t="s">
        <v>1648</v>
      </c>
      <c r="E172" s="73"/>
      <c r="F172" s="73" t="s">
        <v>289</v>
      </c>
      <c r="G172" s="93">
        <v>42978</v>
      </c>
      <c r="H172" s="73" t="s">
        <v>1533</v>
      </c>
      <c r="I172" s="83">
        <v>1.1400000000086534</v>
      </c>
      <c r="J172" s="86" t="s">
        <v>118</v>
      </c>
      <c r="K172" s="86" t="s">
        <v>122</v>
      </c>
      <c r="L172" s="87">
        <v>2.76E-2</v>
      </c>
      <c r="M172" s="87">
        <v>6.3299999999804027E-2</v>
      </c>
      <c r="N172" s="83">
        <v>40754.815114999998</v>
      </c>
      <c r="O172" s="85">
        <v>96.41</v>
      </c>
      <c r="P172" s="83">
        <v>39.291717669000001</v>
      </c>
      <c r="Q172" s="84">
        <f t="shared" si="2"/>
        <v>1.5562378213498605E-3</v>
      </c>
      <c r="R172" s="84">
        <f>P172/'סכום נכסי הקרן'!$C$42</f>
        <v>1.5056325910179174E-4</v>
      </c>
    </row>
    <row r="173" spans="2:18">
      <c r="B173" s="76" t="s">
        <v>1768</v>
      </c>
      <c r="C173" s="86" t="s">
        <v>1535</v>
      </c>
      <c r="D173" s="73" t="s">
        <v>1649</v>
      </c>
      <c r="E173" s="73"/>
      <c r="F173" s="73" t="s">
        <v>465</v>
      </c>
      <c r="G173" s="93">
        <v>42794</v>
      </c>
      <c r="H173" s="73" t="s">
        <v>120</v>
      </c>
      <c r="I173" s="83">
        <v>5.5499999999984198</v>
      </c>
      <c r="J173" s="86" t="s">
        <v>545</v>
      </c>
      <c r="K173" s="86" t="s">
        <v>122</v>
      </c>
      <c r="L173" s="87">
        <v>2.8999999999999998E-2</v>
      </c>
      <c r="M173" s="87">
        <v>2.4399999999962098E-2</v>
      </c>
      <c r="N173" s="83">
        <v>139710.849961</v>
      </c>
      <c r="O173" s="85">
        <v>113.3</v>
      </c>
      <c r="P173" s="83">
        <v>158.29237831500001</v>
      </c>
      <c r="Q173" s="84">
        <f t="shared" si="2"/>
        <v>6.2695295746660355E-3</v>
      </c>
      <c r="R173" s="84">
        <f>P173/'סכום נכסי הקרן'!$C$42</f>
        <v>6.0656590711695283E-4</v>
      </c>
    </row>
    <row r="174" spans="2:18">
      <c r="B174" s="76" t="s">
        <v>1769</v>
      </c>
      <c r="C174" s="86" t="s">
        <v>1535</v>
      </c>
      <c r="D174" s="73" t="s">
        <v>1650</v>
      </c>
      <c r="E174" s="73"/>
      <c r="F174" s="73" t="s">
        <v>465</v>
      </c>
      <c r="G174" s="93">
        <v>44728</v>
      </c>
      <c r="H174" s="73" t="s">
        <v>120</v>
      </c>
      <c r="I174" s="83">
        <v>9.6400000001348687</v>
      </c>
      <c r="J174" s="86" t="s">
        <v>545</v>
      </c>
      <c r="K174" s="86" t="s">
        <v>122</v>
      </c>
      <c r="L174" s="87">
        <v>2.6314999999999998E-2</v>
      </c>
      <c r="M174" s="87">
        <v>3.0800000000375864E-2</v>
      </c>
      <c r="N174" s="83">
        <v>18265.309184000002</v>
      </c>
      <c r="O174" s="85">
        <v>99.05</v>
      </c>
      <c r="P174" s="83">
        <v>18.091788478999998</v>
      </c>
      <c r="Q174" s="84">
        <f t="shared" si="2"/>
        <v>7.1656642053841862E-4</v>
      </c>
      <c r="R174" s="84">
        <f>P174/'סכום נכסי הקרן'!$C$42</f>
        <v>6.9326534902993311E-5</v>
      </c>
    </row>
    <row r="175" spans="2:18">
      <c r="B175" s="76" t="s">
        <v>1769</v>
      </c>
      <c r="C175" s="86" t="s">
        <v>1535</v>
      </c>
      <c r="D175" s="73" t="s">
        <v>1651</v>
      </c>
      <c r="E175" s="73"/>
      <c r="F175" s="73" t="s">
        <v>465</v>
      </c>
      <c r="G175" s="93">
        <v>44923</v>
      </c>
      <c r="H175" s="73" t="s">
        <v>120</v>
      </c>
      <c r="I175" s="83">
        <v>9.3299999998177725</v>
      </c>
      <c r="J175" s="86" t="s">
        <v>545</v>
      </c>
      <c r="K175" s="86" t="s">
        <v>122</v>
      </c>
      <c r="L175" s="87">
        <v>3.0750000000000003E-2</v>
      </c>
      <c r="M175" s="87">
        <v>3.6699999998317898E-2</v>
      </c>
      <c r="N175" s="83">
        <v>5944.3339969999997</v>
      </c>
      <c r="O175" s="85">
        <v>96.01</v>
      </c>
      <c r="P175" s="83">
        <v>5.707155288</v>
      </c>
      <c r="Q175" s="84">
        <f t="shared" si="2"/>
        <v>2.2604486233774012E-4</v>
      </c>
      <c r="R175" s="84">
        <f>P175/'סכום נכסי הקרן'!$C$42</f>
        <v>2.1869440974815352E-5</v>
      </c>
    </row>
    <row r="176" spans="2:18">
      <c r="B176" s="76" t="s">
        <v>1760</v>
      </c>
      <c r="C176" s="86" t="s">
        <v>1535</v>
      </c>
      <c r="D176" s="73" t="s">
        <v>1652</v>
      </c>
      <c r="E176" s="73"/>
      <c r="F176" s="73" t="s">
        <v>289</v>
      </c>
      <c r="G176" s="93">
        <v>42474</v>
      </c>
      <c r="H176" s="73" t="s">
        <v>1533</v>
      </c>
      <c r="I176" s="83">
        <v>0.63999999998886792</v>
      </c>
      <c r="J176" s="86" t="s">
        <v>118</v>
      </c>
      <c r="K176" s="86" t="s">
        <v>122</v>
      </c>
      <c r="L176" s="87">
        <v>6.3500000000000001E-2</v>
      </c>
      <c r="M176" s="87">
        <v>6.520000000016081E-2</v>
      </c>
      <c r="N176" s="83">
        <v>32245.533379</v>
      </c>
      <c r="O176" s="85">
        <v>100.29</v>
      </c>
      <c r="P176" s="83">
        <v>32.339030573999999</v>
      </c>
      <c r="Q176" s="84">
        <f t="shared" si="2"/>
        <v>1.2808608396561645E-3</v>
      </c>
      <c r="R176" s="84">
        <f>P176/'סכום נכסי הקרן'!$C$42</f>
        <v>1.2392102275680044E-4</v>
      </c>
    </row>
    <row r="177" spans="2:18">
      <c r="B177" s="76" t="s">
        <v>1760</v>
      </c>
      <c r="C177" s="86" t="s">
        <v>1535</v>
      </c>
      <c r="D177" s="73" t="s">
        <v>1653</v>
      </c>
      <c r="E177" s="73"/>
      <c r="F177" s="73" t="s">
        <v>289</v>
      </c>
      <c r="G177" s="93">
        <v>42562</v>
      </c>
      <c r="H177" s="73" t="s">
        <v>1533</v>
      </c>
      <c r="I177" s="83">
        <v>1.6300000000378942</v>
      </c>
      <c r="J177" s="86" t="s">
        <v>118</v>
      </c>
      <c r="K177" s="86" t="s">
        <v>122</v>
      </c>
      <c r="L177" s="87">
        <v>3.3700000000000001E-2</v>
      </c>
      <c r="M177" s="87">
        <v>7.1700000001305247E-2</v>
      </c>
      <c r="N177" s="83">
        <v>15090.813190000001</v>
      </c>
      <c r="O177" s="85">
        <v>94.43</v>
      </c>
      <c r="P177" s="83">
        <v>14.250254741999997</v>
      </c>
      <c r="Q177" s="84">
        <f t="shared" si="2"/>
        <v>5.6441374185245722E-4</v>
      </c>
      <c r="R177" s="84">
        <f>P177/'סכום נכסי הקרן'!$C$42</f>
        <v>5.4606032117528653E-5</v>
      </c>
    </row>
    <row r="178" spans="2:18">
      <c r="B178" s="76" t="s">
        <v>1760</v>
      </c>
      <c r="C178" s="86" t="s">
        <v>1535</v>
      </c>
      <c r="D178" s="73" t="s">
        <v>1654</v>
      </c>
      <c r="E178" s="73"/>
      <c r="F178" s="73" t="s">
        <v>289</v>
      </c>
      <c r="G178" s="93">
        <v>42717</v>
      </c>
      <c r="H178" s="73" t="s">
        <v>1533</v>
      </c>
      <c r="I178" s="83">
        <v>1.7600000003259857</v>
      </c>
      <c r="J178" s="86" t="s">
        <v>118</v>
      </c>
      <c r="K178" s="86" t="s">
        <v>122</v>
      </c>
      <c r="L178" s="87">
        <v>3.85E-2</v>
      </c>
      <c r="M178" s="87">
        <v>7.1000000007522754E-2</v>
      </c>
      <c r="N178" s="83">
        <v>3360.0054919999993</v>
      </c>
      <c r="O178" s="85">
        <v>94.95</v>
      </c>
      <c r="P178" s="83">
        <v>3.1903250459999999</v>
      </c>
      <c r="Q178" s="84">
        <f t="shared" si="2"/>
        <v>1.2636007773470529E-4</v>
      </c>
      <c r="R178" s="84">
        <f>P178/'סכום נכסי הקרן'!$C$42</f>
        <v>1.2225114222960331E-5</v>
      </c>
    </row>
    <row r="179" spans="2:18">
      <c r="B179" s="76" t="s">
        <v>1760</v>
      </c>
      <c r="C179" s="86" t="s">
        <v>1535</v>
      </c>
      <c r="D179" s="73" t="s">
        <v>1655</v>
      </c>
      <c r="E179" s="73"/>
      <c r="F179" s="73" t="s">
        <v>289</v>
      </c>
      <c r="G179" s="93">
        <v>42710</v>
      </c>
      <c r="H179" s="73" t="s">
        <v>1533</v>
      </c>
      <c r="I179" s="83">
        <v>1.7600000001090581</v>
      </c>
      <c r="J179" s="86" t="s">
        <v>118</v>
      </c>
      <c r="K179" s="86" t="s">
        <v>122</v>
      </c>
      <c r="L179" s="87">
        <v>3.8399999999999997E-2</v>
      </c>
      <c r="M179" s="87">
        <v>7.1000000004089694E-2</v>
      </c>
      <c r="N179" s="83">
        <v>10045.486756</v>
      </c>
      <c r="O179" s="85">
        <v>94.93</v>
      </c>
      <c r="P179" s="83">
        <v>9.5361805210000004</v>
      </c>
      <c r="Q179" s="84">
        <f t="shared" si="2"/>
        <v>3.7770211328044801E-4</v>
      </c>
      <c r="R179" s="84">
        <f>P179/'סכום נכסי הקרן'!$C$42</f>
        <v>3.6542012001617958E-5</v>
      </c>
    </row>
    <row r="180" spans="2:18">
      <c r="B180" s="76" t="s">
        <v>1760</v>
      </c>
      <c r="C180" s="86" t="s">
        <v>1535</v>
      </c>
      <c r="D180" s="73" t="s">
        <v>1656</v>
      </c>
      <c r="E180" s="73"/>
      <c r="F180" s="73" t="s">
        <v>289</v>
      </c>
      <c r="G180" s="93">
        <v>42474</v>
      </c>
      <c r="H180" s="73" t="s">
        <v>1533</v>
      </c>
      <c r="I180" s="83">
        <v>0.63999999999628954</v>
      </c>
      <c r="J180" s="86" t="s">
        <v>118</v>
      </c>
      <c r="K180" s="86" t="s">
        <v>122</v>
      </c>
      <c r="L180" s="87">
        <v>3.1800000000000002E-2</v>
      </c>
      <c r="M180" s="87">
        <v>7.699999999904146E-2</v>
      </c>
      <c r="N180" s="83">
        <v>33190.428502000002</v>
      </c>
      <c r="O180" s="85">
        <v>97.44</v>
      </c>
      <c r="P180" s="83">
        <v>32.340753382999999</v>
      </c>
      <c r="Q180" s="84">
        <f t="shared" si="2"/>
        <v>1.2809290754240009E-3</v>
      </c>
      <c r="R180" s="84">
        <f>P180/'סכום נכסי הקרן'!$C$42</f>
        <v>1.2392762444675545E-4</v>
      </c>
    </row>
    <row r="181" spans="2:18">
      <c r="B181" s="76" t="s">
        <v>1770</v>
      </c>
      <c r="C181" s="86" t="s">
        <v>1534</v>
      </c>
      <c r="D181" s="73" t="s">
        <v>1657</v>
      </c>
      <c r="E181" s="73"/>
      <c r="F181" s="73" t="s">
        <v>289</v>
      </c>
      <c r="G181" s="93">
        <v>43614</v>
      </c>
      <c r="H181" s="73" t="s">
        <v>1533</v>
      </c>
      <c r="I181" s="83">
        <v>0.15999999999192202</v>
      </c>
      <c r="J181" s="86" t="s">
        <v>118</v>
      </c>
      <c r="K181" s="86" t="s">
        <v>122</v>
      </c>
      <c r="L181" s="87">
        <v>2.427E-2</v>
      </c>
      <c r="M181" s="87">
        <v>6.2300000002282037E-2</v>
      </c>
      <c r="N181" s="83">
        <v>9941.2375319999992</v>
      </c>
      <c r="O181" s="85">
        <v>99.62</v>
      </c>
      <c r="P181" s="83">
        <v>9.9034606380000003</v>
      </c>
      <c r="Q181" s="84">
        <f t="shared" si="2"/>
        <v>3.9224907745035901E-4</v>
      </c>
      <c r="R181" s="84">
        <f>P181/'סכום נכסי הקרן'!$C$42</f>
        <v>3.7949405078313014E-5</v>
      </c>
    </row>
    <row r="182" spans="2:18">
      <c r="B182" s="76" t="s">
        <v>1770</v>
      </c>
      <c r="C182" s="86" t="s">
        <v>1534</v>
      </c>
      <c r="D182" s="73">
        <v>7355</v>
      </c>
      <c r="E182" s="73"/>
      <c r="F182" s="73" t="s">
        <v>289</v>
      </c>
      <c r="G182" s="93">
        <v>43842</v>
      </c>
      <c r="H182" s="73" t="s">
        <v>1533</v>
      </c>
      <c r="I182" s="83">
        <v>0.39999999998979491</v>
      </c>
      <c r="J182" s="86" t="s">
        <v>118</v>
      </c>
      <c r="K182" s="86" t="s">
        <v>122</v>
      </c>
      <c r="L182" s="87">
        <v>2.0838000000000002E-2</v>
      </c>
      <c r="M182" s="87">
        <v>6.9700000000007659E-2</v>
      </c>
      <c r="N182" s="83">
        <v>39764.949999999997</v>
      </c>
      <c r="O182" s="85">
        <v>98.57</v>
      </c>
      <c r="P182" s="83">
        <v>39.196312900999999</v>
      </c>
      <c r="Q182" s="84">
        <f t="shared" si="2"/>
        <v>1.5524590985780678E-3</v>
      </c>
      <c r="R182" s="84">
        <f>P182/'סכום נכסי הקרן'!$C$42</f>
        <v>1.501976743512105E-4</v>
      </c>
    </row>
    <row r="183" spans="2:18">
      <c r="B183" s="76" t="s">
        <v>1769</v>
      </c>
      <c r="C183" s="86" t="s">
        <v>1535</v>
      </c>
      <c r="D183" s="73" t="s">
        <v>1658</v>
      </c>
      <c r="E183" s="73"/>
      <c r="F183" s="73" t="s">
        <v>465</v>
      </c>
      <c r="G183" s="93">
        <v>44143</v>
      </c>
      <c r="H183" s="73" t="s">
        <v>120</v>
      </c>
      <c r="I183" s="83">
        <v>6.7299999999789284</v>
      </c>
      <c r="J183" s="86" t="s">
        <v>545</v>
      </c>
      <c r="K183" s="86" t="s">
        <v>122</v>
      </c>
      <c r="L183" s="87">
        <v>2.5243000000000002E-2</v>
      </c>
      <c r="M183" s="87">
        <v>3.4900000000009167E-2</v>
      </c>
      <c r="N183" s="83">
        <v>42630.15707400001</v>
      </c>
      <c r="O183" s="85">
        <v>102.42</v>
      </c>
      <c r="P183" s="83">
        <v>43.661809603999998</v>
      </c>
      <c r="Q183" s="84">
        <f t="shared" si="2"/>
        <v>1.7293252493242478E-3</v>
      </c>
      <c r="R183" s="84">
        <f>P183/'סכום נכסי הקרן'!$C$42</f>
        <v>1.6730916188595989E-4</v>
      </c>
    </row>
    <row r="184" spans="2:18">
      <c r="B184" s="76" t="s">
        <v>1769</v>
      </c>
      <c r="C184" s="86" t="s">
        <v>1535</v>
      </c>
      <c r="D184" s="73" t="s">
        <v>1659</v>
      </c>
      <c r="E184" s="73"/>
      <c r="F184" s="73" t="s">
        <v>465</v>
      </c>
      <c r="G184" s="93">
        <v>43779</v>
      </c>
      <c r="H184" s="73" t="s">
        <v>120</v>
      </c>
      <c r="I184" s="83">
        <v>7.1999999997826309</v>
      </c>
      <c r="J184" s="86" t="s">
        <v>545</v>
      </c>
      <c r="K184" s="86" t="s">
        <v>122</v>
      </c>
      <c r="L184" s="87">
        <v>2.5243000000000002E-2</v>
      </c>
      <c r="M184" s="87">
        <v>3.9299999998936436E-2</v>
      </c>
      <c r="N184" s="83">
        <v>13124.098637999999</v>
      </c>
      <c r="O184" s="85">
        <v>98.15</v>
      </c>
      <c r="P184" s="83">
        <v>12.881303609</v>
      </c>
      <c r="Q184" s="84">
        <f t="shared" si="2"/>
        <v>5.1019331945450304E-4</v>
      </c>
      <c r="R184" s="84">
        <f>P184/'סכום נכסי הקרן'!$C$42</f>
        <v>4.9360302066429678E-5</v>
      </c>
    </row>
    <row r="185" spans="2:18">
      <c r="B185" s="76" t="s">
        <v>1769</v>
      </c>
      <c r="C185" s="86" t="s">
        <v>1535</v>
      </c>
      <c r="D185" s="73" t="s">
        <v>1660</v>
      </c>
      <c r="E185" s="73"/>
      <c r="F185" s="73" t="s">
        <v>465</v>
      </c>
      <c r="G185" s="93">
        <v>43835</v>
      </c>
      <c r="H185" s="73" t="s">
        <v>120</v>
      </c>
      <c r="I185" s="83">
        <v>7.199999999916062</v>
      </c>
      <c r="J185" s="86" t="s">
        <v>545</v>
      </c>
      <c r="K185" s="86" t="s">
        <v>122</v>
      </c>
      <c r="L185" s="87">
        <v>2.5243000000000002E-2</v>
      </c>
      <c r="M185" s="87">
        <v>3.9799999999804145E-2</v>
      </c>
      <c r="N185" s="83">
        <v>7308.2754660000001</v>
      </c>
      <c r="O185" s="85">
        <v>97.81</v>
      </c>
      <c r="P185" s="83">
        <v>7.1482247430000001</v>
      </c>
      <c r="Q185" s="84">
        <f t="shared" si="2"/>
        <v>2.83121694864011E-4</v>
      </c>
      <c r="R185" s="84">
        <f>P185/'סכום נכסי הקרן'!$C$42</f>
        <v>2.7391523658108869E-5</v>
      </c>
    </row>
    <row r="186" spans="2:18">
      <c r="B186" s="76" t="s">
        <v>1769</v>
      </c>
      <c r="C186" s="86" t="s">
        <v>1535</v>
      </c>
      <c r="D186" s="73" t="s">
        <v>1661</v>
      </c>
      <c r="E186" s="73"/>
      <c r="F186" s="73" t="s">
        <v>465</v>
      </c>
      <c r="G186" s="93">
        <v>43227</v>
      </c>
      <c r="H186" s="73" t="s">
        <v>120</v>
      </c>
      <c r="I186" s="83">
        <v>7.2599999998014022</v>
      </c>
      <c r="J186" s="86" t="s">
        <v>545</v>
      </c>
      <c r="K186" s="86" t="s">
        <v>122</v>
      </c>
      <c r="L186" s="87">
        <v>2.7806000000000001E-2</v>
      </c>
      <c r="M186" s="87">
        <v>3.460000000022067E-2</v>
      </c>
      <c r="N186" s="83">
        <v>4316.7889830000004</v>
      </c>
      <c r="O186" s="85">
        <v>104.98</v>
      </c>
      <c r="P186" s="83">
        <v>4.5317653149999995</v>
      </c>
      <c r="Q186" s="84">
        <f t="shared" si="2"/>
        <v>1.7949086980864368E-4</v>
      </c>
      <c r="R186" s="84">
        <f>P186/'סכום נכסי הקרן'!$C$42</f>
        <v>1.736542446575671E-5</v>
      </c>
    </row>
    <row r="187" spans="2:18">
      <c r="B187" s="76" t="s">
        <v>1769</v>
      </c>
      <c r="C187" s="86" t="s">
        <v>1535</v>
      </c>
      <c r="D187" s="73" t="s">
        <v>1662</v>
      </c>
      <c r="E187" s="73"/>
      <c r="F187" s="73" t="s">
        <v>465</v>
      </c>
      <c r="G187" s="93">
        <v>43279</v>
      </c>
      <c r="H187" s="73" t="s">
        <v>120</v>
      </c>
      <c r="I187" s="83">
        <v>7.2900000002598064</v>
      </c>
      <c r="J187" s="86" t="s">
        <v>545</v>
      </c>
      <c r="K187" s="86" t="s">
        <v>122</v>
      </c>
      <c r="L187" s="87">
        <v>2.7797000000000002E-2</v>
      </c>
      <c r="M187" s="87">
        <v>3.3000000001129598E-2</v>
      </c>
      <c r="N187" s="83">
        <v>5048.617628</v>
      </c>
      <c r="O187" s="85">
        <v>105.21</v>
      </c>
      <c r="P187" s="83">
        <v>5.3116509779999994</v>
      </c>
      <c r="Q187" s="84">
        <f t="shared" si="2"/>
        <v>2.1038001482677241E-4</v>
      </c>
      <c r="R187" s="84">
        <f>P187/'סכום נכסי הקרן'!$C$42</f>
        <v>2.0353894660346454E-5</v>
      </c>
    </row>
    <row r="188" spans="2:18">
      <c r="B188" s="76" t="s">
        <v>1769</v>
      </c>
      <c r="C188" s="86" t="s">
        <v>1535</v>
      </c>
      <c r="D188" s="73" t="s">
        <v>1663</v>
      </c>
      <c r="E188" s="73"/>
      <c r="F188" s="73" t="s">
        <v>465</v>
      </c>
      <c r="G188" s="93">
        <v>43321</v>
      </c>
      <c r="H188" s="73" t="s">
        <v>120</v>
      </c>
      <c r="I188" s="83">
        <v>7.2900000000978382</v>
      </c>
      <c r="J188" s="86" t="s">
        <v>545</v>
      </c>
      <c r="K188" s="86" t="s">
        <v>122</v>
      </c>
      <c r="L188" s="87">
        <v>2.8528999999999999E-2</v>
      </c>
      <c r="M188" s="87">
        <v>3.2200000000306164E-2</v>
      </c>
      <c r="N188" s="83">
        <v>28281.630782</v>
      </c>
      <c r="O188" s="85">
        <v>106.25</v>
      </c>
      <c r="P188" s="83">
        <v>30.049234913999999</v>
      </c>
      <c r="Q188" s="84">
        <f t="shared" si="2"/>
        <v>1.1901682759134947E-3</v>
      </c>
      <c r="R188" s="84">
        <f>P188/'סכום נכסי הקרן'!$C$42</f>
        <v>1.1514667748253561E-4</v>
      </c>
    </row>
    <row r="189" spans="2:18">
      <c r="B189" s="76" t="s">
        <v>1769</v>
      </c>
      <c r="C189" s="86" t="s">
        <v>1535</v>
      </c>
      <c r="D189" s="73" t="s">
        <v>1664</v>
      </c>
      <c r="E189" s="73"/>
      <c r="F189" s="73" t="s">
        <v>465</v>
      </c>
      <c r="G189" s="93">
        <v>43138</v>
      </c>
      <c r="H189" s="73" t="s">
        <v>120</v>
      </c>
      <c r="I189" s="83">
        <v>7.1800000000709776</v>
      </c>
      <c r="J189" s="86" t="s">
        <v>545</v>
      </c>
      <c r="K189" s="86" t="s">
        <v>122</v>
      </c>
      <c r="L189" s="87">
        <v>2.6242999999999999E-2</v>
      </c>
      <c r="M189" s="87">
        <v>3.9800000000414032E-2</v>
      </c>
      <c r="N189" s="83">
        <v>27066.919983</v>
      </c>
      <c r="O189" s="85">
        <v>99.94</v>
      </c>
      <c r="P189" s="83">
        <v>27.050679906000003</v>
      </c>
      <c r="Q189" s="84">
        <f t="shared" si="2"/>
        <v>1.071403686588113E-3</v>
      </c>
      <c r="R189" s="84">
        <f>P189/'סכום נכסי הקרן'!$C$42</f>
        <v>1.0365641334077026E-4</v>
      </c>
    </row>
    <row r="190" spans="2:18">
      <c r="B190" s="76" t="s">
        <v>1769</v>
      </c>
      <c r="C190" s="86" t="s">
        <v>1535</v>
      </c>
      <c r="D190" s="73" t="s">
        <v>1665</v>
      </c>
      <c r="E190" s="73"/>
      <c r="F190" s="73" t="s">
        <v>465</v>
      </c>
      <c r="G190" s="93">
        <v>43417</v>
      </c>
      <c r="H190" s="73" t="s">
        <v>120</v>
      </c>
      <c r="I190" s="83">
        <v>7.2200000000250943</v>
      </c>
      <c r="J190" s="86" t="s">
        <v>545</v>
      </c>
      <c r="K190" s="86" t="s">
        <v>122</v>
      </c>
      <c r="L190" s="87">
        <v>3.0796999999999998E-2</v>
      </c>
      <c r="M190" s="87">
        <v>3.4000000000058359E-2</v>
      </c>
      <c r="N190" s="83">
        <v>32199.919806999998</v>
      </c>
      <c r="O190" s="85">
        <v>106.43</v>
      </c>
      <c r="P190" s="83">
        <v>34.270375037000001</v>
      </c>
      <c r="Q190" s="84">
        <f t="shared" si="2"/>
        <v>1.3573561286810724E-3</v>
      </c>
      <c r="R190" s="84">
        <f>P190/'סכום נכסי הקרן'!$C$42</f>
        <v>1.3132180679091012E-4</v>
      </c>
    </row>
    <row r="191" spans="2:18">
      <c r="B191" s="76" t="s">
        <v>1769</v>
      </c>
      <c r="C191" s="86" t="s">
        <v>1535</v>
      </c>
      <c r="D191" s="73" t="s">
        <v>1666</v>
      </c>
      <c r="E191" s="73"/>
      <c r="F191" s="73" t="s">
        <v>465</v>
      </c>
      <c r="G191" s="93">
        <v>43485</v>
      </c>
      <c r="H191" s="73" t="s">
        <v>120</v>
      </c>
      <c r="I191" s="83">
        <v>7.2899999999262146</v>
      </c>
      <c r="J191" s="86" t="s">
        <v>545</v>
      </c>
      <c r="K191" s="86" t="s">
        <v>122</v>
      </c>
      <c r="L191" s="87">
        <v>3.0190999999999999E-2</v>
      </c>
      <c r="M191" s="87">
        <v>3.0999999999683135E-2</v>
      </c>
      <c r="N191" s="83">
        <v>40690.988727999997</v>
      </c>
      <c r="O191" s="85">
        <v>108.58</v>
      </c>
      <c r="P191" s="83">
        <v>44.182273893999998</v>
      </c>
      <c r="Q191" s="84">
        <f t="shared" si="2"/>
        <v>1.7499394209820841E-3</v>
      </c>
      <c r="R191" s="84">
        <f>P191/'סכום נכסי הקרן'!$C$42</f>
        <v>1.6930354656541425E-4</v>
      </c>
    </row>
    <row r="192" spans="2:18">
      <c r="B192" s="76" t="s">
        <v>1769</v>
      </c>
      <c r="C192" s="86" t="s">
        <v>1535</v>
      </c>
      <c r="D192" s="73" t="s">
        <v>1667</v>
      </c>
      <c r="E192" s="73"/>
      <c r="F192" s="73" t="s">
        <v>465</v>
      </c>
      <c r="G192" s="93">
        <v>43613</v>
      </c>
      <c r="H192" s="73" t="s">
        <v>120</v>
      </c>
      <c r="I192" s="83">
        <v>7.2900000003001235</v>
      </c>
      <c r="J192" s="86" t="s">
        <v>545</v>
      </c>
      <c r="K192" s="86" t="s">
        <v>122</v>
      </c>
      <c r="L192" s="87">
        <v>2.5243000000000002E-2</v>
      </c>
      <c r="M192" s="87">
        <v>3.4700000002006973E-2</v>
      </c>
      <c r="N192" s="83">
        <v>10739.759112</v>
      </c>
      <c r="O192" s="85">
        <v>101.14</v>
      </c>
      <c r="P192" s="83">
        <v>10.862193105999999</v>
      </c>
      <c r="Q192" s="84">
        <f t="shared" si="2"/>
        <v>4.3022185684948541E-4</v>
      </c>
      <c r="R192" s="84">
        <f>P192/'סכום נכסי הקרן'!$C$42</f>
        <v>4.1623204381382726E-5</v>
      </c>
    </row>
    <row r="193" spans="2:18">
      <c r="B193" s="76" t="s">
        <v>1769</v>
      </c>
      <c r="C193" s="86" t="s">
        <v>1535</v>
      </c>
      <c r="D193" s="73" t="s">
        <v>1668</v>
      </c>
      <c r="E193" s="73"/>
      <c r="F193" s="73" t="s">
        <v>465</v>
      </c>
      <c r="G193" s="93">
        <v>43657</v>
      </c>
      <c r="H193" s="73" t="s">
        <v>120</v>
      </c>
      <c r="I193" s="83">
        <v>7.2000000000973854</v>
      </c>
      <c r="J193" s="86" t="s">
        <v>545</v>
      </c>
      <c r="K193" s="86" t="s">
        <v>122</v>
      </c>
      <c r="L193" s="87">
        <v>2.5243000000000002E-2</v>
      </c>
      <c r="M193" s="87">
        <v>3.9900000000535625E-2</v>
      </c>
      <c r="N193" s="83">
        <v>10595.897886000001</v>
      </c>
      <c r="O193" s="85">
        <v>96.91</v>
      </c>
      <c r="P193" s="83">
        <v>10.268484754999999</v>
      </c>
      <c r="Q193" s="84">
        <f t="shared" si="2"/>
        <v>4.0670668761048754E-4</v>
      </c>
      <c r="R193" s="84">
        <f>P193/'סכום נכסי הקרן'!$C$42</f>
        <v>3.9348153312464019E-5</v>
      </c>
    </row>
    <row r="194" spans="2:18">
      <c r="B194" s="76" t="s">
        <v>1769</v>
      </c>
      <c r="C194" s="86" t="s">
        <v>1535</v>
      </c>
      <c r="D194" s="73" t="s">
        <v>1669</v>
      </c>
      <c r="E194" s="73"/>
      <c r="F194" s="73" t="s">
        <v>465</v>
      </c>
      <c r="G194" s="93">
        <v>43541</v>
      </c>
      <c r="H194" s="73" t="s">
        <v>120</v>
      </c>
      <c r="I194" s="83">
        <v>7.2900000003116272</v>
      </c>
      <c r="J194" s="86" t="s">
        <v>545</v>
      </c>
      <c r="K194" s="86" t="s">
        <v>122</v>
      </c>
      <c r="L194" s="87">
        <v>2.7271E-2</v>
      </c>
      <c r="M194" s="87">
        <v>3.3100000001257443E-2</v>
      </c>
      <c r="N194" s="83">
        <v>3494.3270670000002</v>
      </c>
      <c r="O194" s="85">
        <v>104.69</v>
      </c>
      <c r="P194" s="83">
        <v>3.658210934</v>
      </c>
      <c r="Q194" s="84">
        <f t="shared" si="2"/>
        <v>1.4489176222647155E-4</v>
      </c>
      <c r="R194" s="84">
        <f>P194/'סכום נכסי הקרן'!$C$42</f>
        <v>1.401802194917552E-5</v>
      </c>
    </row>
    <row r="195" spans="2:18">
      <c r="B195" s="76" t="s">
        <v>1771</v>
      </c>
      <c r="C195" s="86" t="s">
        <v>1534</v>
      </c>
      <c r="D195" s="73">
        <v>22333</v>
      </c>
      <c r="E195" s="73"/>
      <c r="F195" s="73" t="s">
        <v>457</v>
      </c>
      <c r="G195" s="93">
        <v>41639</v>
      </c>
      <c r="H195" s="73" t="s">
        <v>296</v>
      </c>
      <c r="I195" s="83">
        <v>0.5</v>
      </c>
      <c r="J195" s="86" t="s">
        <v>117</v>
      </c>
      <c r="K195" s="86" t="s">
        <v>122</v>
      </c>
      <c r="L195" s="87">
        <v>3.7000000000000005E-2</v>
      </c>
      <c r="M195" s="87">
        <v>7.7099999999174204E-2</v>
      </c>
      <c r="N195" s="83">
        <v>32579.335661000001</v>
      </c>
      <c r="O195" s="85">
        <v>107.79</v>
      </c>
      <c r="P195" s="83">
        <v>35.117264389999995</v>
      </c>
      <c r="Q195" s="84">
        <f t="shared" si="2"/>
        <v>1.3908991071973041E-3</v>
      </c>
      <c r="R195" s="84">
        <f>P195/'סכום נכסי הקרן'!$C$42</f>
        <v>1.3456703068670555E-4</v>
      </c>
    </row>
    <row r="196" spans="2:18">
      <c r="B196" s="76" t="s">
        <v>1771</v>
      </c>
      <c r="C196" s="86" t="s">
        <v>1534</v>
      </c>
      <c r="D196" s="73">
        <v>22334</v>
      </c>
      <c r="E196" s="73"/>
      <c r="F196" s="73" t="s">
        <v>457</v>
      </c>
      <c r="G196" s="93">
        <v>42004</v>
      </c>
      <c r="H196" s="73" t="s">
        <v>296</v>
      </c>
      <c r="I196" s="83">
        <v>0.96000000002925312</v>
      </c>
      <c r="J196" s="86" t="s">
        <v>117</v>
      </c>
      <c r="K196" s="86" t="s">
        <v>122</v>
      </c>
      <c r="L196" s="87">
        <v>3.7000000000000005E-2</v>
      </c>
      <c r="M196" s="87">
        <v>0.13530000000172321</v>
      </c>
      <c r="N196" s="83">
        <v>21719.557147</v>
      </c>
      <c r="O196" s="85">
        <v>100.73</v>
      </c>
      <c r="P196" s="83">
        <v>21.878109491</v>
      </c>
      <c r="Q196" s="84">
        <f t="shared" si="2"/>
        <v>8.6653227370586672E-4</v>
      </c>
      <c r="R196" s="84">
        <f>P196/'סכום נכסי הקרן'!$C$42</f>
        <v>8.3835466184001964E-5</v>
      </c>
    </row>
    <row r="197" spans="2:18">
      <c r="B197" s="76" t="s">
        <v>1771</v>
      </c>
      <c r="C197" s="86" t="s">
        <v>1534</v>
      </c>
      <c r="D197" s="73" t="s">
        <v>1670</v>
      </c>
      <c r="E197" s="73"/>
      <c r="F197" s="73" t="s">
        <v>457</v>
      </c>
      <c r="G197" s="93">
        <v>42759</v>
      </c>
      <c r="H197" s="73" t="s">
        <v>296</v>
      </c>
      <c r="I197" s="83">
        <v>1.8999999999919914</v>
      </c>
      <c r="J197" s="86" t="s">
        <v>117</v>
      </c>
      <c r="K197" s="86" t="s">
        <v>122</v>
      </c>
      <c r="L197" s="87">
        <v>6.5500000000000003E-2</v>
      </c>
      <c r="M197" s="87">
        <v>7.1699999999735725E-2</v>
      </c>
      <c r="N197" s="83">
        <v>74770.358472000007</v>
      </c>
      <c r="O197" s="85">
        <v>100.2</v>
      </c>
      <c r="P197" s="83">
        <v>74.919661194</v>
      </c>
      <c r="Q197" s="84">
        <f t="shared" si="2"/>
        <v>2.9673635368913519E-3</v>
      </c>
      <c r="R197" s="84">
        <f>P197/'סכום נכסי הקרן'!$C$42</f>
        <v>2.8708717840224068E-4</v>
      </c>
    </row>
    <row r="198" spans="2:18">
      <c r="B198" s="76" t="s">
        <v>1771</v>
      </c>
      <c r="C198" s="86" t="s">
        <v>1534</v>
      </c>
      <c r="D198" s="73" t="s">
        <v>1671</v>
      </c>
      <c r="E198" s="73"/>
      <c r="F198" s="73" t="s">
        <v>457</v>
      </c>
      <c r="G198" s="93">
        <v>42759</v>
      </c>
      <c r="H198" s="73" t="s">
        <v>296</v>
      </c>
      <c r="I198" s="83">
        <v>1.949999999986934</v>
      </c>
      <c r="J198" s="86" t="s">
        <v>117</v>
      </c>
      <c r="K198" s="86" t="s">
        <v>122</v>
      </c>
      <c r="L198" s="87">
        <v>3.8800000000000001E-2</v>
      </c>
      <c r="M198" s="87">
        <v>5.7799999999700175E-2</v>
      </c>
      <c r="N198" s="83">
        <v>74770.358472000007</v>
      </c>
      <c r="O198" s="85">
        <v>97.24</v>
      </c>
      <c r="P198" s="83">
        <v>72.706695980999996</v>
      </c>
      <c r="Q198" s="84">
        <f t="shared" si="2"/>
        <v>2.8797140177022405E-3</v>
      </c>
      <c r="R198" s="84">
        <f>P198/'סכום נכסי הקרן'!$C$42</f>
        <v>2.7860724231100053E-4</v>
      </c>
    </row>
    <row r="199" spans="2:18">
      <c r="B199" s="76" t="s">
        <v>1772</v>
      </c>
      <c r="C199" s="86" t="s">
        <v>1534</v>
      </c>
      <c r="D199" s="73">
        <v>7561</v>
      </c>
      <c r="E199" s="73"/>
      <c r="F199" s="73" t="s">
        <v>490</v>
      </c>
      <c r="G199" s="93">
        <v>43920</v>
      </c>
      <c r="H199" s="73" t="s">
        <v>120</v>
      </c>
      <c r="I199" s="83">
        <v>4.4900000000134934</v>
      </c>
      <c r="J199" s="86" t="s">
        <v>143</v>
      </c>
      <c r="K199" s="86" t="s">
        <v>122</v>
      </c>
      <c r="L199" s="87">
        <v>4.8917999999999996E-2</v>
      </c>
      <c r="M199" s="87">
        <v>5.8900000000167846E-2</v>
      </c>
      <c r="N199" s="83">
        <v>187681.935738</v>
      </c>
      <c r="O199" s="85">
        <v>97.14</v>
      </c>
      <c r="P199" s="83">
        <v>182.31422594599999</v>
      </c>
      <c r="Q199" s="84">
        <f t="shared" si="2"/>
        <v>7.2209694719235782E-3</v>
      </c>
      <c r="R199" s="84">
        <f>P199/'סכום נכסי הקרן'!$C$42</f>
        <v>6.9861603583462823E-4</v>
      </c>
    </row>
    <row r="200" spans="2:18">
      <c r="B200" s="76" t="s">
        <v>1772</v>
      </c>
      <c r="C200" s="86" t="s">
        <v>1534</v>
      </c>
      <c r="D200" s="73">
        <v>8991</v>
      </c>
      <c r="E200" s="73"/>
      <c r="F200" s="73" t="s">
        <v>490</v>
      </c>
      <c r="G200" s="93">
        <v>44636</v>
      </c>
      <c r="H200" s="73" t="s">
        <v>120</v>
      </c>
      <c r="I200" s="83">
        <v>4.9400000000033994</v>
      </c>
      <c r="J200" s="86" t="s">
        <v>143</v>
      </c>
      <c r="K200" s="86" t="s">
        <v>122</v>
      </c>
      <c r="L200" s="87">
        <v>4.2824000000000001E-2</v>
      </c>
      <c r="M200" s="87">
        <v>8.7100000000065791E-2</v>
      </c>
      <c r="N200" s="83">
        <v>164825.30998399999</v>
      </c>
      <c r="O200" s="85">
        <v>82.08</v>
      </c>
      <c r="P200" s="83">
        <v>135.28860944100001</v>
      </c>
      <c r="Q200" s="84">
        <f t="shared" si="2"/>
        <v>5.3584130015274147E-3</v>
      </c>
      <c r="R200" s="84">
        <f>P200/'סכום נכסי הקרן'!$C$42</f>
        <v>5.184169887502098E-4</v>
      </c>
    </row>
    <row r="201" spans="2:18">
      <c r="B201" s="76" t="s">
        <v>1772</v>
      </c>
      <c r="C201" s="86" t="s">
        <v>1534</v>
      </c>
      <c r="D201" s="73">
        <v>9112</v>
      </c>
      <c r="E201" s="73"/>
      <c r="F201" s="73" t="s">
        <v>490</v>
      </c>
      <c r="G201" s="93">
        <v>44722</v>
      </c>
      <c r="H201" s="73" t="s">
        <v>120</v>
      </c>
      <c r="I201" s="83">
        <v>4.8899999999940968</v>
      </c>
      <c r="J201" s="86" t="s">
        <v>143</v>
      </c>
      <c r="K201" s="86" t="s">
        <v>122</v>
      </c>
      <c r="L201" s="87">
        <v>5.2750000000000005E-2</v>
      </c>
      <c r="M201" s="87">
        <v>7.9599999999874299E-2</v>
      </c>
      <c r="N201" s="83">
        <v>262629.93279799999</v>
      </c>
      <c r="O201" s="85">
        <v>89.66</v>
      </c>
      <c r="P201" s="83">
        <v>235.473993151</v>
      </c>
      <c r="Q201" s="84">
        <f t="shared" si="2"/>
        <v>9.3264829288688799E-3</v>
      </c>
      <c r="R201" s="84">
        <f>P201/'סכום נכסי הקרן'!$C$42</f>
        <v>9.0232074202496607E-4</v>
      </c>
    </row>
    <row r="202" spans="2:18">
      <c r="B202" s="76" t="s">
        <v>1772</v>
      </c>
      <c r="C202" s="86" t="s">
        <v>1534</v>
      </c>
      <c r="D202" s="73">
        <v>9247</v>
      </c>
      <c r="E202" s="73"/>
      <c r="F202" s="73" t="s">
        <v>490</v>
      </c>
      <c r="G202" s="93">
        <v>44816</v>
      </c>
      <c r="H202" s="73" t="s">
        <v>120</v>
      </c>
      <c r="I202" s="83">
        <v>4.8099999999969256</v>
      </c>
      <c r="J202" s="86" t="s">
        <v>143</v>
      </c>
      <c r="K202" s="86" t="s">
        <v>122</v>
      </c>
      <c r="L202" s="87">
        <v>5.6036999999999997E-2</v>
      </c>
      <c r="M202" s="87">
        <v>9.4799999999934895E-2</v>
      </c>
      <c r="N202" s="83">
        <v>324247.31921099999</v>
      </c>
      <c r="O202" s="85">
        <v>85.27</v>
      </c>
      <c r="P202" s="83">
        <v>276.48568198499999</v>
      </c>
      <c r="Q202" s="84">
        <f t="shared" si="2"/>
        <v>1.0950844119147353E-2</v>
      </c>
      <c r="R202" s="84">
        <f>P202/'סכום נכסי הקרן'!$C$42</f>
        <v>1.0594748166860332E-3</v>
      </c>
    </row>
    <row r="203" spans="2:18">
      <c r="B203" s="76" t="s">
        <v>1772</v>
      </c>
      <c r="C203" s="86" t="s">
        <v>1534</v>
      </c>
      <c r="D203" s="73">
        <v>9486</v>
      </c>
      <c r="E203" s="73"/>
      <c r="F203" s="73" t="s">
        <v>490</v>
      </c>
      <c r="G203" s="93">
        <v>44976</v>
      </c>
      <c r="H203" s="73" t="s">
        <v>120</v>
      </c>
      <c r="I203" s="83">
        <v>4.869999999999675</v>
      </c>
      <c r="J203" s="86" t="s">
        <v>143</v>
      </c>
      <c r="K203" s="86" t="s">
        <v>122</v>
      </c>
      <c r="L203" s="87">
        <v>6.1999000000000005E-2</v>
      </c>
      <c r="M203" s="87">
        <v>7.1899999999977274E-2</v>
      </c>
      <c r="N203" s="83">
        <v>318119.59999999998</v>
      </c>
      <c r="O203" s="85">
        <v>96.86</v>
      </c>
      <c r="P203" s="83">
        <v>308.13063543000004</v>
      </c>
      <c r="Q203" s="84">
        <f t="shared" ref="Q203:Q254" si="3">IFERROR(P203/$P$10,0)</f>
        <v>1.2204214455889316E-2</v>
      </c>
      <c r="R203" s="84">
        <f>P203/'סכום נכסי הקרן'!$C$42</f>
        <v>1.1807361818658706E-3</v>
      </c>
    </row>
    <row r="204" spans="2:18">
      <c r="B204" s="76" t="s">
        <v>1772</v>
      </c>
      <c r="C204" s="86" t="s">
        <v>1534</v>
      </c>
      <c r="D204" s="73">
        <v>7894</v>
      </c>
      <c r="E204" s="73"/>
      <c r="F204" s="73" t="s">
        <v>490</v>
      </c>
      <c r="G204" s="93">
        <v>44068</v>
      </c>
      <c r="H204" s="73" t="s">
        <v>120</v>
      </c>
      <c r="I204" s="83">
        <v>4.4099999999914141</v>
      </c>
      <c r="J204" s="86" t="s">
        <v>143</v>
      </c>
      <c r="K204" s="86" t="s">
        <v>122</v>
      </c>
      <c r="L204" s="87">
        <v>4.5102999999999997E-2</v>
      </c>
      <c r="M204" s="87">
        <v>7.5099999999827305E-2</v>
      </c>
      <c r="N204" s="83">
        <v>232598.53251399996</v>
      </c>
      <c r="O204" s="85">
        <v>89.13</v>
      </c>
      <c r="P204" s="83">
        <v>207.31507425800001</v>
      </c>
      <c r="Q204" s="84">
        <f t="shared" si="3"/>
        <v>8.2111849172427816E-3</v>
      </c>
      <c r="R204" s="84">
        <f>P204/'סכום נכסי הקרן'!$C$42</f>
        <v>7.9441763030485676E-4</v>
      </c>
    </row>
    <row r="205" spans="2:18">
      <c r="B205" s="76" t="s">
        <v>1772</v>
      </c>
      <c r="C205" s="86" t="s">
        <v>1534</v>
      </c>
      <c r="D205" s="73">
        <v>8076</v>
      </c>
      <c r="E205" s="73"/>
      <c r="F205" s="73" t="s">
        <v>490</v>
      </c>
      <c r="G205" s="93">
        <v>44160</v>
      </c>
      <c r="H205" s="73" t="s">
        <v>120</v>
      </c>
      <c r="I205" s="83">
        <v>4.2000000000035795</v>
      </c>
      <c r="J205" s="86" t="s">
        <v>143</v>
      </c>
      <c r="K205" s="86" t="s">
        <v>122</v>
      </c>
      <c r="L205" s="87">
        <v>4.5465999999999999E-2</v>
      </c>
      <c r="M205" s="87">
        <v>0.10790000000004893</v>
      </c>
      <c r="N205" s="83">
        <v>213631.20298299997</v>
      </c>
      <c r="O205" s="85">
        <v>78.47</v>
      </c>
      <c r="P205" s="83">
        <v>167.63640354199998</v>
      </c>
      <c r="Q205" s="84">
        <f t="shared" si="3"/>
        <v>6.6396209405972691E-3</v>
      </c>
      <c r="R205" s="84">
        <f>P205/'סכום נכסי הקרן'!$C$42</f>
        <v>6.4237159276190627E-4</v>
      </c>
    </row>
    <row r="206" spans="2:18">
      <c r="B206" s="76" t="s">
        <v>1772</v>
      </c>
      <c r="C206" s="86" t="s">
        <v>1534</v>
      </c>
      <c r="D206" s="73">
        <v>9311</v>
      </c>
      <c r="E206" s="73"/>
      <c r="F206" s="73" t="s">
        <v>490</v>
      </c>
      <c r="G206" s="93">
        <v>44880</v>
      </c>
      <c r="H206" s="73" t="s">
        <v>120</v>
      </c>
      <c r="I206" s="83">
        <v>3.9699999999954452</v>
      </c>
      <c r="J206" s="86" t="s">
        <v>143</v>
      </c>
      <c r="K206" s="86" t="s">
        <v>122</v>
      </c>
      <c r="L206" s="87">
        <v>7.2695999999999997E-2</v>
      </c>
      <c r="M206" s="87">
        <v>0.11599999999987853</v>
      </c>
      <c r="N206" s="83">
        <v>189440.2218</v>
      </c>
      <c r="O206" s="85">
        <v>86.92</v>
      </c>
      <c r="P206" s="83">
        <v>164.661441075</v>
      </c>
      <c r="Q206" s="84">
        <f t="shared" si="3"/>
        <v>6.5217907875038499E-3</v>
      </c>
      <c r="R206" s="84">
        <f>P206/'סכום נכסי הקרן'!$C$42</f>
        <v>6.3097173367428943E-4</v>
      </c>
    </row>
    <row r="207" spans="2:18">
      <c r="B207" s="76" t="s">
        <v>1773</v>
      </c>
      <c r="C207" s="86" t="s">
        <v>1535</v>
      </c>
      <c r="D207" s="73" t="s">
        <v>1672</v>
      </c>
      <c r="E207" s="73"/>
      <c r="F207" s="73" t="s">
        <v>490</v>
      </c>
      <c r="G207" s="93">
        <v>45016</v>
      </c>
      <c r="H207" s="73" t="s">
        <v>120</v>
      </c>
      <c r="I207" s="83">
        <v>5.379999999999435</v>
      </c>
      <c r="J207" s="86" t="s">
        <v>326</v>
      </c>
      <c r="K207" s="86" t="s">
        <v>122</v>
      </c>
      <c r="L207" s="87">
        <v>4.4999999999999998E-2</v>
      </c>
      <c r="M207" s="87">
        <v>4.009999999996517E-2</v>
      </c>
      <c r="N207" s="83">
        <v>206379.82410700002</v>
      </c>
      <c r="O207" s="85">
        <v>102.95</v>
      </c>
      <c r="P207" s="83">
        <v>212.468026374</v>
      </c>
      <c r="Q207" s="84">
        <f t="shared" si="3"/>
        <v>8.4152793027842641E-3</v>
      </c>
      <c r="R207" s="84">
        <f>P207/'סכום נכסי הקרן'!$C$42</f>
        <v>8.1416340143953419E-4</v>
      </c>
    </row>
    <row r="208" spans="2:18">
      <c r="B208" s="76" t="s">
        <v>1774</v>
      </c>
      <c r="C208" s="86" t="s">
        <v>1534</v>
      </c>
      <c r="D208" s="73">
        <v>8811</v>
      </c>
      <c r="E208" s="73"/>
      <c r="F208" s="73" t="s">
        <v>715</v>
      </c>
      <c r="G208" s="93">
        <v>44550</v>
      </c>
      <c r="H208" s="73" t="s">
        <v>1533</v>
      </c>
      <c r="I208" s="83">
        <v>5.0699999999970373</v>
      </c>
      <c r="J208" s="86" t="s">
        <v>316</v>
      </c>
      <c r="K208" s="86" t="s">
        <v>122</v>
      </c>
      <c r="L208" s="87">
        <v>7.3499999999999996E-2</v>
      </c>
      <c r="M208" s="87">
        <v>8.9799999999950988E-2</v>
      </c>
      <c r="N208" s="83">
        <v>287997.66443599999</v>
      </c>
      <c r="O208" s="85">
        <v>94.91</v>
      </c>
      <c r="P208" s="83">
        <v>273.33773018299996</v>
      </c>
      <c r="Q208" s="84">
        <f t="shared" si="3"/>
        <v>1.0826162330091232E-2</v>
      </c>
      <c r="R208" s="84">
        <f>P208/'סכום נכסי הקרן'!$C$42</f>
        <v>1.0474120739269294E-3</v>
      </c>
    </row>
    <row r="209" spans="2:18">
      <c r="B209" s="76" t="s">
        <v>1775</v>
      </c>
      <c r="C209" s="86" t="s">
        <v>1535</v>
      </c>
      <c r="D209" s="73" t="s">
        <v>1673</v>
      </c>
      <c r="E209" s="73"/>
      <c r="F209" s="73" t="s">
        <v>715</v>
      </c>
      <c r="G209" s="93">
        <v>42732</v>
      </c>
      <c r="H209" s="73" t="s">
        <v>1533</v>
      </c>
      <c r="I209" s="83">
        <v>2.2300000000037046</v>
      </c>
      <c r="J209" s="86" t="s">
        <v>118</v>
      </c>
      <c r="K209" s="86" t="s">
        <v>122</v>
      </c>
      <c r="L209" s="87">
        <v>2.1613000000000004E-2</v>
      </c>
      <c r="M209" s="87">
        <v>2.8600000000113101E-2</v>
      </c>
      <c r="N209" s="83">
        <v>47186.371460000009</v>
      </c>
      <c r="O209" s="85">
        <v>108.68</v>
      </c>
      <c r="P209" s="83">
        <v>51.282148947000003</v>
      </c>
      <c r="Q209" s="84">
        <f t="shared" si="3"/>
        <v>2.0311461164341988E-3</v>
      </c>
      <c r="R209" s="84">
        <f>P209/'סכום נכסי הקרן'!$C$42</f>
        <v>1.9650979741452337E-4</v>
      </c>
    </row>
    <row r="210" spans="2:18">
      <c r="B210" s="76" t="s">
        <v>1776</v>
      </c>
      <c r="C210" s="86" t="s">
        <v>1535</v>
      </c>
      <c r="D210" s="73" t="s">
        <v>1674</v>
      </c>
      <c r="E210" s="73"/>
      <c r="F210" s="73" t="s">
        <v>490</v>
      </c>
      <c r="G210" s="93">
        <v>44347</v>
      </c>
      <c r="H210" s="73" t="s">
        <v>120</v>
      </c>
      <c r="I210" s="83">
        <v>2.3899999999966575</v>
      </c>
      <c r="J210" s="86" t="s">
        <v>118</v>
      </c>
      <c r="K210" s="86" t="s">
        <v>122</v>
      </c>
      <c r="L210" s="87">
        <v>6.25E-2</v>
      </c>
      <c r="M210" s="87">
        <v>7.089999999987541E-2</v>
      </c>
      <c r="N210" s="83">
        <v>166999.57871599999</v>
      </c>
      <c r="O210" s="85">
        <v>98.53</v>
      </c>
      <c r="P210" s="83">
        <v>164.54471774500001</v>
      </c>
      <c r="Q210" s="84">
        <f t="shared" si="3"/>
        <v>6.5171676946090542E-3</v>
      </c>
      <c r="R210" s="84">
        <f>P210/'סכום נכסי הקרן'!$C$42</f>
        <v>6.3052445760644073E-4</v>
      </c>
    </row>
    <row r="211" spans="2:18">
      <c r="B211" s="76" t="s">
        <v>1776</v>
      </c>
      <c r="C211" s="86" t="s">
        <v>1535</v>
      </c>
      <c r="D211" s="73">
        <v>9199</v>
      </c>
      <c r="E211" s="73"/>
      <c r="F211" s="73" t="s">
        <v>490</v>
      </c>
      <c r="G211" s="93">
        <v>44788</v>
      </c>
      <c r="H211" s="73" t="s">
        <v>120</v>
      </c>
      <c r="I211" s="83">
        <v>2.3900000000135897</v>
      </c>
      <c r="J211" s="86" t="s">
        <v>118</v>
      </c>
      <c r="K211" s="86" t="s">
        <v>122</v>
      </c>
      <c r="L211" s="87">
        <v>6.25E-2</v>
      </c>
      <c r="M211" s="87">
        <v>7.0900000000390706E-2</v>
      </c>
      <c r="N211" s="83">
        <v>95594.331363999998</v>
      </c>
      <c r="O211" s="85">
        <v>98.53</v>
      </c>
      <c r="P211" s="83">
        <v>94.189113648000003</v>
      </c>
      <c r="Q211" s="84">
        <f t="shared" si="3"/>
        <v>3.7305740169787929E-3</v>
      </c>
      <c r="R211" s="84">
        <f>P211/'סכום נכסי הקרן'!$C$42</f>
        <v>3.6092644363930809E-4</v>
      </c>
    </row>
    <row r="212" spans="2:18">
      <c r="B212" s="76" t="s">
        <v>1776</v>
      </c>
      <c r="C212" s="86" t="s">
        <v>1535</v>
      </c>
      <c r="D212" s="73">
        <v>9255</v>
      </c>
      <c r="E212" s="73"/>
      <c r="F212" s="73" t="s">
        <v>490</v>
      </c>
      <c r="G212" s="93">
        <v>44825</v>
      </c>
      <c r="H212" s="73" t="s">
        <v>120</v>
      </c>
      <c r="I212" s="83">
        <v>2.390000000024969</v>
      </c>
      <c r="J212" s="86" t="s">
        <v>118</v>
      </c>
      <c r="K212" s="86" t="s">
        <v>122</v>
      </c>
      <c r="L212" s="87">
        <v>6.25E-2</v>
      </c>
      <c r="M212" s="87">
        <v>7.0900000000512525E-2</v>
      </c>
      <c r="N212" s="83">
        <v>61783.55360900001</v>
      </c>
      <c r="O212" s="85">
        <v>98.53</v>
      </c>
      <c r="P212" s="83">
        <v>60.875347632</v>
      </c>
      <c r="Q212" s="84">
        <f t="shared" si="3"/>
        <v>2.4111065637500337E-3</v>
      </c>
      <c r="R212" s="84">
        <f>P212/'סכום נכסי הקרן'!$C$42</f>
        <v>2.3327029924323823E-4</v>
      </c>
    </row>
    <row r="213" spans="2:18">
      <c r="B213" s="76" t="s">
        <v>1776</v>
      </c>
      <c r="C213" s="86" t="s">
        <v>1535</v>
      </c>
      <c r="D213" s="73">
        <v>9287</v>
      </c>
      <c r="E213" s="73"/>
      <c r="F213" s="73" t="s">
        <v>490</v>
      </c>
      <c r="G213" s="93">
        <v>44861</v>
      </c>
      <c r="H213" s="73" t="s">
        <v>120</v>
      </c>
      <c r="I213" s="83">
        <v>2.3900000000030412</v>
      </c>
      <c r="J213" s="86" t="s">
        <v>118</v>
      </c>
      <c r="K213" s="86" t="s">
        <v>122</v>
      </c>
      <c r="L213" s="87">
        <v>6.25E-2</v>
      </c>
      <c r="M213" s="87">
        <v>7.0900000000030425E-2</v>
      </c>
      <c r="N213" s="83">
        <v>33373.803677999997</v>
      </c>
      <c r="O213" s="85">
        <v>98.53</v>
      </c>
      <c r="P213" s="83">
        <v>32.883215409999998</v>
      </c>
      <c r="Q213" s="84">
        <f t="shared" si="3"/>
        <v>1.3024145174750507E-3</v>
      </c>
      <c r="R213" s="84">
        <f>P213/'סכום נכסי הקרן'!$C$42</f>
        <v>1.2600630299708319E-4</v>
      </c>
    </row>
    <row r="214" spans="2:18">
      <c r="B214" s="76" t="s">
        <v>1776</v>
      </c>
      <c r="C214" s="86" t="s">
        <v>1535</v>
      </c>
      <c r="D214" s="73">
        <v>9339</v>
      </c>
      <c r="E214" s="73"/>
      <c r="F214" s="73" t="s">
        <v>490</v>
      </c>
      <c r="G214" s="93">
        <v>44895</v>
      </c>
      <c r="H214" s="73" t="s">
        <v>120</v>
      </c>
      <c r="I214" s="83">
        <v>2.3900000000105264</v>
      </c>
      <c r="J214" s="86" t="s">
        <v>118</v>
      </c>
      <c r="K214" s="86" t="s">
        <v>122</v>
      </c>
      <c r="L214" s="87">
        <v>6.25E-2</v>
      </c>
      <c r="M214" s="87">
        <v>7.0900000000412286E-2</v>
      </c>
      <c r="N214" s="83">
        <v>46279.517819000001</v>
      </c>
      <c r="O214" s="85">
        <v>98.53</v>
      </c>
      <c r="P214" s="83">
        <v>45.599218067999999</v>
      </c>
      <c r="Q214" s="84">
        <f t="shared" si="3"/>
        <v>1.8060607168973273E-3</v>
      </c>
      <c r="R214" s="84">
        <f>P214/'סכום נכסי הקרן'!$C$42</f>
        <v>1.7473318277017236E-4</v>
      </c>
    </row>
    <row r="215" spans="2:18">
      <c r="B215" s="76" t="s">
        <v>1776</v>
      </c>
      <c r="C215" s="86" t="s">
        <v>1535</v>
      </c>
      <c r="D215" s="73">
        <v>9388</v>
      </c>
      <c r="E215" s="73"/>
      <c r="F215" s="73" t="s">
        <v>490</v>
      </c>
      <c r="G215" s="93">
        <v>44921</v>
      </c>
      <c r="H215" s="73" t="s">
        <v>120</v>
      </c>
      <c r="I215" s="83">
        <v>2.3899999999893407</v>
      </c>
      <c r="J215" s="86" t="s">
        <v>118</v>
      </c>
      <c r="K215" s="86" t="s">
        <v>122</v>
      </c>
      <c r="L215" s="87">
        <v>6.25E-2</v>
      </c>
      <c r="M215" s="87">
        <v>7.0899999999623986E-2</v>
      </c>
      <c r="N215" s="83">
        <v>86644.847527999984</v>
      </c>
      <c r="O215" s="85">
        <v>98.53</v>
      </c>
      <c r="P215" s="83">
        <v>85.371185468999997</v>
      </c>
      <c r="Q215" s="84">
        <f t="shared" si="3"/>
        <v>3.3813199208939737E-3</v>
      </c>
      <c r="R215" s="84">
        <f>P215/'סכום נכסי הקרן'!$C$42</f>
        <v>3.2713672702930482E-4</v>
      </c>
    </row>
    <row r="216" spans="2:18">
      <c r="B216" s="76" t="s">
        <v>1776</v>
      </c>
      <c r="C216" s="86" t="s">
        <v>1535</v>
      </c>
      <c r="D216" s="73">
        <v>9455</v>
      </c>
      <c r="E216" s="73"/>
      <c r="F216" s="73" t="s">
        <v>490</v>
      </c>
      <c r="G216" s="93">
        <v>44957</v>
      </c>
      <c r="H216" s="73" t="s">
        <v>120</v>
      </c>
      <c r="I216" s="83">
        <v>2.3900000000133774</v>
      </c>
      <c r="J216" s="86" t="s">
        <v>118</v>
      </c>
      <c r="K216" s="86" t="s">
        <v>122</v>
      </c>
      <c r="L216" s="87">
        <v>6.25E-2</v>
      </c>
      <c r="M216" s="87">
        <v>7.0900000000278837E-2</v>
      </c>
      <c r="N216" s="83">
        <v>62968.764867999998</v>
      </c>
      <c r="O216" s="85">
        <v>98.53</v>
      </c>
      <c r="P216" s="83">
        <v>62.043136403000005</v>
      </c>
      <c r="Q216" s="84">
        <f t="shared" si="3"/>
        <v>2.4573594933900052E-3</v>
      </c>
      <c r="R216" s="84">
        <f>P216/'סכום נכסי הקרן'!$C$42</f>
        <v>2.3774518844979888E-4</v>
      </c>
    </row>
    <row r="217" spans="2:18">
      <c r="B217" s="76" t="s">
        <v>1776</v>
      </c>
      <c r="C217" s="86" t="s">
        <v>1535</v>
      </c>
      <c r="D217" s="73">
        <v>9524</v>
      </c>
      <c r="E217" s="73"/>
      <c r="F217" s="73" t="s">
        <v>490</v>
      </c>
      <c r="G217" s="93">
        <v>45008</v>
      </c>
      <c r="H217" s="73" t="s">
        <v>120</v>
      </c>
      <c r="I217" s="83">
        <v>2.4000000000490962</v>
      </c>
      <c r="J217" s="86" t="s">
        <v>118</v>
      </c>
      <c r="K217" s="86" t="s">
        <v>122</v>
      </c>
      <c r="L217" s="87">
        <v>6.25E-2</v>
      </c>
      <c r="M217" s="87">
        <v>7.0700000001350155E-2</v>
      </c>
      <c r="N217" s="83">
        <v>20671.929092999999</v>
      </c>
      <c r="O217" s="85">
        <v>98.53</v>
      </c>
      <c r="P217" s="83">
        <v>20.368053775</v>
      </c>
      <c r="Q217" s="84">
        <f t="shared" si="3"/>
        <v>8.0672308344898901E-4</v>
      </c>
      <c r="R217" s="84">
        <f>P217/'סכום נכסי הקרן'!$C$42</f>
        <v>7.80490327187725E-5</v>
      </c>
    </row>
    <row r="218" spans="2:18">
      <c r="B218" s="76" t="s">
        <v>1776</v>
      </c>
      <c r="C218" s="86" t="s">
        <v>1535</v>
      </c>
      <c r="D218" s="73">
        <v>8814</v>
      </c>
      <c r="E218" s="73"/>
      <c r="F218" s="73" t="s">
        <v>490</v>
      </c>
      <c r="G218" s="93">
        <v>44558</v>
      </c>
      <c r="H218" s="73" t="s">
        <v>120</v>
      </c>
      <c r="I218" s="83">
        <v>2.3900000000098358</v>
      </c>
      <c r="J218" s="86" t="s">
        <v>118</v>
      </c>
      <c r="K218" s="86" t="s">
        <v>122</v>
      </c>
      <c r="L218" s="87">
        <v>6.25E-2</v>
      </c>
      <c r="M218" s="87">
        <v>7.09000000003666E-2</v>
      </c>
      <c r="N218" s="83">
        <v>45403.079457</v>
      </c>
      <c r="O218" s="85">
        <v>98.53</v>
      </c>
      <c r="P218" s="83">
        <v>44.735663103999997</v>
      </c>
      <c r="Q218" s="84">
        <f t="shared" si="3"/>
        <v>1.7718576589625117E-3</v>
      </c>
      <c r="R218" s="84">
        <f>P218/'סכום נכסי הקרן'!$C$42</f>
        <v>1.7142409735709173E-4</v>
      </c>
    </row>
    <row r="219" spans="2:18">
      <c r="B219" s="76" t="s">
        <v>1776</v>
      </c>
      <c r="C219" s="86" t="s">
        <v>1535</v>
      </c>
      <c r="D219" s="73">
        <v>9003</v>
      </c>
      <c r="E219" s="73"/>
      <c r="F219" s="73" t="s">
        <v>490</v>
      </c>
      <c r="G219" s="93">
        <v>44644</v>
      </c>
      <c r="H219" s="73" t="s">
        <v>120</v>
      </c>
      <c r="I219" s="83">
        <v>2.3899999999819554</v>
      </c>
      <c r="J219" s="86" t="s">
        <v>118</v>
      </c>
      <c r="K219" s="86" t="s">
        <v>122</v>
      </c>
      <c r="L219" s="87">
        <v>6.25E-2</v>
      </c>
      <c r="M219" s="87">
        <v>7.089999999969511E-2</v>
      </c>
      <c r="N219" s="83">
        <v>65243.875731</v>
      </c>
      <c r="O219" s="85">
        <v>98.53</v>
      </c>
      <c r="P219" s="83">
        <v>64.284803543999999</v>
      </c>
      <c r="Q219" s="84">
        <f t="shared" si="3"/>
        <v>2.5461458177011404E-3</v>
      </c>
      <c r="R219" s="84">
        <f>P219/'סכום נכסי הקרן'!$C$42</f>
        <v>2.4633510842768375E-4</v>
      </c>
    </row>
    <row r="220" spans="2:18">
      <c r="B220" s="76" t="s">
        <v>1776</v>
      </c>
      <c r="C220" s="86" t="s">
        <v>1535</v>
      </c>
      <c r="D220" s="73">
        <v>9096</v>
      </c>
      <c r="E220" s="73"/>
      <c r="F220" s="73" t="s">
        <v>490</v>
      </c>
      <c r="G220" s="93">
        <v>44711</v>
      </c>
      <c r="H220" s="73" t="s">
        <v>120</v>
      </c>
      <c r="I220" s="83">
        <v>2.3900000000087585</v>
      </c>
      <c r="J220" s="86" t="s">
        <v>118</v>
      </c>
      <c r="K220" s="86" t="s">
        <v>122</v>
      </c>
      <c r="L220" s="87">
        <v>6.25E-2</v>
      </c>
      <c r="M220" s="87">
        <v>7.0900000000256605E-2</v>
      </c>
      <c r="N220" s="83">
        <v>66051.851414999997</v>
      </c>
      <c r="O220" s="85">
        <v>98.53</v>
      </c>
      <c r="P220" s="83">
        <v>65.08090213700001</v>
      </c>
      <c r="Q220" s="84">
        <f t="shared" si="3"/>
        <v>2.5776771126775244E-3</v>
      </c>
      <c r="R220" s="84">
        <f>P220/'סכום נכסי הקרן'!$C$42</f>
        <v>2.4938570549595601E-4</v>
      </c>
    </row>
    <row r="221" spans="2:18">
      <c r="B221" s="76" t="s">
        <v>1776</v>
      </c>
      <c r="C221" s="86" t="s">
        <v>1535</v>
      </c>
      <c r="D221" s="73">
        <v>9127</v>
      </c>
      <c r="E221" s="73"/>
      <c r="F221" s="73" t="s">
        <v>490</v>
      </c>
      <c r="G221" s="93">
        <v>44738</v>
      </c>
      <c r="H221" s="73" t="s">
        <v>120</v>
      </c>
      <c r="I221" s="83">
        <v>2.3900000000047146</v>
      </c>
      <c r="J221" s="86" t="s">
        <v>118</v>
      </c>
      <c r="K221" s="86" t="s">
        <v>122</v>
      </c>
      <c r="L221" s="87">
        <v>6.25E-2</v>
      </c>
      <c r="M221" s="87">
        <v>7.0900000000151925E-2</v>
      </c>
      <c r="N221" s="83">
        <v>38744.696414999999</v>
      </c>
      <c r="O221" s="85">
        <v>98.53</v>
      </c>
      <c r="P221" s="83">
        <v>38.175156938000001</v>
      </c>
      <c r="Q221" s="84">
        <f t="shared" si="3"/>
        <v>1.5120138947184425E-3</v>
      </c>
      <c r="R221" s="84">
        <f>P221/'סכום נכסי הקרן'!$C$42</f>
        <v>1.4628467235074536E-4</v>
      </c>
    </row>
    <row r="222" spans="2:18">
      <c r="B222" s="76" t="s">
        <v>1777</v>
      </c>
      <c r="C222" s="86" t="s">
        <v>1535</v>
      </c>
      <c r="D222" s="73" t="s">
        <v>1675</v>
      </c>
      <c r="E222" s="73"/>
      <c r="F222" s="73" t="s">
        <v>490</v>
      </c>
      <c r="G222" s="93">
        <v>45016</v>
      </c>
      <c r="H222" s="73" t="s">
        <v>120</v>
      </c>
      <c r="I222" s="83">
        <v>5.50999999999644</v>
      </c>
      <c r="J222" s="86" t="s">
        <v>326</v>
      </c>
      <c r="K222" s="86" t="s">
        <v>122</v>
      </c>
      <c r="L222" s="87">
        <v>4.5499999999999999E-2</v>
      </c>
      <c r="M222" s="87">
        <v>4.0599999999964401E-2</v>
      </c>
      <c r="N222" s="83">
        <v>436280.28322599997</v>
      </c>
      <c r="O222" s="85">
        <v>103.02</v>
      </c>
      <c r="P222" s="83">
        <v>449.45592926</v>
      </c>
      <c r="Q222" s="84">
        <f t="shared" si="3"/>
        <v>1.7801724069095939E-2</v>
      </c>
      <c r="R222" s="84">
        <f>P222/'סכום נכסי הקרן'!$C$42</f>
        <v>1.7222853452752158E-3</v>
      </c>
    </row>
    <row r="223" spans="2:18">
      <c r="B223" s="76" t="s">
        <v>1778</v>
      </c>
      <c r="C223" s="86" t="s">
        <v>1535</v>
      </c>
      <c r="D223" s="73" t="s">
        <v>1676</v>
      </c>
      <c r="E223" s="73"/>
      <c r="F223" s="73" t="s">
        <v>513</v>
      </c>
      <c r="G223" s="93">
        <v>44294</v>
      </c>
      <c r="H223" s="73" t="s">
        <v>120</v>
      </c>
      <c r="I223" s="83">
        <v>7.3999999999695207</v>
      </c>
      <c r="J223" s="86" t="s">
        <v>545</v>
      </c>
      <c r="K223" s="86" t="s">
        <v>122</v>
      </c>
      <c r="L223" s="87">
        <v>0.03</v>
      </c>
      <c r="M223" s="87">
        <v>6.969999999952757E-2</v>
      </c>
      <c r="N223" s="83">
        <v>48247.938558000002</v>
      </c>
      <c r="O223" s="85">
        <v>81.599999999999994</v>
      </c>
      <c r="P223" s="83">
        <v>39.370318937999997</v>
      </c>
      <c r="Q223" s="84">
        <f t="shared" si="3"/>
        <v>1.5593510033352946E-3</v>
      </c>
      <c r="R223" s="84">
        <f>P223/'סכום נכסי הקרן'!$C$42</f>
        <v>1.5086445395740667E-4</v>
      </c>
    </row>
    <row r="224" spans="2:18">
      <c r="B224" s="76" t="s">
        <v>1779</v>
      </c>
      <c r="C224" s="86" t="s">
        <v>1535</v>
      </c>
      <c r="D224" s="73" t="s">
        <v>1677</v>
      </c>
      <c r="E224" s="73"/>
      <c r="F224" s="73" t="s">
        <v>513</v>
      </c>
      <c r="G224" s="93">
        <v>42326</v>
      </c>
      <c r="H224" s="73" t="s">
        <v>120</v>
      </c>
      <c r="I224" s="83">
        <v>5.810000000042761</v>
      </c>
      <c r="J224" s="86" t="s">
        <v>545</v>
      </c>
      <c r="K224" s="86" t="s">
        <v>122</v>
      </c>
      <c r="L224" s="87">
        <v>7.5499999999999998E-2</v>
      </c>
      <c r="M224" s="87">
        <v>0.11460000000129865</v>
      </c>
      <c r="N224" s="83">
        <v>15305.518662</v>
      </c>
      <c r="O224" s="85">
        <v>82.51</v>
      </c>
      <c r="P224" s="83">
        <v>12.628577666</v>
      </c>
      <c r="Q224" s="84">
        <f t="shared" si="3"/>
        <v>5.0018353382369528E-4</v>
      </c>
      <c r="R224" s="84">
        <f>P224/'סכום נכסי הקרן'!$C$42</f>
        <v>4.8391872995494076E-5</v>
      </c>
    </row>
    <row r="225" spans="2:18">
      <c r="B225" s="76" t="s">
        <v>1779</v>
      </c>
      <c r="C225" s="86" t="s">
        <v>1535</v>
      </c>
      <c r="D225" s="73" t="s">
        <v>1678</v>
      </c>
      <c r="E225" s="73"/>
      <c r="F225" s="73" t="s">
        <v>513</v>
      </c>
      <c r="G225" s="93">
        <v>42606</v>
      </c>
      <c r="H225" s="73" t="s">
        <v>120</v>
      </c>
      <c r="I225" s="83">
        <v>5.8100000000401515</v>
      </c>
      <c r="J225" s="86" t="s">
        <v>545</v>
      </c>
      <c r="K225" s="86" t="s">
        <v>122</v>
      </c>
      <c r="L225" s="87">
        <v>7.5499999999999998E-2</v>
      </c>
      <c r="M225" s="87">
        <v>0.11490000000089917</v>
      </c>
      <c r="N225" s="83">
        <v>64379.262764999999</v>
      </c>
      <c r="O225" s="85">
        <v>82.4</v>
      </c>
      <c r="P225" s="83">
        <v>53.048487727000001</v>
      </c>
      <c r="Q225" s="84">
        <f t="shared" si="3"/>
        <v>2.101105980187412E-3</v>
      </c>
      <c r="R225" s="84">
        <f>P225/'סכום נכסי הקרן'!$C$42</f>
        <v>2.0327829060270755E-4</v>
      </c>
    </row>
    <row r="226" spans="2:18">
      <c r="B226" s="76" t="s">
        <v>1779</v>
      </c>
      <c r="C226" s="86" t="s">
        <v>1535</v>
      </c>
      <c r="D226" s="73" t="s">
        <v>1679</v>
      </c>
      <c r="E226" s="73"/>
      <c r="F226" s="73" t="s">
        <v>513</v>
      </c>
      <c r="G226" s="93">
        <v>42648</v>
      </c>
      <c r="H226" s="73" t="s">
        <v>120</v>
      </c>
      <c r="I226" s="83">
        <v>5.8100000000115006</v>
      </c>
      <c r="J226" s="86" t="s">
        <v>545</v>
      </c>
      <c r="K226" s="86" t="s">
        <v>122</v>
      </c>
      <c r="L226" s="87">
        <v>7.5499999999999998E-2</v>
      </c>
      <c r="M226" s="87">
        <v>0.11470000000014785</v>
      </c>
      <c r="N226" s="83">
        <v>59055.465948999998</v>
      </c>
      <c r="O226" s="85">
        <v>82.46</v>
      </c>
      <c r="P226" s="83">
        <v>48.697112923999995</v>
      </c>
      <c r="Q226" s="84">
        <f t="shared" si="3"/>
        <v>1.9287598867856431E-3</v>
      </c>
      <c r="R226" s="84">
        <f>P226/'סכום נכסי הקרן'!$C$42</f>
        <v>1.8660411062838698E-4</v>
      </c>
    </row>
    <row r="227" spans="2:18">
      <c r="B227" s="76" t="s">
        <v>1779</v>
      </c>
      <c r="C227" s="86" t="s">
        <v>1535</v>
      </c>
      <c r="D227" s="73" t="s">
        <v>1680</v>
      </c>
      <c r="E227" s="73"/>
      <c r="F227" s="73" t="s">
        <v>513</v>
      </c>
      <c r="G227" s="93">
        <v>42718</v>
      </c>
      <c r="H227" s="73" t="s">
        <v>120</v>
      </c>
      <c r="I227" s="83">
        <v>5.809999999914166</v>
      </c>
      <c r="J227" s="86" t="s">
        <v>545</v>
      </c>
      <c r="K227" s="86" t="s">
        <v>122</v>
      </c>
      <c r="L227" s="87">
        <v>7.5499999999999998E-2</v>
      </c>
      <c r="M227" s="87">
        <v>0.11469999999822454</v>
      </c>
      <c r="N227" s="83">
        <v>41260.568908000001</v>
      </c>
      <c r="O227" s="85">
        <v>82.45</v>
      </c>
      <c r="P227" s="83">
        <v>34.019323032000003</v>
      </c>
      <c r="Q227" s="84">
        <f t="shared" si="3"/>
        <v>1.3474126431710215E-3</v>
      </c>
      <c r="R227" s="84">
        <f>P227/'סכום נכסי הקרן'!$C$42</f>
        <v>1.3035979213949514E-4</v>
      </c>
    </row>
    <row r="228" spans="2:18">
      <c r="B228" s="76" t="s">
        <v>1779</v>
      </c>
      <c r="C228" s="86" t="s">
        <v>1535</v>
      </c>
      <c r="D228" s="73" t="s">
        <v>1681</v>
      </c>
      <c r="E228" s="73"/>
      <c r="F228" s="73" t="s">
        <v>513</v>
      </c>
      <c r="G228" s="93">
        <v>42900</v>
      </c>
      <c r="H228" s="73" t="s">
        <v>120</v>
      </c>
      <c r="I228" s="83">
        <v>5.7900000000393774</v>
      </c>
      <c r="J228" s="86" t="s">
        <v>545</v>
      </c>
      <c r="K228" s="86" t="s">
        <v>122</v>
      </c>
      <c r="L228" s="87">
        <v>7.5499999999999998E-2</v>
      </c>
      <c r="M228" s="87">
        <v>0.11560000000102677</v>
      </c>
      <c r="N228" s="83">
        <v>48874.711335000007</v>
      </c>
      <c r="O228" s="85">
        <v>82.1</v>
      </c>
      <c r="P228" s="83">
        <v>40.126119897999999</v>
      </c>
      <c r="Q228" s="84">
        <f t="shared" si="3"/>
        <v>1.5892862189263537E-3</v>
      </c>
      <c r="R228" s="84">
        <f>P228/'סכום נכסי הקרן'!$C$42</f>
        <v>1.5376063316566879E-4</v>
      </c>
    </row>
    <row r="229" spans="2:18">
      <c r="B229" s="76" t="s">
        <v>1779</v>
      </c>
      <c r="C229" s="86" t="s">
        <v>1535</v>
      </c>
      <c r="D229" s="73" t="s">
        <v>1682</v>
      </c>
      <c r="E229" s="73"/>
      <c r="F229" s="73" t="s">
        <v>513</v>
      </c>
      <c r="G229" s="93">
        <v>43075</v>
      </c>
      <c r="H229" s="73" t="s">
        <v>120</v>
      </c>
      <c r="I229" s="83">
        <v>5.7900000000989698</v>
      </c>
      <c r="J229" s="86" t="s">
        <v>545</v>
      </c>
      <c r="K229" s="86" t="s">
        <v>122</v>
      </c>
      <c r="L229" s="87">
        <v>7.5499999999999998E-2</v>
      </c>
      <c r="M229" s="87">
        <v>0.11590000000187478</v>
      </c>
      <c r="N229" s="83">
        <v>30327.035254999999</v>
      </c>
      <c r="O229" s="85">
        <v>81.96</v>
      </c>
      <c r="P229" s="83">
        <v>24.856026526000001</v>
      </c>
      <c r="Q229" s="84">
        <f t="shared" si="3"/>
        <v>9.8447944918314046E-4</v>
      </c>
      <c r="R229" s="84">
        <f>P229/'סכום נכסי הקרן'!$C$42</f>
        <v>9.5246646980460026E-5</v>
      </c>
    </row>
    <row r="230" spans="2:18">
      <c r="B230" s="76" t="s">
        <v>1779</v>
      </c>
      <c r="C230" s="86" t="s">
        <v>1535</v>
      </c>
      <c r="D230" s="73" t="s">
        <v>1683</v>
      </c>
      <c r="E230" s="73"/>
      <c r="F230" s="73" t="s">
        <v>513</v>
      </c>
      <c r="G230" s="93">
        <v>43292</v>
      </c>
      <c r="H230" s="73" t="s">
        <v>120</v>
      </c>
      <c r="I230" s="83">
        <v>5.7799999999760807</v>
      </c>
      <c r="J230" s="86" t="s">
        <v>545</v>
      </c>
      <c r="K230" s="86" t="s">
        <v>122</v>
      </c>
      <c r="L230" s="87">
        <v>7.5499999999999998E-2</v>
      </c>
      <c r="M230" s="87">
        <v>0.115999999999498</v>
      </c>
      <c r="N230" s="83">
        <v>82694.931007000007</v>
      </c>
      <c r="O230" s="85">
        <v>81.900000000000006</v>
      </c>
      <c r="P230" s="83">
        <v>67.727116279000001</v>
      </c>
      <c r="Q230" s="84">
        <f t="shared" si="3"/>
        <v>2.6824864408383125E-3</v>
      </c>
      <c r="R230" s="84">
        <f>P230/'סכום נכסי הקרן'!$C$42</f>
        <v>2.595258227811597E-4</v>
      </c>
    </row>
    <row r="231" spans="2:18">
      <c r="B231" s="76" t="s">
        <v>1751</v>
      </c>
      <c r="C231" s="86" t="s">
        <v>1535</v>
      </c>
      <c r="D231" s="73" t="s">
        <v>1684</v>
      </c>
      <c r="E231" s="73"/>
      <c r="F231" s="73" t="s">
        <v>513</v>
      </c>
      <c r="G231" s="93">
        <v>44858</v>
      </c>
      <c r="H231" s="73" t="s">
        <v>120</v>
      </c>
      <c r="I231" s="83">
        <v>5.7200000003501135</v>
      </c>
      <c r="J231" s="86" t="s">
        <v>545</v>
      </c>
      <c r="K231" s="86" t="s">
        <v>122</v>
      </c>
      <c r="L231" s="87">
        <v>3.49E-2</v>
      </c>
      <c r="M231" s="87">
        <v>5.5700000003415316E-2</v>
      </c>
      <c r="N231" s="83">
        <v>6417.7596020000001</v>
      </c>
      <c r="O231" s="85">
        <v>90.79</v>
      </c>
      <c r="P231" s="83">
        <v>5.8266834930000009</v>
      </c>
      <c r="Q231" s="84">
        <f t="shared" si="3"/>
        <v>2.3077904868474782E-4</v>
      </c>
      <c r="R231" s="84">
        <f>P231/'סכום נכסי הקרן'!$C$42</f>
        <v>2.2327465137846176E-5</v>
      </c>
    </row>
    <row r="232" spans="2:18">
      <c r="B232" s="76" t="s">
        <v>1751</v>
      </c>
      <c r="C232" s="86" t="s">
        <v>1535</v>
      </c>
      <c r="D232" s="73" t="s">
        <v>1685</v>
      </c>
      <c r="E232" s="73"/>
      <c r="F232" s="73" t="s">
        <v>513</v>
      </c>
      <c r="G232" s="93">
        <v>44858</v>
      </c>
      <c r="H232" s="73" t="s">
        <v>120</v>
      </c>
      <c r="I232" s="83">
        <v>5.7500000003102727</v>
      </c>
      <c r="J232" s="86" t="s">
        <v>545</v>
      </c>
      <c r="K232" s="86" t="s">
        <v>122</v>
      </c>
      <c r="L232" s="87">
        <v>3.49E-2</v>
      </c>
      <c r="M232" s="87">
        <v>5.5600000002399445E-2</v>
      </c>
      <c r="N232" s="83">
        <v>5323.7111120000009</v>
      </c>
      <c r="O232" s="85">
        <v>90.81</v>
      </c>
      <c r="P232" s="83">
        <v>4.8344617139999997</v>
      </c>
      <c r="Q232" s="84">
        <f t="shared" si="3"/>
        <v>1.9147984897414011E-4</v>
      </c>
      <c r="R232" s="84">
        <f>P232/'סכום נכסי הקרן'!$C$42</f>
        <v>1.8525337013631238E-5</v>
      </c>
    </row>
    <row r="233" spans="2:18">
      <c r="B233" s="76" t="s">
        <v>1751</v>
      </c>
      <c r="C233" s="86" t="s">
        <v>1535</v>
      </c>
      <c r="D233" s="73" t="s">
        <v>1686</v>
      </c>
      <c r="E233" s="73"/>
      <c r="F233" s="73" t="s">
        <v>513</v>
      </c>
      <c r="G233" s="93">
        <v>44858</v>
      </c>
      <c r="H233" s="73" t="s">
        <v>120</v>
      </c>
      <c r="I233" s="83">
        <v>5.6200000004188402</v>
      </c>
      <c r="J233" s="86" t="s">
        <v>545</v>
      </c>
      <c r="K233" s="86" t="s">
        <v>122</v>
      </c>
      <c r="L233" s="87">
        <v>3.49E-2</v>
      </c>
      <c r="M233" s="87">
        <v>5.580000000471607E-2</v>
      </c>
      <c r="N233" s="83">
        <v>6670.0235300000004</v>
      </c>
      <c r="O233" s="85">
        <v>90.92</v>
      </c>
      <c r="P233" s="83">
        <v>6.0643849329999995</v>
      </c>
      <c r="Q233" s="84">
        <f t="shared" si="3"/>
        <v>2.4019375471092845E-4</v>
      </c>
      <c r="R233" s="84">
        <f>P233/'סכום נכסי הקרן'!$C$42</f>
        <v>2.3238321308632146E-5</v>
      </c>
    </row>
    <row r="234" spans="2:18">
      <c r="B234" s="76" t="s">
        <v>1751</v>
      </c>
      <c r="C234" s="86" t="s">
        <v>1535</v>
      </c>
      <c r="D234" s="73" t="s">
        <v>1687</v>
      </c>
      <c r="E234" s="73"/>
      <c r="F234" s="73" t="s">
        <v>513</v>
      </c>
      <c r="G234" s="93">
        <v>44858</v>
      </c>
      <c r="H234" s="73" t="s">
        <v>120</v>
      </c>
      <c r="I234" s="83">
        <v>5.6499999998444368</v>
      </c>
      <c r="J234" s="86" t="s">
        <v>545</v>
      </c>
      <c r="K234" s="86" t="s">
        <v>122</v>
      </c>
      <c r="L234" s="87">
        <v>3.49E-2</v>
      </c>
      <c r="M234" s="87">
        <v>5.5799999998133239E-2</v>
      </c>
      <c r="N234" s="83">
        <v>8131.6468800000011</v>
      </c>
      <c r="O234" s="85">
        <v>90.91</v>
      </c>
      <c r="P234" s="83">
        <v>7.3924796109999997</v>
      </c>
      <c r="Q234" s="84">
        <f t="shared" si="3"/>
        <v>2.9279596430757671E-4</v>
      </c>
      <c r="R234" s="84">
        <f>P234/'סכום נכסי הקרן'!$C$42</f>
        <v>2.8327492130837992E-5</v>
      </c>
    </row>
    <row r="235" spans="2:18">
      <c r="B235" s="76" t="s">
        <v>1751</v>
      </c>
      <c r="C235" s="86" t="s">
        <v>1535</v>
      </c>
      <c r="D235" s="73" t="s">
        <v>1688</v>
      </c>
      <c r="E235" s="73"/>
      <c r="F235" s="73" t="s">
        <v>513</v>
      </c>
      <c r="G235" s="93">
        <v>44858</v>
      </c>
      <c r="H235" s="73" t="s">
        <v>120</v>
      </c>
      <c r="I235" s="83">
        <v>5.8699999994676757</v>
      </c>
      <c r="J235" s="86" t="s">
        <v>545</v>
      </c>
      <c r="K235" s="86" t="s">
        <v>122</v>
      </c>
      <c r="L235" s="87">
        <v>3.49E-2</v>
      </c>
      <c r="M235" s="87">
        <v>5.5499999995045471E-2</v>
      </c>
      <c r="N235" s="83">
        <v>4785.9938769999999</v>
      </c>
      <c r="O235" s="85">
        <v>90.67</v>
      </c>
      <c r="P235" s="83">
        <v>4.339460313</v>
      </c>
      <c r="Q235" s="84">
        <f t="shared" si="3"/>
        <v>1.7187419293367782E-4</v>
      </c>
      <c r="R235" s="84">
        <f>P235/'סכום נכסי הקרן'!$C$42</f>
        <v>1.6628524437954148E-5</v>
      </c>
    </row>
    <row r="236" spans="2:18">
      <c r="B236" s="76" t="s">
        <v>1780</v>
      </c>
      <c r="C236" s="86" t="s">
        <v>1534</v>
      </c>
      <c r="D236" s="73" t="s">
        <v>1689</v>
      </c>
      <c r="E236" s="73"/>
      <c r="F236" s="73" t="s">
        <v>513</v>
      </c>
      <c r="G236" s="93">
        <v>42372</v>
      </c>
      <c r="H236" s="73" t="s">
        <v>120</v>
      </c>
      <c r="I236" s="83">
        <v>9.8100000000457914</v>
      </c>
      <c r="J236" s="86" t="s">
        <v>118</v>
      </c>
      <c r="K236" s="86" t="s">
        <v>122</v>
      </c>
      <c r="L236" s="87">
        <v>6.7000000000000004E-2</v>
      </c>
      <c r="M236" s="87">
        <v>3.4000000000176972E-2</v>
      </c>
      <c r="N236" s="83">
        <v>61120.94004500001</v>
      </c>
      <c r="O236" s="85">
        <v>147.91999999999999</v>
      </c>
      <c r="P236" s="83">
        <v>90.410094606000001</v>
      </c>
      <c r="Q236" s="84">
        <f t="shared" si="3"/>
        <v>3.5808973749367045E-3</v>
      </c>
      <c r="R236" s="84">
        <f>P236/'סכום נכסי הקרן'!$C$42</f>
        <v>3.4644549302359701E-4</v>
      </c>
    </row>
    <row r="237" spans="2:18">
      <c r="B237" s="76" t="s">
        <v>1781</v>
      </c>
      <c r="C237" s="86" t="s">
        <v>1535</v>
      </c>
      <c r="D237" s="73" t="s">
        <v>1690</v>
      </c>
      <c r="E237" s="73"/>
      <c r="F237" s="73" t="s">
        <v>1691</v>
      </c>
      <c r="G237" s="93">
        <v>41816</v>
      </c>
      <c r="H237" s="73" t="s">
        <v>120</v>
      </c>
      <c r="I237" s="83">
        <v>5.64000000008632</v>
      </c>
      <c r="J237" s="86" t="s">
        <v>545</v>
      </c>
      <c r="K237" s="86" t="s">
        <v>122</v>
      </c>
      <c r="L237" s="87">
        <v>4.4999999999999998E-2</v>
      </c>
      <c r="M237" s="87">
        <v>9.8100000001707363E-2</v>
      </c>
      <c r="N237" s="83">
        <v>19407.766737000002</v>
      </c>
      <c r="O237" s="85">
        <v>81.180000000000007</v>
      </c>
      <c r="P237" s="83">
        <v>15.755225550999999</v>
      </c>
      <c r="Q237" s="84">
        <f t="shared" si="3"/>
        <v>6.240215328053363E-4</v>
      </c>
      <c r="R237" s="84">
        <f>P237/'סכום נכסי הקרן'!$C$42</f>
        <v>6.0372980556000095E-5</v>
      </c>
    </row>
    <row r="238" spans="2:18">
      <c r="B238" s="76" t="s">
        <v>1781</v>
      </c>
      <c r="C238" s="86" t="s">
        <v>1535</v>
      </c>
      <c r="D238" s="73" t="s">
        <v>1692</v>
      </c>
      <c r="E238" s="73"/>
      <c r="F238" s="73" t="s">
        <v>1691</v>
      </c>
      <c r="G238" s="93">
        <v>42625</v>
      </c>
      <c r="H238" s="73" t="s">
        <v>120</v>
      </c>
      <c r="I238" s="83">
        <v>5.6400000003900823</v>
      </c>
      <c r="J238" s="86" t="s">
        <v>545</v>
      </c>
      <c r="K238" s="86" t="s">
        <v>122</v>
      </c>
      <c r="L238" s="87">
        <v>4.4999999999999998E-2</v>
      </c>
      <c r="M238" s="87">
        <v>9.8100000008232546E-2</v>
      </c>
      <c r="N238" s="83">
        <v>5404.2591750000001</v>
      </c>
      <c r="O238" s="85">
        <v>81.59</v>
      </c>
      <c r="P238" s="83">
        <v>4.4093354769999999</v>
      </c>
      <c r="Q238" s="84">
        <f t="shared" si="3"/>
        <v>1.7464175768882261E-4</v>
      </c>
      <c r="R238" s="84">
        <f>P238/'סכום נכסי הקרן'!$C$42</f>
        <v>1.6896281437297873E-5</v>
      </c>
    </row>
    <row r="239" spans="2:18">
      <c r="B239" s="76" t="s">
        <v>1781</v>
      </c>
      <c r="C239" s="86" t="s">
        <v>1535</v>
      </c>
      <c r="D239" s="73" t="s">
        <v>1693</v>
      </c>
      <c r="E239" s="73"/>
      <c r="F239" s="73" t="s">
        <v>1691</v>
      </c>
      <c r="G239" s="93">
        <v>42716</v>
      </c>
      <c r="H239" s="73" t="s">
        <v>120</v>
      </c>
      <c r="I239" s="83">
        <v>5.6400000002273778</v>
      </c>
      <c r="J239" s="86" t="s">
        <v>545</v>
      </c>
      <c r="K239" s="86" t="s">
        <v>122</v>
      </c>
      <c r="L239" s="87">
        <v>4.4999999999999998E-2</v>
      </c>
      <c r="M239" s="87">
        <v>9.8100000003111476E-2</v>
      </c>
      <c r="N239" s="83">
        <v>4088.6395769999999</v>
      </c>
      <c r="O239" s="85">
        <v>81.75</v>
      </c>
      <c r="P239" s="83">
        <v>3.3424629160000001</v>
      </c>
      <c r="Q239" s="84">
        <f t="shared" si="3"/>
        <v>1.3238584401319018E-4</v>
      </c>
      <c r="R239" s="84">
        <f>P239/'סכום נכסי הקרן'!$C$42</f>
        <v>1.2808096461939341E-5</v>
      </c>
    </row>
    <row r="240" spans="2:18">
      <c r="B240" s="76" t="s">
        <v>1781</v>
      </c>
      <c r="C240" s="86" t="s">
        <v>1535</v>
      </c>
      <c r="D240" s="73" t="s">
        <v>1694</v>
      </c>
      <c r="E240" s="73"/>
      <c r="F240" s="73" t="s">
        <v>1691</v>
      </c>
      <c r="G240" s="93">
        <v>42803</v>
      </c>
      <c r="H240" s="73" t="s">
        <v>120</v>
      </c>
      <c r="I240" s="83">
        <v>5.6399999999610255</v>
      </c>
      <c r="J240" s="86" t="s">
        <v>545</v>
      </c>
      <c r="K240" s="86" t="s">
        <v>122</v>
      </c>
      <c r="L240" s="87">
        <v>4.4999999999999998E-2</v>
      </c>
      <c r="M240" s="87">
        <v>9.7999999999164839E-2</v>
      </c>
      <c r="N240" s="83">
        <v>26203.071105999999</v>
      </c>
      <c r="O240" s="85">
        <v>82.25</v>
      </c>
      <c r="P240" s="83">
        <v>21.552026930999997</v>
      </c>
      <c r="Q240" s="84">
        <f t="shared" si="3"/>
        <v>8.5361703245758294E-4</v>
      </c>
      <c r="R240" s="84">
        <f>P240/'סכום נכסי הקרן'!$C$42</f>
        <v>8.258593941646665E-5</v>
      </c>
    </row>
    <row r="241" spans="2:18">
      <c r="B241" s="76" t="s">
        <v>1781</v>
      </c>
      <c r="C241" s="86" t="s">
        <v>1535</v>
      </c>
      <c r="D241" s="73" t="s">
        <v>1695</v>
      </c>
      <c r="E241" s="73"/>
      <c r="F241" s="73" t="s">
        <v>1691</v>
      </c>
      <c r="G241" s="93">
        <v>42898</v>
      </c>
      <c r="H241" s="73" t="s">
        <v>120</v>
      </c>
      <c r="I241" s="83">
        <v>5.6400000005454745</v>
      </c>
      <c r="J241" s="86" t="s">
        <v>545</v>
      </c>
      <c r="K241" s="86" t="s">
        <v>122</v>
      </c>
      <c r="L241" s="87">
        <v>4.4999999999999998E-2</v>
      </c>
      <c r="M241" s="87">
        <v>9.8100000007562277E-2</v>
      </c>
      <c r="N241" s="83">
        <v>4928.1262049999996</v>
      </c>
      <c r="O241" s="85">
        <v>81.84</v>
      </c>
      <c r="P241" s="83">
        <v>4.0331787949999995</v>
      </c>
      <c r="Q241" s="84">
        <f t="shared" si="3"/>
        <v>1.5974321697820036E-4</v>
      </c>
      <c r="R241" s="84">
        <f>P241/'סכום נכסי הקרן'!$C$42</f>
        <v>1.5454873951579323E-5</v>
      </c>
    </row>
    <row r="242" spans="2:18">
      <c r="B242" s="76" t="s">
        <v>1781</v>
      </c>
      <c r="C242" s="86" t="s">
        <v>1535</v>
      </c>
      <c r="D242" s="73" t="s">
        <v>1696</v>
      </c>
      <c r="E242" s="73"/>
      <c r="F242" s="73" t="s">
        <v>1691</v>
      </c>
      <c r="G242" s="93">
        <v>42989</v>
      </c>
      <c r="H242" s="73" t="s">
        <v>120</v>
      </c>
      <c r="I242" s="83">
        <v>5.6300000000646788</v>
      </c>
      <c r="J242" s="86" t="s">
        <v>545</v>
      </c>
      <c r="K242" s="86" t="s">
        <v>122</v>
      </c>
      <c r="L242" s="87">
        <v>4.4999999999999998E-2</v>
      </c>
      <c r="M242" s="87">
        <v>9.8099999999431628E-2</v>
      </c>
      <c r="N242" s="83">
        <v>6210.0593929999995</v>
      </c>
      <c r="O242" s="85">
        <v>82.16</v>
      </c>
      <c r="P242" s="83">
        <v>5.102184909</v>
      </c>
      <c r="Q242" s="84">
        <f t="shared" si="3"/>
        <v>2.0208363487175541E-4</v>
      </c>
      <c r="R242" s="84">
        <f>P242/'סכום נכסי הקרן'!$C$42</f>
        <v>1.9551234560689797E-5</v>
      </c>
    </row>
    <row r="243" spans="2:18">
      <c r="B243" s="76" t="s">
        <v>1781</v>
      </c>
      <c r="C243" s="86" t="s">
        <v>1535</v>
      </c>
      <c r="D243" s="73" t="s">
        <v>1697</v>
      </c>
      <c r="E243" s="73"/>
      <c r="F243" s="73" t="s">
        <v>1691</v>
      </c>
      <c r="G243" s="93">
        <v>43080</v>
      </c>
      <c r="H243" s="73" t="s">
        <v>120</v>
      </c>
      <c r="I243" s="83">
        <v>5.6300000012230349</v>
      </c>
      <c r="J243" s="86" t="s">
        <v>545</v>
      </c>
      <c r="K243" s="86" t="s">
        <v>122</v>
      </c>
      <c r="L243" s="87">
        <v>4.4999999999999998E-2</v>
      </c>
      <c r="M243" s="87">
        <v>9.8100000025734685E-2</v>
      </c>
      <c r="N243" s="83">
        <v>1924.09103</v>
      </c>
      <c r="O243" s="85">
        <v>81.59</v>
      </c>
      <c r="P243" s="83">
        <v>1.5698659159999997</v>
      </c>
      <c r="Q243" s="84">
        <f t="shared" si="3"/>
        <v>6.2178109226687333E-5</v>
      </c>
      <c r="R243" s="84">
        <f>P243/'סכום נכסי הקרן'!$C$42</f>
        <v>6.0156221893110029E-6</v>
      </c>
    </row>
    <row r="244" spans="2:18">
      <c r="B244" s="76" t="s">
        <v>1781</v>
      </c>
      <c r="C244" s="86" t="s">
        <v>1535</v>
      </c>
      <c r="D244" s="73" t="s">
        <v>1698</v>
      </c>
      <c r="E244" s="73"/>
      <c r="F244" s="73" t="s">
        <v>1691</v>
      </c>
      <c r="G244" s="93">
        <v>43171</v>
      </c>
      <c r="H244" s="73" t="s">
        <v>120</v>
      </c>
      <c r="I244" s="83">
        <v>5.550000000380976</v>
      </c>
      <c r="J244" s="86" t="s">
        <v>545</v>
      </c>
      <c r="K244" s="86" t="s">
        <v>122</v>
      </c>
      <c r="L244" s="87">
        <v>4.4999999999999998E-2</v>
      </c>
      <c r="M244" s="87">
        <v>9.9100000004148397E-2</v>
      </c>
      <c r="N244" s="83">
        <v>1437.652566</v>
      </c>
      <c r="O244" s="85">
        <v>82.16</v>
      </c>
      <c r="P244" s="83">
        <v>1.181175361</v>
      </c>
      <c r="Q244" s="84">
        <f t="shared" si="3"/>
        <v>4.6783135975881558E-5</v>
      </c>
      <c r="R244" s="84">
        <f>P244/'סכום נכסי הקרן'!$C$42</f>
        <v>4.5261857326030607E-6</v>
      </c>
    </row>
    <row r="245" spans="2:18">
      <c r="B245" s="76" t="s">
        <v>1781</v>
      </c>
      <c r="C245" s="86" t="s">
        <v>1535</v>
      </c>
      <c r="D245" s="73" t="s">
        <v>1699</v>
      </c>
      <c r="E245" s="73"/>
      <c r="F245" s="73" t="s">
        <v>1691</v>
      </c>
      <c r="G245" s="93">
        <v>43341</v>
      </c>
      <c r="H245" s="73" t="s">
        <v>120</v>
      </c>
      <c r="I245" s="83">
        <v>5.6800000002834699</v>
      </c>
      <c r="J245" s="86" t="s">
        <v>545</v>
      </c>
      <c r="K245" s="86" t="s">
        <v>122</v>
      </c>
      <c r="L245" s="87">
        <v>4.4999999999999998E-2</v>
      </c>
      <c r="M245" s="87">
        <v>9.5400000003442148E-2</v>
      </c>
      <c r="N245" s="83">
        <v>3606.7221279999999</v>
      </c>
      <c r="O245" s="85">
        <v>82.16</v>
      </c>
      <c r="P245" s="83">
        <v>2.9632829869999999</v>
      </c>
      <c r="Q245" s="84">
        <f t="shared" si="3"/>
        <v>1.1736756073075374E-4</v>
      </c>
      <c r="R245" s="84">
        <f>P245/'סכום נכסי הקרן'!$C$42</f>
        <v>1.1355104094001485E-5</v>
      </c>
    </row>
    <row r="246" spans="2:18">
      <c r="B246" s="76" t="s">
        <v>1781</v>
      </c>
      <c r="C246" s="86" t="s">
        <v>1535</v>
      </c>
      <c r="D246" s="73" t="s">
        <v>1700</v>
      </c>
      <c r="E246" s="73"/>
      <c r="F246" s="73" t="s">
        <v>1691</v>
      </c>
      <c r="G246" s="93">
        <v>43990</v>
      </c>
      <c r="H246" s="73" t="s">
        <v>120</v>
      </c>
      <c r="I246" s="83">
        <v>5.6500000006957434</v>
      </c>
      <c r="J246" s="86" t="s">
        <v>545</v>
      </c>
      <c r="K246" s="86" t="s">
        <v>122</v>
      </c>
      <c r="L246" s="87">
        <v>4.4999999999999998E-2</v>
      </c>
      <c r="M246" s="87">
        <v>9.7600000014710003E-2</v>
      </c>
      <c r="N246" s="83">
        <v>3719.927995</v>
      </c>
      <c r="O246" s="85">
        <v>81.14</v>
      </c>
      <c r="P246" s="83">
        <v>3.0183496060000006</v>
      </c>
      <c r="Q246" s="84">
        <f t="shared" si="3"/>
        <v>1.1954859938891543E-4</v>
      </c>
      <c r="R246" s="84">
        <f>P246/'סכום נכסי הקרן'!$C$42</f>
        <v>1.1566115729944754E-5</v>
      </c>
    </row>
    <row r="247" spans="2:18">
      <c r="B247" s="76" t="s">
        <v>1781</v>
      </c>
      <c r="C247" s="86" t="s">
        <v>1535</v>
      </c>
      <c r="D247" s="73" t="s">
        <v>1701</v>
      </c>
      <c r="E247" s="73"/>
      <c r="F247" s="73" t="s">
        <v>1691</v>
      </c>
      <c r="G247" s="93">
        <v>41893</v>
      </c>
      <c r="H247" s="73" t="s">
        <v>120</v>
      </c>
      <c r="I247" s="83">
        <v>5.6299999991912513</v>
      </c>
      <c r="J247" s="86" t="s">
        <v>545</v>
      </c>
      <c r="K247" s="86" t="s">
        <v>122</v>
      </c>
      <c r="L247" s="87">
        <v>4.4999999999999998E-2</v>
      </c>
      <c r="M247" s="87">
        <v>9.8099999984961814E-2</v>
      </c>
      <c r="N247" s="83">
        <v>3807.6082339999998</v>
      </c>
      <c r="O247" s="85">
        <v>80.86</v>
      </c>
      <c r="P247" s="83">
        <v>3.0788323230000008</v>
      </c>
      <c r="Q247" s="84">
        <f t="shared" si="3"/>
        <v>1.2194415492370598E-4</v>
      </c>
      <c r="R247" s="84">
        <f>P247/'סכום נכסי הקרן'!$C$42</f>
        <v>1.1797881494617245E-5</v>
      </c>
    </row>
    <row r="248" spans="2:18">
      <c r="B248" s="76" t="s">
        <v>1781</v>
      </c>
      <c r="C248" s="86" t="s">
        <v>1535</v>
      </c>
      <c r="D248" s="73" t="s">
        <v>1702</v>
      </c>
      <c r="E248" s="73"/>
      <c r="F248" s="73" t="s">
        <v>1691</v>
      </c>
      <c r="G248" s="93">
        <v>42151</v>
      </c>
      <c r="H248" s="73" t="s">
        <v>120</v>
      </c>
      <c r="I248" s="83">
        <v>5.6400000002493824</v>
      </c>
      <c r="J248" s="86" t="s">
        <v>545</v>
      </c>
      <c r="K248" s="86" t="s">
        <v>122</v>
      </c>
      <c r="L248" s="87">
        <v>4.4999999999999998E-2</v>
      </c>
      <c r="M248" s="87">
        <v>9.8100000004048032E-2</v>
      </c>
      <c r="N248" s="83">
        <v>13944.110038000001</v>
      </c>
      <c r="O248" s="85">
        <v>81.67</v>
      </c>
      <c r="P248" s="83">
        <v>11.388154619000002</v>
      </c>
      <c r="Q248" s="84">
        <f t="shared" si="3"/>
        <v>4.5105375852404081E-4</v>
      </c>
      <c r="R248" s="84">
        <f>P248/'סכום נכסי הקרן'!$C$42</f>
        <v>4.3638654055191942E-5</v>
      </c>
    </row>
    <row r="249" spans="2:18">
      <c r="B249" s="76" t="s">
        <v>1781</v>
      </c>
      <c r="C249" s="86" t="s">
        <v>1535</v>
      </c>
      <c r="D249" s="73" t="s">
        <v>1703</v>
      </c>
      <c r="E249" s="73"/>
      <c r="F249" s="73" t="s">
        <v>1691</v>
      </c>
      <c r="G249" s="93">
        <v>42166</v>
      </c>
      <c r="H249" s="73" t="s">
        <v>120</v>
      </c>
      <c r="I249" s="83">
        <v>5.6399999999141386</v>
      </c>
      <c r="J249" s="86" t="s">
        <v>545</v>
      </c>
      <c r="K249" s="86" t="s">
        <v>122</v>
      </c>
      <c r="L249" s="87">
        <v>4.4999999999999998E-2</v>
      </c>
      <c r="M249" s="87">
        <v>9.8099999998198781E-2</v>
      </c>
      <c r="N249" s="83">
        <v>13119.874849</v>
      </c>
      <c r="O249" s="85">
        <v>81.67</v>
      </c>
      <c r="P249" s="83">
        <v>10.715001753000001</v>
      </c>
      <c r="Q249" s="84">
        <f t="shared" si="3"/>
        <v>4.2439200862437254E-4</v>
      </c>
      <c r="R249" s="84">
        <f>P249/'סכום נכסי הקרן'!$C$42</f>
        <v>4.1059176867849848E-5</v>
      </c>
    </row>
    <row r="250" spans="2:18">
      <c r="B250" s="76" t="s">
        <v>1781</v>
      </c>
      <c r="C250" s="86" t="s">
        <v>1535</v>
      </c>
      <c r="D250" s="73" t="s">
        <v>1704</v>
      </c>
      <c r="E250" s="73"/>
      <c r="F250" s="73" t="s">
        <v>1691</v>
      </c>
      <c r="G250" s="93">
        <v>42257</v>
      </c>
      <c r="H250" s="73" t="s">
        <v>120</v>
      </c>
      <c r="I250" s="83">
        <v>5.639999999596764</v>
      </c>
      <c r="J250" s="86" t="s">
        <v>545</v>
      </c>
      <c r="K250" s="86" t="s">
        <v>122</v>
      </c>
      <c r="L250" s="87">
        <v>4.4999999999999998E-2</v>
      </c>
      <c r="M250" s="87">
        <v>9.809999999271346E-2</v>
      </c>
      <c r="N250" s="83">
        <v>6971.9600630000004</v>
      </c>
      <c r="O250" s="85">
        <v>81.099999999999994</v>
      </c>
      <c r="P250" s="83">
        <v>5.6542597519999998</v>
      </c>
      <c r="Q250" s="84">
        <f t="shared" si="3"/>
        <v>2.2394981435848826E-4</v>
      </c>
      <c r="R250" s="84">
        <f>P250/'סכום נכסי הקרן'!$C$42</f>
        <v>2.1666748785097731E-5</v>
      </c>
    </row>
    <row r="251" spans="2:18">
      <c r="B251" s="76" t="s">
        <v>1781</v>
      </c>
      <c r="C251" s="86" t="s">
        <v>1535</v>
      </c>
      <c r="D251" s="73" t="s">
        <v>1705</v>
      </c>
      <c r="E251" s="73"/>
      <c r="F251" s="73" t="s">
        <v>1691</v>
      </c>
      <c r="G251" s="93">
        <v>42348</v>
      </c>
      <c r="H251" s="73" t="s">
        <v>120</v>
      </c>
      <c r="I251" s="83">
        <v>5.6399999997723791</v>
      </c>
      <c r="J251" s="86" t="s">
        <v>545</v>
      </c>
      <c r="K251" s="86" t="s">
        <v>122</v>
      </c>
      <c r="L251" s="87">
        <v>4.4999999999999998E-2</v>
      </c>
      <c r="M251" s="87">
        <v>9.8099999995721957E-2</v>
      </c>
      <c r="N251" s="83">
        <v>12073.256137</v>
      </c>
      <c r="O251" s="85">
        <v>81.510000000000005</v>
      </c>
      <c r="P251" s="83">
        <v>9.8409118409999987</v>
      </c>
      <c r="Q251" s="84">
        <f t="shared" si="3"/>
        <v>3.8977169011923359E-4</v>
      </c>
      <c r="R251" s="84">
        <f>P251/'סכום נכסי הקרן'!$C$42</f>
        <v>3.7709722231954615E-5</v>
      </c>
    </row>
    <row r="252" spans="2:18">
      <c r="B252" s="76" t="s">
        <v>1781</v>
      </c>
      <c r="C252" s="86" t="s">
        <v>1535</v>
      </c>
      <c r="D252" s="73" t="s">
        <v>1706</v>
      </c>
      <c r="E252" s="73"/>
      <c r="F252" s="73" t="s">
        <v>1691</v>
      </c>
      <c r="G252" s="93">
        <v>42439</v>
      </c>
      <c r="H252" s="73" t="s">
        <v>120</v>
      </c>
      <c r="I252" s="83">
        <v>5.6299999999966115</v>
      </c>
      <c r="J252" s="86" t="s">
        <v>545</v>
      </c>
      <c r="K252" s="86" t="s">
        <v>122</v>
      </c>
      <c r="L252" s="87">
        <v>4.4999999999999998E-2</v>
      </c>
      <c r="M252" s="87">
        <v>9.8099999999593401E-2</v>
      </c>
      <c r="N252" s="83">
        <v>14339.229259</v>
      </c>
      <c r="O252" s="85">
        <v>82.33</v>
      </c>
      <c r="P252" s="83">
        <v>11.805487208000001</v>
      </c>
      <c r="Q252" s="84">
        <f t="shared" si="3"/>
        <v>4.6758316465881174E-4</v>
      </c>
      <c r="R252" s="84">
        <f>P252/'סכום נכסי הקרן'!$C$42</f>
        <v>4.5237844888704505E-5</v>
      </c>
    </row>
    <row r="253" spans="2:18">
      <c r="B253" s="76" t="s">
        <v>1781</v>
      </c>
      <c r="C253" s="86" t="s">
        <v>1535</v>
      </c>
      <c r="D253" s="73" t="s">
        <v>1707</v>
      </c>
      <c r="E253" s="73"/>
      <c r="F253" s="73" t="s">
        <v>1691</v>
      </c>
      <c r="G253" s="93">
        <v>42549</v>
      </c>
      <c r="H253" s="73" t="s">
        <v>120</v>
      </c>
      <c r="I253" s="83">
        <v>5.6399999996911081</v>
      </c>
      <c r="J253" s="86" t="s">
        <v>545</v>
      </c>
      <c r="K253" s="86" t="s">
        <v>122</v>
      </c>
      <c r="L253" s="87">
        <v>4.4999999999999998E-2</v>
      </c>
      <c r="M253" s="87">
        <v>9.7999999994932252E-2</v>
      </c>
      <c r="N253" s="83">
        <v>10086.046501000001</v>
      </c>
      <c r="O253" s="85">
        <v>82.17</v>
      </c>
      <c r="P253" s="83">
        <v>8.287704604</v>
      </c>
      <c r="Q253" s="84">
        <f t="shared" si="3"/>
        <v>3.2825338575350767E-4</v>
      </c>
      <c r="R253" s="84">
        <f>P253/'סכום נכסי הקרן'!$C$42</f>
        <v>3.1757934996964016E-5</v>
      </c>
    </row>
    <row r="254" spans="2:18">
      <c r="B254" s="76" t="s">
        <v>1781</v>
      </c>
      <c r="C254" s="86" t="s">
        <v>1535</v>
      </c>
      <c r="D254" s="73" t="s">
        <v>1708</v>
      </c>
      <c r="E254" s="73"/>
      <c r="F254" s="73" t="s">
        <v>1691</v>
      </c>
      <c r="G254" s="93">
        <v>42604</v>
      </c>
      <c r="H254" s="73" t="s">
        <v>120</v>
      </c>
      <c r="I254" s="83">
        <v>5.6399999998810522</v>
      </c>
      <c r="J254" s="86" t="s">
        <v>545</v>
      </c>
      <c r="K254" s="86" t="s">
        <v>122</v>
      </c>
      <c r="L254" s="87">
        <v>4.4999999999999998E-2</v>
      </c>
      <c r="M254" s="87">
        <v>9.8099999998262272E-2</v>
      </c>
      <c r="N254" s="83">
        <v>13189.261345999999</v>
      </c>
      <c r="O254" s="85">
        <v>81.59</v>
      </c>
      <c r="P254" s="83">
        <v>10.761119327000001</v>
      </c>
      <c r="Q254" s="84">
        <f t="shared" si="3"/>
        <v>4.2621860000661505E-4</v>
      </c>
      <c r="R254" s="84">
        <f>P254/'סכום נכסי הקרן'!$C$42</f>
        <v>4.1235896356211295E-5</v>
      </c>
    </row>
    <row r="255" spans="2:18">
      <c r="B255" s="76" t="s">
        <v>1782</v>
      </c>
      <c r="C255" s="86" t="s">
        <v>1535</v>
      </c>
      <c r="D255" s="73" t="s">
        <v>1709</v>
      </c>
      <c r="E255" s="73"/>
      <c r="F255" s="73" t="s">
        <v>528</v>
      </c>
      <c r="G255" s="93">
        <v>44871</v>
      </c>
      <c r="H255" s="73"/>
      <c r="I255" s="83">
        <v>5.4400000000277835</v>
      </c>
      <c r="J255" s="86" t="s">
        <v>316</v>
      </c>
      <c r="K255" s="86" t="s">
        <v>122</v>
      </c>
      <c r="L255" s="87">
        <v>0.05</v>
      </c>
      <c r="M255" s="87">
        <v>8.710000000042431E-2</v>
      </c>
      <c r="N255" s="83">
        <v>77719.479284000001</v>
      </c>
      <c r="O255" s="85">
        <v>85.21</v>
      </c>
      <c r="P255" s="83">
        <v>66.224768988999998</v>
      </c>
      <c r="Q255" s="84">
        <f t="shared" ref="Q255:Q310" si="4">IFERROR(P255/$P$10,0)</f>
        <v>2.6229825603208898E-3</v>
      </c>
      <c r="R255" s="84">
        <f>P255/'סכום נכסי הקרן'!$C$42</f>
        <v>2.5376892749369282E-4</v>
      </c>
    </row>
    <row r="256" spans="2:18">
      <c r="B256" s="76" t="s">
        <v>1782</v>
      </c>
      <c r="C256" s="86" t="s">
        <v>1535</v>
      </c>
      <c r="D256" s="73" t="s">
        <v>1710</v>
      </c>
      <c r="E256" s="73"/>
      <c r="F256" s="73" t="s">
        <v>528</v>
      </c>
      <c r="G256" s="93">
        <v>44969</v>
      </c>
      <c r="H256" s="73"/>
      <c r="I256" s="83">
        <v>5.4399999999630069</v>
      </c>
      <c r="J256" s="86" t="s">
        <v>316</v>
      </c>
      <c r="K256" s="86" t="s">
        <v>122</v>
      </c>
      <c r="L256" s="87">
        <v>0.05</v>
      </c>
      <c r="M256" s="87">
        <v>8.1799999999533399E-2</v>
      </c>
      <c r="N256" s="83">
        <v>54983.910581999997</v>
      </c>
      <c r="O256" s="85">
        <v>86.53</v>
      </c>
      <c r="P256" s="83">
        <v>47.577577679000001</v>
      </c>
      <c r="Q256" s="84">
        <f t="shared" si="4"/>
        <v>1.8844181477636873E-3</v>
      </c>
      <c r="R256" s="84">
        <f>P256/'סכום נכסי הקרן'!$C$42</f>
        <v>1.823141257367488E-4</v>
      </c>
    </row>
    <row r="257" spans="2:18">
      <c r="B257" s="76" t="s">
        <v>1783</v>
      </c>
      <c r="C257" s="86" t="s">
        <v>1535</v>
      </c>
      <c r="D257" s="73" t="s">
        <v>1711</v>
      </c>
      <c r="E257" s="73"/>
      <c r="F257" s="73" t="s">
        <v>528</v>
      </c>
      <c r="G257" s="93">
        <v>41534</v>
      </c>
      <c r="H257" s="73"/>
      <c r="I257" s="83">
        <v>5.6299999999938857</v>
      </c>
      <c r="J257" s="86" t="s">
        <v>470</v>
      </c>
      <c r="K257" s="86" t="s">
        <v>122</v>
      </c>
      <c r="L257" s="87">
        <v>3.9842000000000002E-2</v>
      </c>
      <c r="M257" s="87">
        <v>3.57999999999725E-2</v>
      </c>
      <c r="N257" s="83">
        <v>303939.32997700002</v>
      </c>
      <c r="O257" s="85">
        <v>112.47</v>
      </c>
      <c r="P257" s="83">
        <v>341.84058254299998</v>
      </c>
      <c r="Q257" s="84">
        <f t="shared" si="4"/>
        <v>1.353937356231708E-2</v>
      </c>
      <c r="R257" s="84">
        <f>P257/'סכום נכסי הקרן'!$C$42</f>
        <v>1.3099104659793574E-3</v>
      </c>
    </row>
    <row r="258" spans="2:18">
      <c r="B258" s="72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83"/>
      <c r="O258" s="85"/>
      <c r="P258" s="73"/>
      <c r="Q258" s="84"/>
      <c r="R258" s="73"/>
    </row>
    <row r="259" spans="2:18">
      <c r="B259" s="70" t="s">
        <v>38</v>
      </c>
      <c r="C259" s="71"/>
      <c r="D259" s="71"/>
      <c r="E259" s="71"/>
      <c r="F259" s="71"/>
      <c r="G259" s="71"/>
      <c r="H259" s="71"/>
      <c r="I259" s="80">
        <v>2.5434420334322403</v>
      </c>
      <c r="J259" s="71"/>
      <c r="K259" s="71"/>
      <c r="L259" s="71"/>
      <c r="M259" s="91">
        <v>7.0815956519627049E-2</v>
      </c>
      <c r="N259" s="80"/>
      <c r="O259" s="82"/>
      <c r="P259" s="80">
        <v>8826.6050013080003</v>
      </c>
      <c r="Q259" s="81">
        <f t="shared" si="4"/>
        <v>0.34959776136203069</v>
      </c>
      <c r="R259" s="81">
        <f>P259/'סכום נכסי הקרן'!$C$42</f>
        <v>3.3822965618263597E-2</v>
      </c>
    </row>
    <row r="260" spans="2:18">
      <c r="B260" s="89" t="s">
        <v>36</v>
      </c>
      <c r="C260" s="71"/>
      <c r="D260" s="71"/>
      <c r="E260" s="71"/>
      <c r="F260" s="71"/>
      <c r="G260" s="71"/>
      <c r="H260" s="71"/>
      <c r="I260" s="80">
        <v>2.5434420334322398</v>
      </c>
      <c r="J260" s="71"/>
      <c r="K260" s="71"/>
      <c r="L260" s="71"/>
      <c r="M260" s="91">
        <v>7.0815956519627077E-2</v>
      </c>
      <c r="N260" s="80"/>
      <c r="O260" s="82"/>
      <c r="P260" s="80">
        <v>8826.6050013080003</v>
      </c>
      <c r="Q260" s="81">
        <f t="shared" si="4"/>
        <v>0.34959776136203069</v>
      </c>
      <c r="R260" s="81">
        <f>P260/'סכום נכסי הקרן'!$C$42</f>
        <v>3.3822965618263597E-2</v>
      </c>
    </row>
    <row r="261" spans="2:18">
      <c r="B261" s="76" t="s">
        <v>1784</v>
      </c>
      <c r="C261" s="86" t="s">
        <v>1535</v>
      </c>
      <c r="D261" s="73">
        <v>9327</v>
      </c>
      <c r="E261" s="73"/>
      <c r="F261" s="73" t="s">
        <v>1563</v>
      </c>
      <c r="G261" s="93">
        <v>44880</v>
      </c>
      <c r="H261" s="73" t="s">
        <v>1533</v>
      </c>
      <c r="I261" s="83">
        <v>1.3100000000143794</v>
      </c>
      <c r="J261" s="86" t="s">
        <v>818</v>
      </c>
      <c r="K261" s="86" t="s">
        <v>127</v>
      </c>
      <c r="L261" s="87">
        <v>5.9416999999999998E-2</v>
      </c>
      <c r="M261" s="87">
        <v>6.2100000001581751E-2</v>
      </c>
      <c r="N261" s="83">
        <v>9833.460916</v>
      </c>
      <c r="O261" s="85">
        <v>101.29</v>
      </c>
      <c r="P261" s="83">
        <v>3.4771450450000003</v>
      </c>
      <c r="Q261" s="84">
        <f t="shared" si="4"/>
        <v>1.3772023597781246E-4</v>
      </c>
      <c r="R261" s="84">
        <f>P261/'סכום נכסי הקרן'!$C$42</f>
        <v>1.3324189457817881E-5</v>
      </c>
    </row>
    <row r="262" spans="2:18">
      <c r="B262" s="76" t="s">
        <v>1784</v>
      </c>
      <c r="C262" s="86" t="s">
        <v>1535</v>
      </c>
      <c r="D262" s="73">
        <v>9474</v>
      </c>
      <c r="E262" s="73"/>
      <c r="F262" s="73" t="s">
        <v>1563</v>
      </c>
      <c r="G262" s="93">
        <v>44977</v>
      </c>
      <c r="H262" s="73" t="s">
        <v>1533</v>
      </c>
      <c r="I262" s="83">
        <v>1.310000000484699</v>
      </c>
      <c r="J262" s="86" t="s">
        <v>818</v>
      </c>
      <c r="K262" s="86" t="s">
        <v>127</v>
      </c>
      <c r="L262" s="87">
        <v>6.1409999999999999E-2</v>
      </c>
      <c r="M262" s="87">
        <v>6.2900000010066834E-2</v>
      </c>
      <c r="N262" s="83">
        <v>3806.7732879999994</v>
      </c>
      <c r="O262" s="85">
        <v>100.91</v>
      </c>
      <c r="P262" s="83">
        <v>1.341037885</v>
      </c>
      <c r="Q262" s="84">
        <f t="shared" si="4"/>
        <v>5.3114854740661678E-5</v>
      </c>
      <c r="R262" s="84">
        <f>P262/'סכום נכסי הקרן'!$C$42</f>
        <v>5.138768333965599E-6</v>
      </c>
    </row>
    <row r="263" spans="2:18">
      <c r="B263" s="76" t="s">
        <v>1784</v>
      </c>
      <c r="C263" s="86" t="s">
        <v>1535</v>
      </c>
      <c r="D263" s="73">
        <v>8763</v>
      </c>
      <c r="E263" s="73"/>
      <c r="F263" s="73" t="s">
        <v>1563</v>
      </c>
      <c r="G263" s="93">
        <v>44529</v>
      </c>
      <c r="H263" s="73" t="s">
        <v>1533</v>
      </c>
      <c r="I263" s="83">
        <v>3.0099999999987048</v>
      </c>
      <c r="J263" s="86" t="s">
        <v>818</v>
      </c>
      <c r="K263" s="86" t="s">
        <v>1499</v>
      </c>
      <c r="L263" s="87">
        <v>6.2899999999999998E-2</v>
      </c>
      <c r="M263" s="87">
        <v>7.5500000000016221E-2</v>
      </c>
      <c r="N263" s="83">
        <v>358732.91448500002</v>
      </c>
      <c r="O263" s="85">
        <v>99.34</v>
      </c>
      <c r="P263" s="83">
        <v>123.48057271599998</v>
      </c>
      <c r="Q263" s="84">
        <f t="shared" si="4"/>
        <v>4.890728857450624E-3</v>
      </c>
      <c r="R263" s="84">
        <f>P263/'סכום נכסי הקרן'!$C$42</f>
        <v>4.7316937428126213E-4</v>
      </c>
    </row>
    <row r="264" spans="2:18">
      <c r="B264" s="76" t="s">
        <v>1785</v>
      </c>
      <c r="C264" s="86" t="s">
        <v>1534</v>
      </c>
      <c r="D264" s="73">
        <v>6211</v>
      </c>
      <c r="E264" s="73"/>
      <c r="F264" s="73" t="s">
        <v>410</v>
      </c>
      <c r="G264" s="93">
        <v>43186</v>
      </c>
      <c r="H264" s="73" t="s">
        <v>296</v>
      </c>
      <c r="I264" s="83">
        <v>3.7900000000047567</v>
      </c>
      <c r="J264" s="86" t="s">
        <v>545</v>
      </c>
      <c r="K264" s="86" t="s">
        <v>121</v>
      </c>
      <c r="L264" s="87">
        <v>4.8000000000000001E-2</v>
      </c>
      <c r="M264" s="87">
        <v>6.5100000000051159E-2</v>
      </c>
      <c r="N264" s="83">
        <v>97963.406742000006</v>
      </c>
      <c r="O264" s="85">
        <v>94.38</v>
      </c>
      <c r="P264" s="83">
        <v>334.23518157900003</v>
      </c>
      <c r="Q264" s="84">
        <f t="shared" si="4"/>
        <v>1.3238144363674906E-2</v>
      </c>
      <c r="R264" s="84">
        <f>P264/'סכום נכסי הקרן'!$C$42</f>
        <v>1.2807670733294811E-3</v>
      </c>
    </row>
    <row r="265" spans="2:18">
      <c r="B265" s="76" t="s">
        <v>1785</v>
      </c>
      <c r="C265" s="86" t="s">
        <v>1534</v>
      </c>
      <c r="D265" s="73">
        <v>6831</v>
      </c>
      <c r="E265" s="73"/>
      <c r="F265" s="73" t="s">
        <v>410</v>
      </c>
      <c r="G265" s="93">
        <v>43552</v>
      </c>
      <c r="H265" s="73" t="s">
        <v>296</v>
      </c>
      <c r="I265" s="83">
        <v>3.7800000000048195</v>
      </c>
      <c r="J265" s="86" t="s">
        <v>545</v>
      </c>
      <c r="K265" s="86" t="s">
        <v>121</v>
      </c>
      <c r="L265" s="87">
        <v>4.5999999999999999E-2</v>
      </c>
      <c r="M265" s="87">
        <v>7.1200000000007424E-2</v>
      </c>
      <c r="N265" s="83">
        <v>48857.016760999999</v>
      </c>
      <c r="O265" s="85">
        <v>91.64</v>
      </c>
      <c r="P265" s="83">
        <v>161.85283509899998</v>
      </c>
      <c r="Q265" s="84">
        <f t="shared" si="4"/>
        <v>6.410549561504485E-3</v>
      </c>
      <c r="R265" s="84">
        <f>P265/'סכום נכסי הקרן'!$C$42</f>
        <v>6.2020934163936527E-4</v>
      </c>
    </row>
    <row r="266" spans="2:18">
      <c r="B266" s="76" t="s">
        <v>1785</v>
      </c>
      <c r="C266" s="86" t="s">
        <v>1534</v>
      </c>
      <c r="D266" s="73">
        <v>7598</v>
      </c>
      <c r="E266" s="73"/>
      <c r="F266" s="73" t="s">
        <v>410</v>
      </c>
      <c r="G266" s="93">
        <v>43942</v>
      </c>
      <c r="H266" s="73" t="s">
        <v>296</v>
      </c>
      <c r="I266" s="83">
        <v>3.6799999999997515</v>
      </c>
      <c r="J266" s="86" t="s">
        <v>545</v>
      </c>
      <c r="K266" s="86" t="s">
        <v>121</v>
      </c>
      <c r="L266" s="87">
        <v>5.4400000000000004E-2</v>
      </c>
      <c r="M266" s="87">
        <v>8.7199999999990035E-2</v>
      </c>
      <c r="N266" s="83">
        <v>49647.110936999998</v>
      </c>
      <c r="O266" s="85">
        <v>89.6</v>
      </c>
      <c r="P266" s="83">
        <v>160.80897795299998</v>
      </c>
      <c r="Q266" s="84">
        <f t="shared" si="4"/>
        <v>6.3692052256732927E-3</v>
      </c>
      <c r="R266" s="84">
        <f>P266/'סכום נכסי הקרן'!$C$42</f>
        <v>6.1620935020955682E-4</v>
      </c>
    </row>
    <row r="267" spans="2:18">
      <c r="B267" s="76" t="s">
        <v>1786</v>
      </c>
      <c r="C267" s="86" t="s">
        <v>1535</v>
      </c>
      <c r="D267" s="73">
        <v>9459</v>
      </c>
      <c r="E267" s="73"/>
      <c r="F267" s="73" t="s">
        <v>289</v>
      </c>
      <c r="G267" s="93">
        <v>44195</v>
      </c>
      <c r="H267" s="73" t="s">
        <v>1533</v>
      </c>
      <c r="I267" s="83">
        <v>3.22</v>
      </c>
      <c r="J267" s="86" t="s">
        <v>818</v>
      </c>
      <c r="K267" s="86" t="s">
        <v>124</v>
      </c>
      <c r="L267" s="87">
        <v>7.1439000000000002E-2</v>
      </c>
      <c r="M267" s="87">
        <v>7.4099999999999999E-2</v>
      </c>
      <c r="N267" s="83">
        <v>27903.98</v>
      </c>
      <c r="O267" s="85">
        <v>99.93</v>
      </c>
      <c r="P267" s="83">
        <v>124.56542</v>
      </c>
      <c r="Q267" s="84">
        <f t="shared" si="4"/>
        <v>4.9336967009023115E-3</v>
      </c>
      <c r="R267" s="84">
        <f>P267/'סכום נכסי הקרן'!$C$42</f>
        <v>4.7732643720436362E-4</v>
      </c>
    </row>
    <row r="268" spans="2:18">
      <c r="B268" s="76" t="s">
        <v>1786</v>
      </c>
      <c r="C268" s="86" t="s">
        <v>1535</v>
      </c>
      <c r="D268" s="73">
        <v>9448</v>
      </c>
      <c r="E268" s="73"/>
      <c r="F268" s="73" t="s">
        <v>289</v>
      </c>
      <c r="G268" s="93">
        <v>43788</v>
      </c>
      <c r="H268" s="73" t="s">
        <v>1533</v>
      </c>
      <c r="I268" s="83">
        <v>3.2900000000000005</v>
      </c>
      <c r="J268" s="86" t="s">
        <v>818</v>
      </c>
      <c r="K268" s="86" t="s">
        <v>123</v>
      </c>
      <c r="L268" s="87">
        <v>5.9389999999999998E-2</v>
      </c>
      <c r="M268" s="87">
        <v>6.2800000000000009E-2</v>
      </c>
      <c r="N268" s="83">
        <v>108229</v>
      </c>
      <c r="O268" s="85">
        <v>99.76</v>
      </c>
      <c r="P268" s="83">
        <v>424.55665000000005</v>
      </c>
      <c r="Q268" s="84">
        <f t="shared" si="4"/>
        <v>1.6815531497032944E-2</v>
      </c>
      <c r="R268" s="84">
        <f>P268/'סכום נכסי הקרן'!$C$42</f>
        <v>1.6268729566834841E-3</v>
      </c>
    </row>
    <row r="269" spans="2:18">
      <c r="B269" s="76" t="s">
        <v>1787</v>
      </c>
      <c r="C269" s="86" t="s">
        <v>1535</v>
      </c>
      <c r="D269" s="73">
        <v>7088</v>
      </c>
      <c r="E269" s="73"/>
      <c r="F269" s="73" t="s">
        <v>688</v>
      </c>
      <c r="G269" s="93">
        <v>43684</v>
      </c>
      <c r="H269" s="73" t="s">
        <v>685</v>
      </c>
      <c r="I269" s="83">
        <v>7.36</v>
      </c>
      <c r="J269" s="86" t="s">
        <v>772</v>
      </c>
      <c r="K269" s="86" t="s">
        <v>121</v>
      </c>
      <c r="L269" s="87">
        <v>4.36E-2</v>
      </c>
      <c r="M269" s="87">
        <v>3.9300000000000002E-2</v>
      </c>
      <c r="N269" s="83">
        <v>60225.440000000002</v>
      </c>
      <c r="O269" s="85">
        <v>104.45</v>
      </c>
      <c r="P269" s="83">
        <v>227.40326999999999</v>
      </c>
      <c r="Q269" s="84">
        <f t="shared" si="4"/>
        <v>9.0068235869424883E-3</v>
      </c>
      <c r="R269" s="84">
        <f>P269/'סכום נכסי הקרן'!$C$42</f>
        <v>8.7139426558126591E-4</v>
      </c>
    </row>
    <row r="270" spans="2:18">
      <c r="B270" s="76" t="s">
        <v>1788</v>
      </c>
      <c r="C270" s="86" t="s">
        <v>1535</v>
      </c>
      <c r="D270" s="73">
        <v>7310</v>
      </c>
      <c r="E270" s="73"/>
      <c r="F270" s="73" t="s">
        <v>794</v>
      </c>
      <c r="G270" s="93">
        <v>43811</v>
      </c>
      <c r="H270" s="73" t="s">
        <v>712</v>
      </c>
      <c r="I270" s="83">
        <v>7.5799999999999983</v>
      </c>
      <c r="J270" s="86" t="s">
        <v>772</v>
      </c>
      <c r="K270" s="86" t="s">
        <v>121</v>
      </c>
      <c r="L270" s="87">
        <v>4.4800000000000006E-2</v>
      </c>
      <c r="M270" s="87">
        <v>6.1499999999999992E-2</v>
      </c>
      <c r="N270" s="83">
        <v>17758.259999999998</v>
      </c>
      <c r="O270" s="85">
        <v>89.14</v>
      </c>
      <c r="P270" s="83">
        <v>57.224400000000003</v>
      </c>
      <c r="Q270" s="84">
        <f t="shared" si="4"/>
        <v>2.2665024811148573E-3</v>
      </c>
      <c r="R270" s="84">
        <f>P270/'סכום נכסי הקרן'!$C$42</f>
        <v>2.19280109786146E-4</v>
      </c>
    </row>
    <row r="271" spans="2:18">
      <c r="B271" s="76" t="s">
        <v>1789</v>
      </c>
      <c r="C271" s="86" t="s">
        <v>1535</v>
      </c>
      <c r="D271" s="73" t="s">
        <v>1712</v>
      </c>
      <c r="E271" s="73"/>
      <c r="F271" s="73" t="s">
        <v>695</v>
      </c>
      <c r="G271" s="93">
        <v>43185</v>
      </c>
      <c r="H271" s="73" t="s">
        <v>290</v>
      </c>
      <c r="I271" s="83">
        <v>4.0300000000119613</v>
      </c>
      <c r="J271" s="86" t="s">
        <v>772</v>
      </c>
      <c r="K271" s="86" t="s">
        <v>129</v>
      </c>
      <c r="L271" s="87">
        <v>4.2199999999999994E-2</v>
      </c>
      <c r="M271" s="87">
        <v>7.0300000000290491E-2</v>
      </c>
      <c r="N271" s="83">
        <v>24183.956137999998</v>
      </c>
      <c r="O271" s="85">
        <v>90.74</v>
      </c>
      <c r="P271" s="83">
        <v>58.519457110000005</v>
      </c>
      <c r="Q271" s="84">
        <f t="shared" si="4"/>
        <v>2.3177961627087302E-3</v>
      </c>
      <c r="R271" s="84">
        <f>P271/'סכום נכסי הקרן'!$C$42</f>
        <v>2.2424268283645547E-4</v>
      </c>
    </row>
    <row r="272" spans="2:18">
      <c r="B272" s="76" t="s">
        <v>1790</v>
      </c>
      <c r="C272" s="86" t="s">
        <v>1535</v>
      </c>
      <c r="D272" s="73">
        <v>6812</v>
      </c>
      <c r="E272" s="73"/>
      <c r="F272" s="73" t="s">
        <v>528</v>
      </c>
      <c r="G272" s="93">
        <v>43536</v>
      </c>
      <c r="H272" s="73"/>
      <c r="I272" s="83">
        <v>2.8300000000130043</v>
      </c>
      <c r="J272" s="86" t="s">
        <v>772</v>
      </c>
      <c r="K272" s="86" t="s">
        <v>121</v>
      </c>
      <c r="L272" s="87">
        <v>7.1569999999999995E-2</v>
      </c>
      <c r="M272" s="87">
        <v>6.9600000000487994E-2</v>
      </c>
      <c r="N272" s="83">
        <v>20265.013922999999</v>
      </c>
      <c r="O272" s="85">
        <v>101.82</v>
      </c>
      <c r="P272" s="83">
        <v>74.591321840999996</v>
      </c>
      <c r="Q272" s="84">
        <f t="shared" si="4"/>
        <v>2.9543589102247175E-3</v>
      </c>
      <c r="R272" s="84">
        <f>P272/'סכום נכסי הקרן'!$C$42</f>
        <v>2.858290037534378E-4</v>
      </c>
    </row>
    <row r="273" spans="2:18">
      <c r="B273" s="76" t="s">
        <v>1790</v>
      </c>
      <c r="C273" s="86" t="s">
        <v>1535</v>
      </c>
      <c r="D273" s="73">
        <v>6872</v>
      </c>
      <c r="E273" s="73"/>
      <c r="F273" s="73" t="s">
        <v>528</v>
      </c>
      <c r="G273" s="93">
        <v>43570</v>
      </c>
      <c r="H273" s="73"/>
      <c r="I273" s="83">
        <v>2.8200000000282461</v>
      </c>
      <c r="J273" s="86" t="s">
        <v>772</v>
      </c>
      <c r="K273" s="86" t="s">
        <v>121</v>
      </c>
      <c r="L273" s="87">
        <v>7.1569999999999995E-2</v>
      </c>
      <c r="M273" s="87">
        <v>6.9600000000598156E-2</v>
      </c>
      <c r="N273" s="83">
        <v>16351.223661</v>
      </c>
      <c r="O273" s="85">
        <v>101.82</v>
      </c>
      <c r="P273" s="83">
        <v>60.185469964999996</v>
      </c>
      <c r="Q273" s="84">
        <f t="shared" si="4"/>
        <v>2.3837823900772432E-3</v>
      </c>
      <c r="R273" s="84">
        <f>P273/'סכום נכסי הקרן'!$C$42</f>
        <v>2.3062673372645218E-4</v>
      </c>
    </row>
    <row r="274" spans="2:18">
      <c r="B274" s="76" t="s">
        <v>1790</v>
      </c>
      <c r="C274" s="86" t="s">
        <v>1535</v>
      </c>
      <c r="D274" s="73">
        <v>7258</v>
      </c>
      <c r="E274" s="73"/>
      <c r="F274" s="73" t="s">
        <v>528</v>
      </c>
      <c r="G274" s="93">
        <v>43774</v>
      </c>
      <c r="H274" s="73"/>
      <c r="I274" s="83">
        <v>2.8300000000038206</v>
      </c>
      <c r="J274" s="86" t="s">
        <v>772</v>
      </c>
      <c r="K274" s="86" t="s">
        <v>121</v>
      </c>
      <c r="L274" s="87">
        <v>7.1569999999999995E-2</v>
      </c>
      <c r="M274" s="87">
        <v>6.820000000006185E-2</v>
      </c>
      <c r="N274" s="83">
        <v>14932.907884</v>
      </c>
      <c r="O274" s="85">
        <v>101.82</v>
      </c>
      <c r="P274" s="83">
        <v>54.964943113000004</v>
      </c>
      <c r="Q274" s="84">
        <f t="shared" si="4"/>
        <v>2.1770115534623601E-3</v>
      </c>
      <c r="R274" s="84">
        <f>P274/'סכום נכסי הקרן'!$C$42</f>
        <v>2.1062202068012787E-4</v>
      </c>
    </row>
    <row r="275" spans="2:18">
      <c r="B275" s="76" t="s">
        <v>1791</v>
      </c>
      <c r="C275" s="86" t="s">
        <v>1535</v>
      </c>
      <c r="D275" s="73">
        <v>6861</v>
      </c>
      <c r="E275" s="73"/>
      <c r="F275" s="73" t="s">
        <v>528</v>
      </c>
      <c r="G275" s="93">
        <v>43563</v>
      </c>
      <c r="H275" s="73"/>
      <c r="I275" s="83">
        <v>1.0100000000003484</v>
      </c>
      <c r="J275" s="86" t="s">
        <v>740</v>
      </c>
      <c r="K275" s="86" t="s">
        <v>121</v>
      </c>
      <c r="L275" s="87">
        <v>7.3651999999999995E-2</v>
      </c>
      <c r="M275" s="87">
        <v>7.0199999999999999E-2</v>
      </c>
      <c r="N275" s="83">
        <v>109330.57188600001</v>
      </c>
      <c r="O275" s="85">
        <v>101.63</v>
      </c>
      <c r="P275" s="83">
        <v>401.67227838600002</v>
      </c>
      <c r="Q275" s="84">
        <f t="shared" si="4"/>
        <v>1.5909143923866859E-2</v>
      </c>
      <c r="R275" s="84">
        <f>P275/'סכום נכסי הקרן'!$C$42</f>
        <v>1.5391815607072067E-3</v>
      </c>
    </row>
    <row r="276" spans="2:18">
      <c r="B276" s="76" t="s">
        <v>1792</v>
      </c>
      <c r="C276" s="86" t="s">
        <v>1535</v>
      </c>
      <c r="D276" s="73">
        <v>6932</v>
      </c>
      <c r="E276" s="73"/>
      <c r="F276" s="73" t="s">
        <v>528</v>
      </c>
      <c r="G276" s="93">
        <v>43098</v>
      </c>
      <c r="H276" s="73"/>
      <c r="I276" s="83">
        <v>1.99000000000531</v>
      </c>
      <c r="J276" s="86" t="s">
        <v>772</v>
      </c>
      <c r="K276" s="86" t="s">
        <v>121</v>
      </c>
      <c r="L276" s="87">
        <v>7.6569999999999999E-2</v>
      </c>
      <c r="M276" s="87">
        <v>6.6200000000186776E-2</v>
      </c>
      <c r="N276" s="83">
        <v>29581.479458000002</v>
      </c>
      <c r="O276" s="85">
        <v>102.14</v>
      </c>
      <c r="P276" s="83">
        <v>109.22550055799999</v>
      </c>
      <c r="Q276" s="84">
        <f t="shared" si="4"/>
        <v>4.326124310883455E-3</v>
      </c>
      <c r="R276" s="84">
        <f>P276/'סכום נכסי הקרן'!$C$42</f>
        <v>4.1854488214476671E-4</v>
      </c>
    </row>
    <row r="277" spans="2:18">
      <c r="B277" s="76" t="s">
        <v>1792</v>
      </c>
      <c r="C277" s="86" t="s">
        <v>1535</v>
      </c>
      <c r="D277" s="73">
        <v>9335</v>
      </c>
      <c r="E277" s="73"/>
      <c r="F277" s="73" t="s">
        <v>528</v>
      </c>
      <c r="G277" s="93">
        <v>44064</v>
      </c>
      <c r="H277" s="73"/>
      <c r="I277" s="83">
        <v>2.7500000000000004</v>
      </c>
      <c r="J277" s="86" t="s">
        <v>772</v>
      </c>
      <c r="K277" s="86" t="s">
        <v>121</v>
      </c>
      <c r="L277" s="87">
        <v>8.3454E-2</v>
      </c>
      <c r="M277" s="87">
        <v>0.1007000000000346</v>
      </c>
      <c r="N277" s="83">
        <v>99215.394732999994</v>
      </c>
      <c r="O277" s="85">
        <v>96.7</v>
      </c>
      <c r="P277" s="83">
        <v>346.82775773999998</v>
      </c>
      <c r="Q277" s="84">
        <f t="shared" si="4"/>
        <v>1.3736901976031422E-2</v>
      </c>
      <c r="R277" s="84">
        <f>P277/'סכום נכסי הקרן'!$C$42</f>
        <v>1.3290209909428501E-3</v>
      </c>
    </row>
    <row r="278" spans="2:18">
      <c r="B278" s="76" t="s">
        <v>1792</v>
      </c>
      <c r="C278" s="86" t="s">
        <v>1535</v>
      </c>
      <c r="D278" s="73" t="s">
        <v>1713</v>
      </c>
      <c r="E278" s="73"/>
      <c r="F278" s="73" t="s">
        <v>528</v>
      </c>
      <c r="G278" s="93">
        <v>42817</v>
      </c>
      <c r="H278" s="73"/>
      <c r="I278" s="83">
        <v>2.0300000000144989</v>
      </c>
      <c r="J278" s="86" t="s">
        <v>772</v>
      </c>
      <c r="K278" s="86" t="s">
        <v>121</v>
      </c>
      <c r="L278" s="87">
        <v>5.7820000000000003E-2</v>
      </c>
      <c r="M278" s="87">
        <v>7.7300000000400854E-2</v>
      </c>
      <c r="N278" s="83">
        <v>10055.078421</v>
      </c>
      <c r="O278" s="85">
        <v>96.77</v>
      </c>
      <c r="P278" s="83">
        <v>35.175033083000002</v>
      </c>
      <c r="Q278" s="84">
        <f t="shared" si="4"/>
        <v>1.3931871676403191E-3</v>
      </c>
      <c r="R278" s="84">
        <f>P278/'סכום נכסי הקרן'!$C$42</f>
        <v>1.347883964912093E-4</v>
      </c>
    </row>
    <row r="279" spans="2:18">
      <c r="B279" s="76" t="s">
        <v>1792</v>
      </c>
      <c r="C279" s="86" t="s">
        <v>1535</v>
      </c>
      <c r="D279" s="73">
        <v>7291</v>
      </c>
      <c r="E279" s="73"/>
      <c r="F279" s="73" t="s">
        <v>528</v>
      </c>
      <c r="G279" s="93">
        <v>43798</v>
      </c>
      <c r="H279" s="73"/>
      <c r="I279" s="83">
        <v>1.9900000001846314</v>
      </c>
      <c r="J279" s="86" t="s">
        <v>772</v>
      </c>
      <c r="K279" s="86" t="s">
        <v>121</v>
      </c>
      <c r="L279" s="87">
        <v>7.6569999999999999E-2</v>
      </c>
      <c r="M279" s="87">
        <v>7.6500000004655219E-2</v>
      </c>
      <c r="N279" s="83">
        <v>1740.0870729999997</v>
      </c>
      <c r="O279" s="85">
        <v>100.74</v>
      </c>
      <c r="P279" s="83">
        <v>6.336963817</v>
      </c>
      <c r="Q279" s="84">
        <f t="shared" si="4"/>
        <v>2.509898612124474E-4</v>
      </c>
      <c r="R279" s="84">
        <f>P279/'סכום נכסי הקרן'!$C$42</f>
        <v>2.4282825534258021E-5</v>
      </c>
    </row>
    <row r="280" spans="2:18">
      <c r="B280" s="76" t="s">
        <v>1793</v>
      </c>
      <c r="C280" s="86" t="s">
        <v>1535</v>
      </c>
      <c r="D280" s="73">
        <v>9040</v>
      </c>
      <c r="E280" s="73"/>
      <c r="F280" s="73" t="s">
        <v>528</v>
      </c>
      <c r="G280" s="93">
        <v>44665</v>
      </c>
      <c r="H280" s="73"/>
      <c r="I280" s="83">
        <v>4.3</v>
      </c>
      <c r="J280" s="86" t="s">
        <v>818</v>
      </c>
      <c r="K280" s="86" t="s">
        <v>123</v>
      </c>
      <c r="L280" s="87">
        <v>5.2839999999999998E-2</v>
      </c>
      <c r="M280" s="87">
        <v>6.7600000000038143E-2</v>
      </c>
      <c r="N280" s="83">
        <v>65173.35</v>
      </c>
      <c r="O280" s="85">
        <v>102.27</v>
      </c>
      <c r="P280" s="83">
        <v>262.09208705000003</v>
      </c>
      <c r="Q280" s="84">
        <f t="shared" si="4"/>
        <v>1.0380753063018505E-2</v>
      </c>
      <c r="R280" s="84">
        <f>P280/'סכום נכסי הקרן'!$C$42</f>
        <v>1.0043195144449593E-3</v>
      </c>
    </row>
    <row r="281" spans="2:18">
      <c r="B281" s="76" t="s">
        <v>1794</v>
      </c>
      <c r="C281" s="86" t="s">
        <v>1535</v>
      </c>
      <c r="D281" s="73">
        <v>9186</v>
      </c>
      <c r="E281" s="73"/>
      <c r="F281" s="73" t="s">
        <v>528</v>
      </c>
      <c r="G281" s="93">
        <v>44778</v>
      </c>
      <c r="H281" s="73"/>
      <c r="I281" s="83">
        <v>3.5599999999997478</v>
      </c>
      <c r="J281" s="86" t="s">
        <v>805</v>
      </c>
      <c r="K281" s="86" t="s">
        <v>123</v>
      </c>
      <c r="L281" s="87">
        <v>5.842E-2</v>
      </c>
      <c r="M281" s="87">
        <v>6.6400000000015127E-2</v>
      </c>
      <c r="N281" s="83">
        <v>39031.390320999999</v>
      </c>
      <c r="O281" s="85">
        <v>103.37</v>
      </c>
      <c r="P281" s="83">
        <v>158.65148143399998</v>
      </c>
      <c r="Q281" s="84">
        <f t="shared" si="4"/>
        <v>6.2837526702369728E-3</v>
      </c>
      <c r="R281" s="84">
        <f>P281/'סכום נכסי הקרן'!$C$42</f>
        <v>6.0794196647902319E-4</v>
      </c>
    </row>
    <row r="282" spans="2:18">
      <c r="B282" s="76" t="s">
        <v>1794</v>
      </c>
      <c r="C282" s="86" t="s">
        <v>1535</v>
      </c>
      <c r="D282" s="73">
        <v>9187</v>
      </c>
      <c r="E282" s="73"/>
      <c r="F282" s="73" t="s">
        <v>528</v>
      </c>
      <c r="G282" s="93">
        <v>44778</v>
      </c>
      <c r="H282" s="73"/>
      <c r="I282" s="83">
        <v>3.3499999999962222</v>
      </c>
      <c r="J282" s="86" t="s">
        <v>805</v>
      </c>
      <c r="K282" s="86" t="s">
        <v>121</v>
      </c>
      <c r="L282" s="87">
        <v>7.9612000000000002E-2</v>
      </c>
      <c r="M282" s="87">
        <v>0.10439999999987405</v>
      </c>
      <c r="N282" s="83">
        <v>107479.945702</v>
      </c>
      <c r="O282" s="85">
        <v>102.18</v>
      </c>
      <c r="P282" s="83">
        <v>397.01017454999999</v>
      </c>
      <c r="Q282" s="84">
        <f t="shared" si="4"/>
        <v>1.57244907005651E-2</v>
      </c>
      <c r="R282" s="84">
        <f>P282/'סכום נכסי הקרן'!$C$42</f>
        <v>1.521316687663671E-3</v>
      </c>
    </row>
    <row r="283" spans="2:18">
      <c r="B283" s="76" t="s">
        <v>1795</v>
      </c>
      <c r="C283" s="86" t="s">
        <v>1535</v>
      </c>
      <c r="D283" s="73">
        <v>9047</v>
      </c>
      <c r="E283" s="73"/>
      <c r="F283" s="73" t="s">
        <v>528</v>
      </c>
      <c r="G283" s="93">
        <v>44677</v>
      </c>
      <c r="H283" s="73"/>
      <c r="I283" s="83">
        <v>3.2000000000053479</v>
      </c>
      <c r="J283" s="86" t="s">
        <v>818</v>
      </c>
      <c r="K283" s="86" t="s">
        <v>1499</v>
      </c>
      <c r="L283" s="87">
        <v>0.10460000000000001</v>
      </c>
      <c r="M283" s="87">
        <v>0.1150000000001337</v>
      </c>
      <c r="N283" s="83">
        <v>109384.06215699999</v>
      </c>
      <c r="O283" s="85">
        <v>98.67</v>
      </c>
      <c r="P283" s="83">
        <v>37.397484869000003</v>
      </c>
      <c r="Q283" s="84">
        <f t="shared" si="4"/>
        <v>1.4812124241240421E-3</v>
      </c>
      <c r="R283" s="84">
        <f>P283/'סכום נכסי הקרן'!$C$42</f>
        <v>1.4330468450171699E-4</v>
      </c>
    </row>
    <row r="284" spans="2:18">
      <c r="B284" s="76" t="s">
        <v>1795</v>
      </c>
      <c r="C284" s="86" t="s">
        <v>1535</v>
      </c>
      <c r="D284" s="73">
        <v>9048</v>
      </c>
      <c r="E284" s="73"/>
      <c r="F284" s="73" t="s">
        <v>528</v>
      </c>
      <c r="G284" s="93">
        <v>44677</v>
      </c>
      <c r="H284" s="73"/>
      <c r="I284" s="83">
        <v>3.4200000000173847</v>
      </c>
      <c r="J284" s="86" t="s">
        <v>818</v>
      </c>
      <c r="K284" s="86" t="s">
        <v>1499</v>
      </c>
      <c r="L284" s="87">
        <v>6.54E-2</v>
      </c>
      <c r="M284" s="87">
        <v>7.3300000000285845E-2</v>
      </c>
      <c r="N284" s="83">
        <v>351159.17283300008</v>
      </c>
      <c r="O284" s="85">
        <v>98.33</v>
      </c>
      <c r="P284" s="83">
        <v>119.644649226</v>
      </c>
      <c r="Q284" s="84">
        <f t="shared" si="4"/>
        <v>4.7387983853539005E-3</v>
      </c>
      <c r="R284" s="84">
        <f>P284/'סכום נכסי הקרן'!$C$42</f>
        <v>4.5847036959063278E-4</v>
      </c>
    </row>
    <row r="285" spans="2:18">
      <c r="B285" s="76" t="s">
        <v>1795</v>
      </c>
      <c r="C285" s="86" t="s">
        <v>1535</v>
      </c>
      <c r="D285" s="73">
        <v>9074</v>
      </c>
      <c r="E285" s="73"/>
      <c r="F285" s="73" t="s">
        <v>528</v>
      </c>
      <c r="G285" s="93">
        <v>44684</v>
      </c>
      <c r="H285" s="73"/>
      <c r="I285" s="83">
        <v>3.3499999998017329</v>
      </c>
      <c r="J285" s="86" t="s">
        <v>818</v>
      </c>
      <c r="K285" s="86" t="s">
        <v>1499</v>
      </c>
      <c r="L285" s="87">
        <v>6.4699999999999994E-2</v>
      </c>
      <c r="M285" s="87">
        <v>8.1099999995836392E-2</v>
      </c>
      <c r="N285" s="83">
        <v>17764.065868000002</v>
      </c>
      <c r="O285" s="85">
        <v>98.33</v>
      </c>
      <c r="P285" s="83">
        <v>6.0524562320000008</v>
      </c>
      <c r="Q285" s="84">
        <f t="shared" si="4"/>
        <v>2.3972129138386913E-4</v>
      </c>
      <c r="R285" s="84">
        <f>P285/'סכום נכסי הקרן'!$C$42</f>
        <v>2.3192611316655196E-5</v>
      </c>
    </row>
    <row r="286" spans="2:18">
      <c r="B286" s="76" t="s">
        <v>1795</v>
      </c>
      <c r="C286" s="86" t="s">
        <v>1535</v>
      </c>
      <c r="D286" s="73">
        <v>9220</v>
      </c>
      <c r="E286" s="73"/>
      <c r="F286" s="73" t="s">
        <v>528</v>
      </c>
      <c r="G286" s="93">
        <v>44811</v>
      </c>
      <c r="H286" s="73"/>
      <c r="I286" s="83">
        <v>3.3899999999385919</v>
      </c>
      <c r="J286" s="86" t="s">
        <v>818</v>
      </c>
      <c r="K286" s="86" t="s">
        <v>1499</v>
      </c>
      <c r="L286" s="87">
        <v>6.5199999999999994E-2</v>
      </c>
      <c r="M286" s="87">
        <v>7.7499999999162614E-2</v>
      </c>
      <c r="N286" s="83">
        <v>26287.316674999998</v>
      </c>
      <c r="O286" s="85">
        <v>98.33</v>
      </c>
      <c r="P286" s="83">
        <v>8.9564420449999993</v>
      </c>
      <c r="Q286" s="84">
        <f t="shared" si="4"/>
        <v>3.5474025270608206E-4</v>
      </c>
      <c r="R286" s="84">
        <f>P286/'סכום נכסי הקרן'!$C$42</f>
        <v>3.4320492568220088E-5</v>
      </c>
    </row>
    <row r="287" spans="2:18">
      <c r="B287" s="76" t="s">
        <v>1796</v>
      </c>
      <c r="C287" s="86" t="s">
        <v>1535</v>
      </c>
      <c r="D287" s="73" t="s">
        <v>1714</v>
      </c>
      <c r="E287" s="73"/>
      <c r="F287" s="73" t="s">
        <v>528</v>
      </c>
      <c r="G287" s="93">
        <v>42870</v>
      </c>
      <c r="H287" s="73"/>
      <c r="I287" s="83">
        <v>1.2</v>
      </c>
      <c r="J287" s="86" t="s">
        <v>772</v>
      </c>
      <c r="K287" s="86" t="s">
        <v>121</v>
      </c>
      <c r="L287" s="87">
        <v>7.5953999999999994E-2</v>
      </c>
      <c r="M287" s="87">
        <v>8.1199999998872965E-2</v>
      </c>
      <c r="N287" s="83">
        <v>8899.2307409999994</v>
      </c>
      <c r="O287" s="85">
        <v>99.29</v>
      </c>
      <c r="P287" s="83">
        <v>31.942306479999999</v>
      </c>
      <c r="Q287" s="84">
        <f t="shared" si="4"/>
        <v>1.2651476798262835E-3</v>
      </c>
      <c r="R287" s="84">
        <f>P287/'סכום נכסי הקרן'!$C$42</f>
        <v>1.2240080231085205E-4</v>
      </c>
    </row>
    <row r="288" spans="2:18">
      <c r="B288" s="76" t="s">
        <v>1797</v>
      </c>
      <c r="C288" s="86" t="s">
        <v>1535</v>
      </c>
      <c r="D288" s="73">
        <v>8706</v>
      </c>
      <c r="E288" s="73"/>
      <c r="F288" s="73" t="s">
        <v>528</v>
      </c>
      <c r="G288" s="93">
        <v>44498</v>
      </c>
      <c r="H288" s="73"/>
      <c r="I288" s="83">
        <v>3.36</v>
      </c>
      <c r="J288" s="86" t="s">
        <v>772</v>
      </c>
      <c r="K288" s="86" t="s">
        <v>121</v>
      </c>
      <c r="L288" s="87">
        <v>7.8403E-2</v>
      </c>
      <c r="M288" s="87">
        <v>0.09</v>
      </c>
      <c r="N288" s="83">
        <v>87876.09</v>
      </c>
      <c r="O288" s="85">
        <v>99.47</v>
      </c>
      <c r="P288" s="83">
        <v>315.98841999999996</v>
      </c>
      <c r="Q288" s="84">
        <f t="shared" si="4"/>
        <v>1.2515439881126991E-2</v>
      </c>
      <c r="R288" s="84">
        <f>P288/'סכום נכסי הקרן'!$C$42</f>
        <v>1.2108466917739775E-3</v>
      </c>
    </row>
    <row r="289" spans="2:18">
      <c r="B289" s="76" t="s">
        <v>1798</v>
      </c>
      <c r="C289" s="86" t="s">
        <v>1535</v>
      </c>
      <c r="D289" s="73">
        <v>8702</v>
      </c>
      <c r="E289" s="73"/>
      <c r="F289" s="73" t="s">
        <v>528</v>
      </c>
      <c r="G289" s="93">
        <v>44497</v>
      </c>
      <c r="H289" s="73"/>
      <c r="I289" s="83">
        <v>0.29999999968334201</v>
      </c>
      <c r="J289" s="86" t="s">
        <v>740</v>
      </c>
      <c r="K289" s="86" t="s">
        <v>121</v>
      </c>
      <c r="L289" s="87">
        <v>6.6985000000000003E-2</v>
      </c>
      <c r="M289" s="87">
        <v>4.9000000053831844E-2</v>
      </c>
      <c r="N289" s="83">
        <v>86.561352999999997</v>
      </c>
      <c r="O289" s="85">
        <v>100.92</v>
      </c>
      <c r="P289" s="83">
        <v>0.315798197</v>
      </c>
      <c r="Q289" s="84">
        <f t="shared" si="4"/>
        <v>1.2507905666675377E-5</v>
      </c>
      <c r="R289" s="84">
        <f>P289/'סכום נכסי הקרן'!$C$42</f>
        <v>1.2101177698399101E-6</v>
      </c>
    </row>
    <row r="290" spans="2:18">
      <c r="B290" s="76" t="s">
        <v>1798</v>
      </c>
      <c r="C290" s="86" t="s">
        <v>1535</v>
      </c>
      <c r="D290" s="73">
        <v>9118</v>
      </c>
      <c r="E290" s="73"/>
      <c r="F290" s="73" t="s">
        <v>528</v>
      </c>
      <c r="G290" s="93">
        <v>44733</v>
      </c>
      <c r="H290" s="73"/>
      <c r="I290" s="83">
        <v>0.30000000039759656</v>
      </c>
      <c r="J290" s="86" t="s">
        <v>740</v>
      </c>
      <c r="K290" s="86" t="s">
        <v>121</v>
      </c>
      <c r="L290" s="87">
        <v>6.6985000000000003E-2</v>
      </c>
      <c r="M290" s="87">
        <v>4.9000000011927891E-2</v>
      </c>
      <c r="N290" s="83">
        <v>344.70048000000003</v>
      </c>
      <c r="O290" s="85">
        <v>100.92</v>
      </c>
      <c r="P290" s="83">
        <v>1.2575562849999999</v>
      </c>
      <c r="Q290" s="84">
        <f t="shared" si="4"/>
        <v>4.9808376148881982E-5</v>
      </c>
      <c r="R290" s="84">
        <f>P290/'סכום נכסי הקרן'!$C$42</f>
        <v>4.8188723732718537E-6</v>
      </c>
    </row>
    <row r="291" spans="2:18">
      <c r="B291" s="76" t="s">
        <v>1798</v>
      </c>
      <c r="C291" s="86" t="s">
        <v>1535</v>
      </c>
      <c r="D291" s="73">
        <v>9233</v>
      </c>
      <c r="E291" s="73"/>
      <c r="F291" s="73" t="s">
        <v>528</v>
      </c>
      <c r="G291" s="93">
        <v>44819</v>
      </c>
      <c r="H291" s="73"/>
      <c r="I291" s="83">
        <v>0.30000000121535708</v>
      </c>
      <c r="J291" s="86" t="s">
        <v>740</v>
      </c>
      <c r="K291" s="86" t="s">
        <v>121</v>
      </c>
      <c r="L291" s="87">
        <v>6.6985000000000003E-2</v>
      </c>
      <c r="M291" s="87">
        <v>4.8999999995948819E-2</v>
      </c>
      <c r="N291" s="83">
        <v>67.659974000000005</v>
      </c>
      <c r="O291" s="85">
        <v>100.92</v>
      </c>
      <c r="P291" s="83">
        <v>0.24684103899999998</v>
      </c>
      <c r="Q291" s="84">
        <f t="shared" si="4"/>
        <v>9.7767006265591098E-6</v>
      </c>
      <c r="R291" s="84">
        <f>P291/'סכום נכסי הקרן'!$C$42</f>
        <v>9.4587850867193608E-7</v>
      </c>
    </row>
    <row r="292" spans="2:18">
      <c r="B292" s="76" t="s">
        <v>1798</v>
      </c>
      <c r="C292" s="86" t="s">
        <v>1535</v>
      </c>
      <c r="D292" s="73">
        <v>9276</v>
      </c>
      <c r="E292" s="73"/>
      <c r="F292" s="73" t="s">
        <v>528</v>
      </c>
      <c r="G292" s="93">
        <v>44854</v>
      </c>
      <c r="H292" s="73"/>
      <c r="I292" s="83">
        <v>0.2999999966230405</v>
      </c>
      <c r="J292" s="86" t="s">
        <v>740</v>
      </c>
      <c r="K292" s="86" t="s">
        <v>121</v>
      </c>
      <c r="L292" s="87">
        <v>6.6985000000000003E-2</v>
      </c>
      <c r="M292" s="87">
        <v>4.9000000067539198E-2</v>
      </c>
      <c r="N292" s="83">
        <v>16.233743</v>
      </c>
      <c r="O292" s="85">
        <v>100.92</v>
      </c>
      <c r="P292" s="83">
        <v>5.9224873999999997E-2</v>
      </c>
      <c r="Q292" s="84">
        <f t="shared" si="4"/>
        <v>2.3457358026421381E-6</v>
      </c>
      <c r="R292" s="84">
        <f>P292/'סכום נכסי הקרן'!$C$42</f>
        <v>2.2694579362633181E-7</v>
      </c>
    </row>
    <row r="293" spans="2:18">
      <c r="B293" s="76" t="s">
        <v>1798</v>
      </c>
      <c r="C293" s="86" t="s">
        <v>1535</v>
      </c>
      <c r="D293" s="73">
        <v>9430</v>
      </c>
      <c r="E293" s="73"/>
      <c r="F293" s="73" t="s">
        <v>528</v>
      </c>
      <c r="G293" s="93">
        <v>44950</v>
      </c>
      <c r="H293" s="73"/>
      <c r="I293" s="83">
        <v>0.29999999907306629</v>
      </c>
      <c r="J293" s="86" t="s">
        <v>740</v>
      </c>
      <c r="K293" s="86" t="s">
        <v>121</v>
      </c>
      <c r="L293" s="87">
        <v>6.6985000000000003E-2</v>
      </c>
      <c r="M293" s="87">
        <v>4.8999999972191996E-2</v>
      </c>
      <c r="N293" s="83">
        <v>88.712947</v>
      </c>
      <c r="O293" s="85">
        <v>100.92</v>
      </c>
      <c r="P293" s="83">
        <v>0.32364774099999999</v>
      </c>
      <c r="Q293" s="84">
        <f t="shared" si="4"/>
        <v>1.2818804705400469E-5</v>
      </c>
      <c r="R293" s="84">
        <f>P293/'סכום נכסי הקרן'!$C$42</f>
        <v>1.2401967024297001E-6</v>
      </c>
    </row>
    <row r="294" spans="2:18">
      <c r="B294" s="76" t="s">
        <v>1798</v>
      </c>
      <c r="C294" s="86" t="s">
        <v>1535</v>
      </c>
      <c r="D294" s="73">
        <v>8060</v>
      </c>
      <c r="E294" s="73"/>
      <c r="F294" s="73" t="s">
        <v>528</v>
      </c>
      <c r="G294" s="93">
        <v>44150</v>
      </c>
      <c r="H294" s="73"/>
      <c r="I294" s="83">
        <v>0.30000000000023602</v>
      </c>
      <c r="J294" s="86" t="s">
        <v>740</v>
      </c>
      <c r="K294" s="86" t="s">
        <v>121</v>
      </c>
      <c r="L294" s="87">
        <v>6.6637000000000002E-2</v>
      </c>
      <c r="M294" s="87">
        <v>4.8599999999967426E-2</v>
      </c>
      <c r="N294" s="83">
        <v>116131.646717</v>
      </c>
      <c r="O294" s="85">
        <v>100.92</v>
      </c>
      <c r="P294" s="83">
        <v>423.67822108300004</v>
      </c>
      <c r="Q294" s="84">
        <f t="shared" si="4"/>
        <v>1.6780739322368579E-2</v>
      </c>
      <c r="R294" s="84">
        <f>P294/'סכום נכסי הקרן'!$C$42</f>
        <v>1.6235068752678801E-3</v>
      </c>
    </row>
    <row r="295" spans="2:18">
      <c r="B295" s="76" t="s">
        <v>1798</v>
      </c>
      <c r="C295" s="86" t="s">
        <v>1535</v>
      </c>
      <c r="D295" s="73">
        <v>8119</v>
      </c>
      <c r="E295" s="73"/>
      <c r="F295" s="73" t="s">
        <v>528</v>
      </c>
      <c r="G295" s="93">
        <v>44169</v>
      </c>
      <c r="H295" s="73"/>
      <c r="I295" s="83">
        <v>0.30000000039821023</v>
      </c>
      <c r="J295" s="86" t="s">
        <v>740</v>
      </c>
      <c r="K295" s="86" t="s">
        <v>121</v>
      </c>
      <c r="L295" s="87">
        <v>6.6985000000000003E-2</v>
      </c>
      <c r="M295" s="87">
        <v>4.9000000001991048E-2</v>
      </c>
      <c r="N295" s="83">
        <v>275.33538800000002</v>
      </c>
      <c r="O295" s="85">
        <v>100.92</v>
      </c>
      <c r="P295" s="83">
        <v>1.004494502</v>
      </c>
      <c r="Q295" s="84">
        <f t="shared" si="4"/>
        <v>3.978528881122795E-5</v>
      </c>
      <c r="R295" s="84">
        <f>P295/'סכום נכסי הקרן'!$C$42</f>
        <v>3.8491563857050499E-6</v>
      </c>
    </row>
    <row r="296" spans="2:18">
      <c r="B296" s="76" t="s">
        <v>1798</v>
      </c>
      <c r="C296" s="86" t="s">
        <v>1535</v>
      </c>
      <c r="D296" s="73">
        <v>8418</v>
      </c>
      <c r="E296" s="73"/>
      <c r="F296" s="73" t="s">
        <v>528</v>
      </c>
      <c r="G296" s="93">
        <v>44326</v>
      </c>
      <c r="H296" s="73"/>
      <c r="I296" s="83">
        <v>0.30000000141148575</v>
      </c>
      <c r="J296" s="86" t="s">
        <v>740</v>
      </c>
      <c r="K296" s="86" t="s">
        <v>121</v>
      </c>
      <c r="L296" s="87">
        <v>6.6985000000000003E-2</v>
      </c>
      <c r="M296" s="87">
        <v>4.9000000089394098E-2</v>
      </c>
      <c r="N296" s="83">
        <v>58.258496999999998</v>
      </c>
      <c r="O296" s="85">
        <v>100.92</v>
      </c>
      <c r="P296" s="83">
        <v>0.21254199900000001</v>
      </c>
      <c r="Q296" s="84">
        <f t="shared" si="4"/>
        <v>8.418209156838892E-6</v>
      </c>
      <c r="R296" s="84">
        <f>P296/'סכום נכסי הקרן'!$C$42</f>
        <v>8.1444685964181246E-7</v>
      </c>
    </row>
    <row r="297" spans="2:18">
      <c r="B297" s="76" t="s">
        <v>1799</v>
      </c>
      <c r="C297" s="86" t="s">
        <v>1535</v>
      </c>
      <c r="D297" s="73">
        <v>8718</v>
      </c>
      <c r="E297" s="73"/>
      <c r="F297" s="73" t="s">
        <v>528</v>
      </c>
      <c r="G297" s="93">
        <v>44508</v>
      </c>
      <c r="H297" s="73"/>
      <c r="I297" s="83">
        <v>3.3199999999952823</v>
      </c>
      <c r="J297" s="86" t="s">
        <v>772</v>
      </c>
      <c r="K297" s="86" t="s">
        <v>121</v>
      </c>
      <c r="L297" s="87">
        <v>8.4090999999999999E-2</v>
      </c>
      <c r="M297" s="87">
        <v>9.0399999999888792E-2</v>
      </c>
      <c r="N297" s="83">
        <v>99038.940703999993</v>
      </c>
      <c r="O297" s="85">
        <v>99.46</v>
      </c>
      <c r="P297" s="83">
        <v>356.09242689900003</v>
      </c>
      <c r="Q297" s="84">
        <f t="shared" si="4"/>
        <v>1.4103850264446537E-2</v>
      </c>
      <c r="R297" s="84">
        <f>P297/'סכום נכסי הקרן'!$C$42</f>
        <v>1.364522589392425E-3</v>
      </c>
    </row>
    <row r="298" spans="2:18">
      <c r="B298" s="76" t="s">
        <v>1800</v>
      </c>
      <c r="C298" s="86" t="s">
        <v>1535</v>
      </c>
      <c r="D298" s="73">
        <v>9382</v>
      </c>
      <c r="E298" s="73"/>
      <c r="F298" s="73" t="s">
        <v>528</v>
      </c>
      <c r="G298" s="93">
        <v>44341</v>
      </c>
      <c r="H298" s="73"/>
      <c r="I298" s="83">
        <v>0.94999999999849438</v>
      </c>
      <c r="J298" s="86" t="s">
        <v>818</v>
      </c>
      <c r="K298" s="86" t="s">
        <v>121</v>
      </c>
      <c r="L298" s="87">
        <v>7.2613999999999998E-2</v>
      </c>
      <c r="M298" s="87">
        <v>8.3400000000087321E-2</v>
      </c>
      <c r="N298" s="83">
        <v>36869.344246000001</v>
      </c>
      <c r="O298" s="85">
        <v>99.67</v>
      </c>
      <c r="P298" s="83">
        <v>132.84284347600001</v>
      </c>
      <c r="Q298" s="84">
        <f t="shared" si="4"/>
        <v>5.2615428792037421E-3</v>
      </c>
      <c r="R298" s="84">
        <f>P298/'סכום נכסי הקרן'!$C$42</f>
        <v>5.0904497559993791E-4</v>
      </c>
    </row>
    <row r="299" spans="2:18">
      <c r="B299" s="76" t="s">
        <v>1800</v>
      </c>
      <c r="C299" s="86" t="s">
        <v>1535</v>
      </c>
      <c r="D299" s="73">
        <v>9410</v>
      </c>
      <c r="E299" s="73"/>
      <c r="F299" s="73" t="s">
        <v>528</v>
      </c>
      <c r="G299" s="93">
        <v>44946</v>
      </c>
      <c r="H299" s="73"/>
      <c r="I299" s="83">
        <v>0.95000000188930889</v>
      </c>
      <c r="J299" s="86" t="s">
        <v>818</v>
      </c>
      <c r="K299" s="86" t="s">
        <v>121</v>
      </c>
      <c r="L299" s="87">
        <v>7.2613999999999998E-2</v>
      </c>
      <c r="M299" s="87">
        <v>8.3400000098244081E-2</v>
      </c>
      <c r="N299" s="83">
        <v>102.83058999999999</v>
      </c>
      <c r="O299" s="85">
        <v>99.67</v>
      </c>
      <c r="P299" s="83">
        <v>0.37050585399999997</v>
      </c>
      <c r="Q299" s="84">
        <f t="shared" si="4"/>
        <v>1.4674726818604981E-5</v>
      </c>
      <c r="R299" s="84">
        <f>P299/'סכום נכסי הקרן'!$C$42</f>
        <v>1.4197538871797654E-6</v>
      </c>
    </row>
    <row r="300" spans="2:18">
      <c r="B300" s="76" t="s">
        <v>1800</v>
      </c>
      <c r="C300" s="86" t="s">
        <v>1535</v>
      </c>
      <c r="D300" s="73">
        <v>9460</v>
      </c>
      <c r="E300" s="73"/>
      <c r="F300" s="73" t="s">
        <v>528</v>
      </c>
      <c r="G300" s="93">
        <v>44978</v>
      </c>
      <c r="H300" s="73"/>
      <c r="I300" s="83">
        <v>0.95000000079053881</v>
      </c>
      <c r="J300" s="86" t="s">
        <v>818</v>
      </c>
      <c r="K300" s="86" t="s">
        <v>121</v>
      </c>
      <c r="L300" s="87">
        <v>7.2613999999999998E-2</v>
      </c>
      <c r="M300" s="87">
        <v>8.3400000084587644E-2</v>
      </c>
      <c r="N300" s="83">
        <v>140.431363</v>
      </c>
      <c r="O300" s="85">
        <v>99.67</v>
      </c>
      <c r="P300" s="83">
        <v>0.50598410800000004</v>
      </c>
      <c r="Q300" s="84">
        <f t="shared" si="4"/>
        <v>2.0040651124112928E-5</v>
      </c>
      <c r="R300" s="84">
        <f>P300/'סכום נכסי הקרן'!$C$42</f>
        <v>1.9388975813164517E-6</v>
      </c>
    </row>
    <row r="301" spans="2:18">
      <c r="B301" s="76" t="s">
        <v>1800</v>
      </c>
      <c r="C301" s="86" t="s">
        <v>1535</v>
      </c>
      <c r="D301" s="73">
        <v>9511</v>
      </c>
      <c r="E301" s="73"/>
      <c r="F301" s="73" t="s">
        <v>528</v>
      </c>
      <c r="G301" s="93">
        <v>45005</v>
      </c>
      <c r="H301" s="73"/>
      <c r="I301" s="83">
        <v>0.94999999828744197</v>
      </c>
      <c r="J301" s="86" t="s">
        <v>818</v>
      </c>
      <c r="K301" s="86" t="s">
        <v>121</v>
      </c>
      <c r="L301" s="87">
        <v>7.2568999999999995E-2</v>
      </c>
      <c r="M301" s="87">
        <v>8.3099999900671642E-2</v>
      </c>
      <c r="N301" s="83">
        <v>72.920715000000001</v>
      </c>
      <c r="O301" s="85">
        <v>99.68</v>
      </c>
      <c r="P301" s="83">
        <v>0.26276483100000003</v>
      </c>
      <c r="Q301" s="84">
        <f t="shared" si="4"/>
        <v>1.0407398616870185E-5</v>
      </c>
      <c r="R301" s="84">
        <f>P301/'סכום נכסי הקרן'!$C$42</f>
        <v>1.0068974246932795E-6</v>
      </c>
    </row>
    <row r="302" spans="2:18">
      <c r="B302" s="76" t="s">
        <v>1801</v>
      </c>
      <c r="C302" s="86" t="s">
        <v>1535</v>
      </c>
      <c r="D302" s="73">
        <v>8806</v>
      </c>
      <c r="E302" s="73"/>
      <c r="F302" s="73" t="s">
        <v>528</v>
      </c>
      <c r="G302" s="93">
        <v>44137</v>
      </c>
      <c r="H302" s="73"/>
      <c r="I302" s="83">
        <v>0.46000000000081825</v>
      </c>
      <c r="J302" s="86" t="s">
        <v>740</v>
      </c>
      <c r="K302" s="86" t="s">
        <v>121</v>
      </c>
      <c r="L302" s="87">
        <v>6.7805000000000004E-2</v>
      </c>
      <c r="M302" s="87">
        <v>5.2099999999987726E-2</v>
      </c>
      <c r="N302" s="83">
        <v>133292.58108</v>
      </c>
      <c r="O302" s="85">
        <v>101.45</v>
      </c>
      <c r="P302" s="83">
        <v>488.83956696000001</v>
      </c>
      <c r="Q302" s="84">
        <f t="shared" si="4"/>
        <v>1.9361602592284973E-2</v>
      </c>
      <c r="R302" s="84">
        <f>P302/'סכום נכסי הקרן'!$C$42</f>
        <v>1.8732008358462624E-3</v>
      </c>
    </row>
    <row r="303" spans="2:18">
      <c r="B303" s="76" t="s">
        <v>1801</v>
      </c>
      <c r="C303" s="86" t="s">
        <v>1535</v>
      </c>
      <c r="D303" s="73">
        <v>9044</v>
      </c>
      <c r="E303" s="73"/>
      <c r="F303" s="73" t="s">
        <v>528</v>
      </c>
      <c r="G303" s="93">
        <v>44679</v>
      </c>
      <c r="H303" s="73"/>
      <c r="I303" s="83">
        <v>0.46000000003800906</v>
      </c>
      <c r="J303" s="86" t="s">
        <v>740</v>
      </c>
      <c r="K303" s="86" t="s">
        <v>121</v>
      </c>
      <c r="L303" s="87">
        <v>6.7805000000000004E-2</v>
      </c>
      <c r="M303" s="87">
        <v>5.2100000000380085E-2</v>
      </c>
      <c r="N303" s="83">
        <v>1147.8154689999999</v>
      </c>
      <c r="O303" s="85">
        <v>101.45</v>
      </c>
      <c r="P303" s="83">
        <v>4.2095187039999997</v>
      </c>
      <c r="Q303" s="84">
        <f t="shared" si="4"/>
        <v>1.6672756004283831E-4</v>
      </c>
      <c r="R303" s="84">
        <f>P303/'סכום נכסי הקרן'!$C$42</f>
        <v>1.6130596800664663E-5</v>
      </c>
    </row>
    <row r="304" spans="2:18">
      <c r="B304" s="76" t="s">
        <v>1801</v>
      </c>
      <c r="C304" s="86" t="s">
        <v>1535</v>
      </c>
      <c r="D304" s="73">
        <v>9224</v>
      </c>
      <c r="E304" s="73"/>
      <c r="F304" s="73" t="s">
        <v>528</v>
      </c>
      <c r="G304" s="93">
        <v>44810</v>
      </c>
      <c r="H304" s="73"/>
      <c r="I304" s="83">
        <v>0.46000000002625557</v>
      </c>
      <c r="J304" s="86" t="s">
        <v>740</v>
      </c>
      <c r="K304" s="86" t="s">
        <v>121</v>
      </c>
      <c r="L304" s="87">
        <v>6.7805000000000004E-2</v>
      </c>
      <c r="M304" s="87">
        <v>5.2099999996324226E-2</v>
      </c>
      <c r="N304" s="83">
        <v>2077.0600530000002</v>
      </c>
      <c r="O304" s="85">
        <v>101.45</v>
      </c>
      <c r="P304" s="83">
        <v>7.6174466799999987</v>
      </c>
      <c r="Q304" s="84">
        <f t="shared" si="4"/>
        <v>3.017062966143835E-4</v>
      </c>
      <c r="R304" s="84">
        <f>P304/'סכום נכסי הקרן'!$C$42</f>
        <v>2.9189551035581203E-5</v>
      </c>
    </row>
    <row r="305" spans="2:18">
      <c r="B305" s="76" t="s">
        <v>1802</v>
      </c>
      <c r="C305" s="86" t="s">
        <v>1535</v>
      </c>
      <c r="D305" s="73" t="s">
        <v>1715</v>
      </c>
      <c r="E305" s="73"/>
      <c r="F305" s="73" t="s">
        <v>528</v>
      </c>
      <c r="G305" s="93">
        <v>42921</v>
      </c>
      <c r="H305" s="73"/>
      <c r="I305" s="83">
        <v>1.1400000000028405</v>
      </c>
      <c r="J305" s="86" t="s">
        <v>772</v>
      </c>
      <c r="K305" s="86" t="s">
        <v>121</v>
      </c>
      <c r="L305" s="87">
        <v>7.8939999999999996E-2</v>
      </c>
      <c r="M305" s="87">
        <v>0.57129999999799741</v>
      </c>
      <c r="N305" s="83">
        <v>14880.759689</v>
      </c>
      <c r="O305" s="85">
        <v>65.441845000000001</v>
      </c>
      <c r="P305" s="83">
        <v>35.203752084999998</v>
      </c>
      <c r="Q305" s="84">
        <f t="shared" si="4"/>
        <v>1.3943246490169372E-3</v>
      </c>
      <c r="R305" s="84">
        <f>P305/'סכום נכסי הקרן'!$C$42</f>
        <v>1.3489844580429091E-4</v>
      </c>
    </row>
    <row r="306" spans="2:18">
      <c r="B306" s="76" t="s">
        <v>1802</v>
      </c>
      <c r="C306" s="86" t="s">
        <v>1535</v>
      </c>
      <c r="D306" s="73">
        <v>6497</v>
      </c>
      <c r="E306" s="73"/>
      <c r="F306" s="73" t="s">
        <v>528</v>
      </c>
      <c r="G306" s="93">
        <v>43342</v>
      </c>
      <c r="H306" s="73"/>
      <c r="I306" s="83">
        <v>2.0899999999536054</v>
      </c>
      <c r="J306" s="86" t="s">
        <v>772</v>
      </c>
      <c r="K306" s="86" t="s">
        <v>121</v>
      </c>
      <c r="L306" s="87">
        <v>7.8939999999999996E-2</v>
      </c>
      <c r="M306" s="87">
        <v>0.57129999999799741</v>
      </c>
      <c r="N306" s="83">
        <v>2824.4081099999999</v>
      </c>
      <c r="O306" s="85">
        <v>65.441845000000001</v>
      </c>
      <c r="P306" s="83">
        <v>6.6817657589999992</v>
      </c>
      <c r="Q306" s="84">
        <f t="shared" si="4"/>
        <v>2.6464652614971576E-4</v>
      </c>
      <c r="R306" s="84">
        <f>P306/'סכום נכסי הקרן'!$C$42</f>
        <v>2.5604083733491848E-5</v>
      </c>
    </row>
    <row r="307" spans="2:18">
      <c r="B307" s="76" t="s">
        <v>1803</v>
      </c>
      <c r="C307" s="86" t="s">
        <v>1535</v>
      </c>
      <c r="D307" s="73">
        <v>9405</v>
      </c>
      <c r="E307" s="73"/>
      <c r="F307" s="73" t="s">
        <v>528</v>
      </c>
      <c r="G307" s="93">
        <v>43866</v>
      </c>
      <c r="H307" s="73"/>
      <c r="I307" s="83">
        <v>1.5100000000006082</v>
      </c>
      <c r="J307" s="86" t="s">
        <v>740</v>
      </c>
      <c r="K307" s="86" t="s">
        <v>121</v>
      </c>
      <c r="L307" s="87">
        <v>7.2346000000000008E-2</v>
      </c>
      <c r="M307" s="87">
        <v>7.8999999999963516E-2</v>
      </c>
      <c r="N307" s="83">
        <v>113543.52196699999</v>
      </c>
      <c r="O307" s="85">
        <v>100.18</v>
      </c>
      <c r="P307" s="83">
        <v>411.19866712499999</v>
      </c>
      <c r="Q307" s="84">
        <f t="shared" si="4"/>
        <v>1.6286458211356252E-2</v>
      </c>
      <c r="R307" s="84">
        <f>P307/'סכום נכסי הקרן'!$C$42</f>
        <v>1.5756860512488883E-3</v>
      </c>
    </row>
    <row r="308" spans="2:18">
      <c r="B308" s="76" t="s">
        <v>1803</v>
      </c>
      <c r="C308" s="86" t="s">
        <v>1535</v>
      </c>
      <c r="D308" s="73">
        <v>9439</v>
      </c>
      <c r="E308" s="73"/>
      <c r="F308" s="73" t="s">
        <v>528</v>
      </c>
      <c r="G308" s="93">
        <v>44953</v>
      </c>
      <c r="H308" s="73"/>
      <c r="I308" s="83">
        <v>1.5099999996951554</v>
      </c>
      <c r="J308" s="86" t="s">
        <v>740</v>
      </c>
      <c r="K308" s="86" t="s">
        <v>121</v>
      </c>
      <c r="L308" s="87">
        <v>7.1706000000000006E-2</v>
      </c>
      <c r="M308" s="87">
        <v>7.8300000001016154E-2</v>
      </c>
      <c r="N308" s="83">
        <v>326.08784400000002</v>
      </c>
      <c r="O308" s="85">
        <v>100.18</v>
      </c>
      <c r="P308" s="83">
        <v>1.180929436</v>
      </c>
      <c r="Q308" s="84">
        <f t="shared" si="4"/>
        <v>4.6773395557062522E-5</v>
      </c>
      <c r="R308" s="84">
        <f>P308/'סכום נכסי הקרן'!$C$42</f>
        <v>4.5252433642951508E-6</v>
      </c>
    </row>
    <row r="309" spans="2:18">
      <c r="B309" s="76" t="s">
        <v>1803</v>
      </c>
      <c r="C309" s="86" t="s">
        <v>1535</v>
      </c>
      <c r="D309" s="73">
        <v>9447</v>
      </c>
      <c r="E309" s="73"/>
      <c r="F309" s="73" t="s">
        <v>528</v>
      </c>
      <c r="G309" s="93">
        <v>44959</v>
      </c>
      <c r="H309" s="73"/>
      <c r="I309" s="83">
        <v>1.5099999983580521</v>
      </c>
      <c r="J309" s="86" t="s">
        <v>740</v>
      </c>
      <c r="K309" s="86" t="s">
        <v>121</v>
      </c>
      <c r="L309" s="87">
        <v>7.1905999999999998E-2</v>
      </c>
      <c r="M309" s="87">
        <v>7.8499999952549193E-2</v>
      </c>
      <c r="N309" s="83">
        <v>183.30648600000001</v>
      </c>
      <c r="O309" s="85">
        <v>100.18</v>
      </c>
      <c r="P309" s="83">
        <v>0.6638457590000002</v>
      </c>
      <c r="Q309" s="84">
        <f t="shared" si="4"/>
        <v>2.6293120764063507E-5</v>
      </c>
      <c r="R309" s="84">
        <f>P309/'סכום נכסי הקרן'!$C$42</f>
        <v>2.543812969897237E-6</v>
      </c>
    </row>
    <row r="310" spans="2:18">
      <c r="B310" s="76" t="s">
        <v>1803</v>
      </c>
      <c r="C310" s="86" t="s">
        <v>1535</v>
      </c>
      <c r="D310" s="73">
        <v>9467</v>
      </c>
      <c r="E310" s="73"/>
      <c r="F310" s="73" t="s">
        <v>528</v>
      </c>
      <c r="G310" s="93">
        <v>44966</v>
      </c>
      <c r="H310" s="73"/>
      <c r="I310" s="83">
        <v>1.5100000001408207</v>
      </c>
      <c r="J310" s="86" t="s">
        <v>740</v>
      </c>
      <c r="K310" s="86" t="s">
        <v>121</v>
      </c>
      <c r="L310" s="87">
        <v>7.1706000000000006E-2</v>
      </c>
      <c r="M310" s="87">
        <v>7.7800000009253939E-2</v>
      </c>
      <c r="N310" s="83">
        <v>274.656047</v>
      </c>
      <c r="O310" s="85">
        <v>100.13</v>
      </c>
      <c r="P310" s="83">
        <v>0.99417238599999991</v>
      </c>
      <c r="Q310" s="84">
        <f t="shared" si="4"/>
        <v>3.9376457936210379E-5</v>
      </c>
      <c r="R310" s="84">
        <f>P310/'סכום נכסי הקרן'!$C$42</f>
        <v>3.8096027210147188E-6</v>
      </c>
    </row>
    <row r="311" spans="2:18">
      <c r="B311" s="76" t="s">
        <v>1803</v>
      </c>
      <c r="C311" s="86" t="s">
        <v>1535</v>
      </c>
      <c r="D311" s="73">
        <v>9491</v>
      </c>
      <c r="E311" s="73"/>
      <c r="F311" s="73" t="s">
        <v>528</v>
      </c>
      <c r="G311" s="93">
        <v>44986</v>
      </c>
      <c r="H311" s="73"/>
      <c r="I311" s="83">
        <v>1.5099999998086533</v>
      </c>
      <c r="J311" s="86" t="s">
        <v>740</v>
      </c>
      <c r="K311" s="86" t="s">
        <v>121</v>
      </c>
      <c r="L311" s="87">
        <v>7.1706000000000006E-2</v>
      </c>
      <c r="M311" s="87">
        <v>7.7699999994880184E-2</v>
      </c>
      <c r="N311" s="83">
        <v>1068.4124179999999</v>
      </c>
      <c r="O311" s="85">
        <v>100.13</v>
      </c>
      <c r="P311" s="83">
        <v>3.8673319740000003</v>
      </c>
      <c r="Q311" s="84">
        <f t="shared" ref="Q311:Q346" si="5">IFERROR(P311/$P$10,0)</f>
        <v>1.5317447652340291E-4</v>
      </c>
      <c r="R311" s="84">
        <f>P311/'סכום נכסי הקרן'!$C$42</f>
        <v>1.4819359920561731E-5</v>
      </c>
    </row>
    <row r="312" spans="2:18">
      <c r="B312" s="76" t="s">
        <v>1803</v>
      </c>
      <c r="C312" s="86" t="s">
        <v>1535</v>
      </c>
      <c r="D312" s="73">
        <v>9510</v>
      </c>
      <c r="E312" s="73"/>
      <c r="F312" s="73" t="s">
        <v>528</v>
      </c>
      <c r="G312" s="93">
        <v>44994</v>
      </c>
      <c r="H312" s="73"/>
      <c r="I312" s="83">
        <v>1.519999999364176</v>
      </c>
      <c r="J312" s="86" t="s">
        <v>740</v>
      </c>
      <c r="K312" s="86" t="s">
        <v>121</v>
      </c>
      <c r="L312" s="87">
        <v>7.1706000000000006E-2</v>
      </c>
      <c r="M312" s="87">
        <v>7.6499999965559534E-2</v>
      </c>
      <c r="N312" s="83">
        <v>208.53949599999999</v>
      </c>
      <c r="O312" s="85">
        <v>100.14</v>
      </c>
      <c r="P312" s="83">
        <v>0.75492572399999991</v>
      </c>
      <c r="Q312" s="84">
        <f t="shared" si="5"/>
        <v>2.9900549879132494E-5</v>
      </c>
      <c r="R312" s="84">
        <f>P312/'סכום נכסי הקרן'!$C$42</f>
        <v>2.8928253618929291E-6</v>
      </c>
    </row>
    <row r="313" spans="2:18">
      <c r="B313" s="76" t="s">
        <v>1804</v>
      </c>
      <c r="C313" s="86" t="s">
        <v>1535</v>
      </c>
      <c r="D313" s="73">
        <v>8061</v>
      </c>
      <c r="E313" s="73"/>
      <c r="F313" s="73" t="s">
        <v>528</v>
      </c>
      <c r="G313" s="93">
        <v>44136</v>
      </c>
      <c r="H313" s="73"/>
      <c r="I313" s="83">
        <v>3.9999999998672868E-2</v>
      </c>
      <c r="J313" s="86" t="s">
        <v>740</v>
      </c>
      <c r="K313" s="86" t="s">
        <v>121</v>
      </c>
      <c r="L313" s="87">
        <v>6.6089999999999996E-2</v>
      </c>
      <c r="M313" s="87">
        <v>0.12779999999979652</v>
      </c>
      <c r="N313" s="83">
        <v>74782.540437000003</v>
      </c>
      <c r="O313" s="85">
        <v>100.35</v>
      </c>
      <c r="P313" s="83">
        <v>271.26084593399997</v>
      </c>
      <c r="Q313" s="84">
        <f t="shared" si="5"/>
        <v>1.0743902606907645E-2</v>
      </c>
      <c r="R313" s="84">
        <f>P313/'סכום נכסי הקרן'!$C$42</f>
        <v>1.0394535910746175E-3</v>
      </c>
    </row>
    <row r="314" spans="2:18">
      <c r="B314" s="76" t="s">
        <v>1804</v>
      </c>
      <c r="C314" s="86" t="s">
        <v>1535</v>
      </c>
      <c r="D314" s="73">
        <v>9119</v>
      </c>
      <c r="E314" s="73"/>
      <c r="F314" s="73" t="s">
        <v>528</v>
      </c>
      <c r="G314" s="93">
        <v>44734</v>
      </c>
      <c r="H314" s="73"/>
      <c r="I314" s="83">
        <v>4.0000000722405858E-2</v>
      </c>
      <c r="J314" s="86" t="s">
        <v>740</v>
      </c>
      <c r="K314" s="86" t="s">
        <v>121</v>
      </c>
      <c r="L314" s="87">
        <v>6.6089999999999996E-2</v>
      </c>
      <c r="M314" s="87">
        <v>0.12779999996929775</v>
      </c>
      <c r="N314" s="83">
        <v>152.64825099999999</v>
      </c>
      <c r="O314" s="85">
        <v>100.35</v>
      </c>
      <c r="P314" s="83">
        <v>0.553705365</v>
      </c>
      <c r="Q314" s="84">
        <f t="shared" si="5"/>
        <v>2.1930760018088569E-5</v>
      </c>
      <c r="R314" s="84">
        <f>P314/'סכום נכסי הקרן'!$C$42</f>
        <v>2.1217622766927748E-6</v>
      </c>
    </row>
    <row r="315" spans="2:18">
      <c r="B315" s="76" t="s">
        <v>1804</v>
      </c>
      <c r="C315" s="86" t="s">
        <v>1535</v>
      </c>
      <c r="D315" s="73">
        <v>9446</v>
      </c>
      <c r="E315" s="73"/>
      <c r="F315" s="73" t="s">
        <v>528</v>
      </c>
      <c r="G315" s="93">
        <v>44958</v>
      </c>
      <c r="H315" s="73"/>
      <c r="I315" s="83">
        <v>3.9999999942895062E-2</v>
      </c>
      <c r="J315" s="86" t="s">
        <v>740</v>
      </c>
      <c r="K315" s="86" t="s">
        <v>121</v>
      </c>
      <c r="L315" s="87">
        <v>6.6089999999999996E-2</v>
      </c>
      <c r="M315" s="87">
        <v>0.12780000000314076</v>
      </c>
      <c r="N315" s="83">
        <v>386.21525200000002</v>
      </c>
      <c r="O315" s="85">
        <v>100.35</v>
      </c>
      <c r="P315" s="83">
        <v>1.4009296520000001</v>
      </c>
      <c r="Q315" s="84">
        <f t="shared" si="5"/>
        <v>5.5487004356976625E-5</v>
      </c>
      <c r="R315" s="84">
        <f>P315/'סכום נכסי הקרן'!$C$42</f>
        <v>5.368269617387466E-6</v>
      </c>
    </row>
    <row r="316" spans="2:18">
      <c r="B316" s="76" t="s">
        <v>1804</v>
      </c>
      <c r="C316" s="86" t="s">
        <v>1535</v>
      </c>
      <c r="D316" s="73">
        <v>8073</v>
      </c>
      <c r="E316" s="73"/>
      <c r="F316" s="73" t="s">
        <v>528</v>
      </c>
      <c r="G316" s="93">
        <v>44153</v>
      </c>
      <c r="H316" s="73"/>
      <c r="I316" s="83">
        <v>4.0000000037849169E-2</v>
      </c>
      <c r="J316" s="86" t="s">
        <v>740</v>
      </c>
      <c r="K316" s="86" t="s">
        <v>121</v>
      </c>
      <c r="L316" s="87">
        <v>6.6089999999999996E-2</v>
      </c>
      <c r="M316" s="87">
        <v>0.12780000003576747</v>
      </c>
      <c r="N316" s="83">
        <v>291.35119099999997</v>
      </c>
      <c r="O316" s="85">
        <v>100.35</v>
      </c>
      <c r="P316" s="83">
        <v>1.056826499</v>
      </c>
      <c r="Q316" s="84">
        <f t="shared" si="5"/>
        <v>4.1858016546987438E-5</v>
      </c>
      <c r="R316" s="84">
        <f>P316/'סכום נכסי הקרן'!$C$42</f>
        <v>4.0496891313081184E-6</v>
      </c>
    </row>
    <row r="317" spans="2:18">
      <c r="B317" s="76" t="s">
        <v>1804</v>
      </c>
      <c r="C317" s="86" t="s">
        <v>1535</v>
      </c>
      <c r="D317" s="73">
        <v>8531</v>
      </c>
      <c r="E317" s="73"/>
      <c r="F317" s="73" t="s">
        <v>528</v>
      </c>
      <c r="G317" s="93">
        <v>44392</v>
      </c>
      <c r="H317" s="73"/>
      <c r="I317" s="83">
        <v>3.9999999771505722E-2</v>
      </c>
      <c r="J317" s="86" t="s">
        <v>740</v>
      </c>
      <c r="K317" s="86" t="s">
        <v>121</v>
      </c>
      <c r="L317" s="87">
        <v>6.6089999999999996E-2</v>
      </c>
      <c r="M317" s="87">
        <v>0.12779999999590613</v>
      </c>
      <c r="N317" s="83">
        <v>579.13391999999999</v>
      </c>
      <c r="O317" s="85">
        <v>100.35</v>
      </c>
      <c r="P317" s="83">
        <v>2.1007090370000001</v>
      </c>
      <c r="Q317" s="84">
        <f t="shared" si="5"/>
        <v>8.3203358086076954E-5</v>
      </c>
      <c r="R317" s="84">
        <f>P317/'סכום נכסי הקרן'!$C$42</f>
        <v>8.049777861578435E-6</v>
      </c>
    </row>
    <row r="318" spans="2:18">
      <c r="B318" s="76" t="s">
        <v>1804</v>
      </c>
      <c r="C318" s="86" t="s">
        <v>1535</v>
      </c>
      <c r="D318" s="73">
        <v>9005</v>
      </c>
      <c r="E318" s="73"/>
      <c r="F318" s="73" t="s">
        <v>528</v>
      </c>
      <c r="G318" s="93">
        <v>44649</v>
      </c>
      <c r="H318" s="73"/>
      <c r="I318" s="83">
        <v>4.0000000142650621E-2</v>
      </c>
      <c r="J318" s="86" t="s">
        <v>740</v>
      </c>
      <c r="K318" s="86" t="s">
        <v>121</v>
      </c>
      <c r="L318" s="87">
        <v>6.6089999999999996E-2</v>
      </c>
      <c r="M318" s="87">
        <v>0.1278000000349494</v>
      </c>
      <c r="N318" s="83">
        <v>386.51773400000008</v>
      </c>
      <c r="O318" s="85">
        <v>100.35</v>
      </c>
      <c r="P318" s="83">
        <v>1.4020268450000002</v>
      </c>
      <c r="Q318" s="84">
        <f t="shared" si="5"/>
        <v>5.5530461180582681E-5</v>
      </c>
      <c r="R318" s="84">
        <f>P318/'סכום נכסי הקרן'!$C$42</f>
        <v>5.3724739882763978E-6</v>
      </c>
    </row>
    <row r="319" spans="2:18">
      <c r="B319" s="76" t="s">
        <v>1804</v>
      </c>
      <c r="C319" s="86" t="s">
        <v>1535</v>
      </c>
      <c r="D319" s="73">
        <v>9075</v>
      </c>
      <c r="E319" s="73"/>
      <c r="F319" s="73" t="s">
        <v>528</v>
      </c>
      <c r="G319" s="93">
        <v>44699</v>
      </c>
      <c r="H319" s="73"/>
      <c r="I319" s="83">
        <v>3.9999999897253377E-2</v>
      </c>
      <c r="J319" s="86" t="s">
        <v>740</v>
      </c>
      <c r="K319" s="86" t="s">
        <v>121</v>
      </c>
      <c r="L319" s="87">
        <v>6.6089999999999996E-2</v>
      </c>
      <c r="M319" s="87">
        <v>0.12780000003561881</v>
      </c>
      <c r="N319" s="83">
        <v>321.97843</v>
      </c>
      <c r="O319" s="85">
        <v>100.35</v>
      </c>
      <c r="P319" s="83">
        <v>1.1679215779999998</v>
      </c>
      <c r="Q319" s="84">
        <f t="shared" si="5"/>
        <v>4.6258189763188056E-5</v>
      </c>
      <c r="R319" s="84">
        <f>P319/'סכום נכסי הקרן'!$C$42</f>
        <v>4.47539811418641E-6</v>
      </c>
    </row>
    <row r="320" spans="2:18">
      <c r="B320" s="76" t="s">
        <v>1805</v>
      </c>
      <c r="C320" s="86" t="s">
        <v>1535</v>
      </c>
      <c r="D320" s="73">
        <v>6588</v>
      </c>
      <c r="E320" s="73"/>
      <c r="F320" s="73" t="s">
        <v>528</v>
      </c>
      <c r="G320" s="93">
        <v>43397</v>
      </c>
      <c r="H320" s="73"/>
      <c r="I320" s="83">
        <v>0.26999999999984697</v>
      </c>
      <c r="J320" s="86" t="s">
        <v>740</v>
      </c>
      <c r="K320" s="86" t="s">
        <v>121</v>
      </c>
      <c r="L320" s="87">
        <v>6.5189999999999998E-2</v>
      </c>
      <c r="M320" s="87">
        <v>5.1199999999990829E-2</v>
      </c>
      <c r="N320" s="83">
        <v>71690.684999999998</v>
      </c>
      <c r="O320" s="85">
        <v>100.87</v>
      </c>
      <c r="P320" s="83">
        <v>261.416538452</v>
      </c>
      <c r="Q320" s="84">
        <f t="shared" si="5"/>
        <v>1.0353996424705464E-2</v>
      </c>
      <c r="R320" s="84">
        <f>P320/'סכום נכסי הקרן'!$C$42</f>
        <v>1.0017308569713061E-3</v>
      </c>
    </row>
    <row r="321" spans="2:18">
      <c r="B321" s="76" t="s">
        <v>1806</v>
      </c>
      <c r="C321" s="86" t="s">
        <v>1535</v>
      </c>
      <c r="D321" s="73" t="s">
        <v>1716</v>
      </c>
      <c r="E321" s="73"/>
      <c r="F321" s="73" t="s">
        <v>528</v>
      </c>
      <c r="G321" s="93">
        <v>44144</v>
      </c>
      <c r="H321" s="73"/>
      <c r="I321" s="83">
        <v>0.26999999999912089</v>
      </c>
      <c r="J321" s="86" t="s">
        <v>740</v>
      </c>
      <c r="K321" s="86" t="s">
        <v>121</v>
      </c>
      <c r="L321" s="87">
        <v>7.6490000000000002E-2</v>
      </c>
      <c r="M321" s="87">
        <v>8.0599999999910826E-2</v>
      </c>
      <c r="N321" s="83">
        <v>87664.483456999995</v>
      </c>
      <c r="O321" s="85">
        <v>100.5</v>
      </c>
      <c r="P321" s="83">
        <v>318.491653864</v>
      </c>
      <c r="Q321" s="84">
        <f t="shared" si="5"/>
        <v>1.2614586150263353E-2</v>
      </c>
      <c r="R321" s="84">
        <f>P321/'סכום נכסי הקרן'!$C$42</f>
        <v>1.2204389181060724E-3</v>
      </c>
    </row>
    <row r="322" spans="2:18">
      <c r="B322" s="76" t="s">
        <v>1807</v>
      </c>
      <c r="C322" s="86" t="s">
        <v>1535</v>
      </c>
      <c r="D322" s="73">
        <v>6826</v>
      </c>
      <c r="E322" s="73"/>
      <c r="F322" s="73" t="s">
        <v>528</v>
      </c>
      <c r="G322" s="93">
        <v>43550</v>
      </c>
      <c r="H322" s="73"/>
      <c r="I322" s="83">
        <v>2.3400000000050865</v>
      </c>
      <c r="J322" s="86" t="s">
        <v>772</v>
      </c>
      <c r="K322" s="86" t="s">
        <v>121</v>
      </c>
      <c r="L322" s="87">
        <v>7.9070000000000001E-2</v>
      </c>
      <c r="M322" s="87">
        <v>8.3100000000046373E-2</v>
      </c>
      <c r="N322" s="83">
        <v>36971.865745000003</v>
      </c>
      <c r="O322" s="85">
        <v>100.02</v>
      </c>
      <c r="P322" s="83">
        <v>133.680030598</v>
      </c>
      <c r="Q322" s="84">
        <f t="shared" si="5"/>
        <v>5.2947015787999001E-3</v>
      </c>
      <c r="R322" s="84">
        <f>P322/'סכום נכסי הקרן'!$C$42</f>
        <v>5.1225302118929679E-4</v>
      </c>
    </row>
    <row r="323" spans="2:18">
      <c r="B323" s="76" t="s">
        <v>1808</v>
      </c>
      <c r="C323" s="86" t="s">
        <v>1535</v>
      </c>
      <c r="D323" s="73">
        <v>6528</v>
      </c>
      <c r="E323" s="73"/>
      <c r="F323" s="73" t="s">
        <v>528</v>
      </c>
      <c r="G323" s="93">
        <v>43373</v>
      </c>
      <c r="H323" s="73"/>
      <c r="I323" s="83">
        <v>4.5700000000020369</v>
      </c>
      <c r="J323" s="86" t="s">
        <v>772</v>
      </c>
      <c r="K323" s="86" t="s">
        <v>124</v>
      </c>
      <c r="L323" s="87">
        <v>3.032E-2</v>
      </c>
      <c r="M323" s="87">
        <v>6.7700000000036981E-2</v>
      </c>
      <c r="N323" s="83">
        <v>63583.377133999995</v>
      </c>
      <c r="O323" s="85">
        <v>84.73</v>
      </c>
      <c r="P323" s="83">
        <v>240.66679694299998</v>
      </c>
      <c r="Q323" s="84">
        <f t="shared" si="5"/>
        <v>9.5321557306546675E-3</v>
      </c>
      <c r="R323" s="84">
        <f>P323/'סכום נכסי הקרן'!$C$42</f>
        <v>9.2221922214197327E-4</v>
      </c>
    </row>
    <row r="324" spans="2:18">
      <c r="B324" s="76" t="s">
        <v>1809</v>
      </c>
      <c r="C324" s="86" t="s">
        <v>1535</v>
      </c>
      <c r="D324" s="73">
        <v>8860</v>
      </c>
      <c r="E324" s="73"/>
      <c r="F324" s="73" t="s">
        <v>528</v>
      </c>
      <c r="G324" s="93">
        <v>44585</v>
      </c>
      <c r="H324" s="73"/>
      <c r="I324" s="83">
        <v>2.7900000000984955</v>
      </c>
      <c r="J324" s="86" t="s">
        <v>818</v>
      </c>
      <c r="K324" s="86" t="s">
        <v>123</v>
      </c>
      <c r="L324" s="87">
        <v>4.607E-2</v>
      </c>
      <c r="M324" s="87">
        <v>6.5300000002172287E-2</v>
      </c>
      <c r="N324" s="83">
        <v>3752.405002</v>
      </c>
      <c r="O324" s="85">
        <v>100.46</v>
      </c>
      <c r="P324" s="83">
        <v>14.823081025999999</v>
      </c>
      <c r="Q324" s="84">
        <f t="shared" si="5"/>
        <v>5.871018293454463E-4</v>
      </c>
      <c r="R324" s="84">
        <f>P324/'סכום נכסי הקרן'!$C$42</f>
        <v>5.6801064489102847E-5</v>
      </c>
    </row>
    <row r="325" spans="2:18">
      <c r="B325" s="76" t="s">
        <v>1809</v>
      </c>
      <c r="C325" s="86" t="s">
        <v>1535</v>
      </c>
      <c r="D325" s="73">
        <v>8977</v>
      </c>
      <c r="E325" s="73"/>
      <c r="F325" s="73" t="s">
        <v>528</v>
      </c>
      <c r="G325" s="93">
        <v>44553</v>
      </c>
      <c r="H325" s="73"/>
      <c r="I325" s="83">
        <v>2.7899999999634031</v>
      </c>
      <c r="J325" s="86" t="s">
        <v>818</v>
      </c>
      <c r="K325" s="86" t="s">
        <v>123</v>
      </c>
      <c r="L325" s="87">
        <v>4.607E-2</v>
      </c>
      <c r="M325" s="87">
        <v>6.50999999976212E-2</v>
      </c>
      <c r="N325" s="83">
        <v>552.98599400000001</v>
      </c>
      <c r="O325" s="85">
        <v>100.53</v>
      </c>
      <c r="P325" s="83">
        <v>2.1859761520000003</v>
      </c>
      <c r="Q325" s="84">
        <f t="shared" si="5"/>
        <v>8.6580556059406624E-5</v>
      </c>
      <c r="R325" s="84">
        <f>P325/'סכום נכסי הקרן'!$C$42</f>
        <v>8.3765157974650141E-6</v>
      </c>
    </row>
    <row r="326" spans="2:18">
      <c r="B326" s="76" t="s">
        <v>1809</v>
      </c>
      <c r="C326" s="86" t="s">
        <v>1535</v>
      </c>
      <c r="D326" s="73">
        <v>8978</v>
      </c>
      <c r="E326" s="73"/>
      <c r="F326" s="73" t="s">
        <v>528</v>
      </c>
      <c r="G326" s="93">
        <v>44553</v>
      </c>
      <c r="H326" s="73"/>
      <c r="I326" s="83">
        <v>2.7900000002675984</v>
      </c>
      <c r="J326" s="86" t="s">
        <v>818</v>
      </c>
      <c r="K326" s="86" t="s">
        <v>123</v>
      </c>
      <c r="L326" s="87">
        <v>4.607E-2</v>
      </c>
      <c r="M326" s="87">
        <v>6.610000000445998E-2</v>
      </c>
      <c r="N326" s="83">
        <v>710.98200599999996</v>
      </c>
      <c r="O326" s="85">
        <v>100.25</v>
      </c>
      <c r="P326" s="83">
        <v>2.8027127749999994</v>
      </c>
      <c r="Q326" s="84">
        <f t="shared" si="5"/>
        <v>1.110078123735645E-4</v>
      </c>
      <c r="R326" s="84">
        <f>P326/'סכום נכסי הקרן'!$C$42</f>
        <v>1.0739809679106005E-5</v>
      </c>
    </row>
    <row r="327" spans="2:18">
      <c r="B327" s="76" t="s">
        <v>1809</v>
      </c>
      <c r="C327" s="86" t="s">
        <v>1535</v>
      </c>
      <c r="D327" s="73">
        <v>8979</v>
      </c>
      <c r="E327" s="73"/>
      <c r="F327" s="73" t="s">
        <v>528</v>
      </c>
      <c r="G327" s="93">
        <v>44553</v>
      </c>
      <c r="H327" s="73"/>
      <c r="I327" s="83">
        <v>2.7900000000556466</v>
      </c>
      <c r="J327" s="86" t="s">
        <v>818</v>
      </c>
      <c r="K327" s="86" t="s">
        <v>123</v>
      </c>
      <c r="L327" s="87">
        <v>4.607E-2</v>
      </c>
      <c r="M327" s="87">
        <v>6.5000000001905714E-2</v>
      </c>
      <c r="N327" s="83">
        <v>3317.9159410000007</v>
      </c>
      <c r="O327" s="85">
        <v>100.55</v>
      </c>
      <c r="P327" s="83">
        <v>13.118466113</v>
      </c>
      <c r="Q327" s="84">
        <f t="shared" si="5"/>
        <v>5.1958667969494957E-4</v>
      </c>
      <c r="R327" s="84">
        <f>P327/'סכום נכסי הקרן'!$C$42</f>
        <v>5.0269093070167197E-5</v>
      </c>
    </row>
    <row r="328" spans="2:18">
      <c r="B328" s="76" t="s">
        <v>1809</v>
      </c>
      <c r="C328" s="86" t="s">
        <v>1535</v>
      </c>
      <c r="D328" s="73">
        <v>8918</v>
      </c>
      <c r="E328" s="73"/>
      <c r="F328" s="73" t="s">
        <v>528</v>
      </c>
      <c r="G328" s="93">
        <v>44553</v>
      </c>
      <c r="H328" s="73"/>
      <c r="I328" s="83">
        <v>2.7899999991032867</v>
      </c>
      <c r="J328" s="86" t="s">
        <v>818</v>
      </c>
      <c r="K328" s="86" t="s">
        <v>123</v>
      </c>
      <c r="L328" s="87">
        <v>4.607E-2</v>
      </c>
      <c r="M328" s="87">
        <v>6.5099999984414264E-2</v>
      </c>
      <c r="N328" s="83">
        <v>473.98799500000001</v>
      </c>
      <c r="O328" s="85">
        <v>100.52</v>
      </c>
      <c r="P328" s="83">
        <v>1.8735074919999999</v>
      </c>
      <c r="Q328" s="84">
        <f t="shared" si="5"/>
        <v>7.4204524276449778E-5</v>
      </c>
      <c r="R328" s="84">
        <f>P328/'סכום נכסי הקרן'!$C$42</f>
        <v>7.1791565928332491E-6</v>
      </c>
    </row>
    <row r="329" spans="2:18">
      <c r="B329" s="76" t="s">
        <v>1809</v>
      </c>
      <c r="C329" s="86" t="s">
        <v>1535</v>
      </c>
      <c r="D329" s="73">
        <v>9037</v>
      </c>
      <c r="E329" s="73"/>
      <c r="F329" s="73" t="s">
        <v>528</v>
      </c>
      <c r="G329" s="93">
        <v>44671</v>
      </c>
      <c r="H329" s="73"/>
      <c r="I329" s="83">
        <v>2.7900000007605255</v>
      </c>
      <c r="J329" s="86" t="s">
        <v>818</v>
      </c>
      <c r="K329" s="86" t="s">
        <v>123</v>
      </c>
      <c r="L329" s="87">
        <v>4.607E-2</v>
      </c>
      <c r="M329" s="87">
        <v>6.5300000027601099E-2</v>
      </c>
      <c r="N329" s="83">
        <v>296.242504</v>
      </c>
      <c r="O329" s="85">
        <v>100.46</v>
      </c>
      <c r="P329" s="83">
        <v>1.1702432089999999</v>
      </c>
      <c r="Q329" s="84">
        <f t="shared" si="5"/>
        <v>4.6350143237959886E-5</v>
      </c>
      <c r="R329" s="84">
        <f>P329/'סכום נכסי הקרן'!$C$42</f>
        <v>4.4842944503745211E-6</v>
      </c>
    </row>
    <row r="330" spans="2:18">
      <c r="B330" s="76" t="s">
        <v>1809</v>
      </c>
      <c r="C330" s="86" t="s">
        <v>1535</v>
      </c>
      <c r="D330" s="73">
        <v>9130</v>
      </c>
      <c r="E330" s="73"/>
      <c r="F330" s="73" t="s">
        <v>528</v>
      </c>
      <c r="G330" s="93">
        <v>44742</v>
      </c>
      <c r="H330" s="73"/>
      <c r="I330" s="83">
        <v>2.7900000000925735</v>
      </c>
      <c r="J330" s="86" t="s">
        <v>818</v>
      </c>
      <c r="K330" s="86" t="s">
        <v>123</v>
      </c>
      <c r="L330" s="87">
        <v>4.607E-2</v>
      </c>
      <c r="M330" s="87">
        <v>6.5300000000783315E-2</v>
      </c>
      <c r="N330" s="83">
        <v>1777.4549950000001</v>
      </c>
      <c r="O330" s="85">
        <v>100.46</v>
      </c>
      <c r="P330" s="83">
        <v>7.0214594649999995</v>
      </c>
      <c r="Q330" s="84">
        <f t="shared" si="5"/>
        <v>2.7810086778489411E-4</v>
      </c>
      <c r="R330" s="84">
        <f>P330/'סכום נכסי הקרן'!$C$42</f>
        <v>2.6905767510785149E-5</v>
      </c>
    </row>
    <row r="331" spans="2:18">
      <c r="B331" s="76" t="s">
        <v>1809</v>
      </c>
      <c r="C331" s="86" t="s">
        <v>1535</v>
      </c>
      <c r="D331" s="73">
        <v>9313</v>
      </c>
      <c r="E331" s="73"/>
      <c r="F331" s="73" t="s">
        <v>528</v>
      </c>
      <c r="G331" s="93">
        <v>44886</v>
      </c>
      <c r="H331" s="73"/>
      <c r="I331" s="83">
        <v>2.8100000001631686</v>
      </c>
      <c r="J331" s="86" t="s">
        <v>818</v>
      </c>
      <c r="K331" s="86" t="s">
        <v>123</v>
      </c>
      <c r="L331" s="87">
        <v>4.6409000000000006E-2</v>
      </c>
      <c r="M331" s="87">
        <v>6.3700000003263368E-2</v>
      </c>
      <c r="N331" s="83">
        <v>809.72949800000004</v>
      </c>
      <c r="O331" s="85">
        <v>100.09</v>
      </c>
      <c r="P331" s="83">
        <v>3.1868840079999998</v>
      </c>
      <c r="Q331" s="84">
        <f t="shared" si="5"/>
        <v>1.2622378760034634E-4</v>
      </c>
      <c r="R331" s="84">
        <f>P331/'סכום נכסי הקרן'!$C$42</f>
        <v>1.2211928393306926E-5</v>
      </c>
    </row>
    <row r="332" spans="2:18">
      <c r="B332" s="76" t="s">
        <v>1809</v>
      </c>
      <c r="C332" s="86" t="s">
        <v>1535</v>
      </c>
      <c r="D332" s="73">
        <v>9496</v>
      </c>
      <c r="E332" s="73"/>
      <c r="F332" s="73" t="s">
        <v>528</v>
      </c>
      <c r="G332" s="93">
        <v>44985</v>
      </c>
      <c r="H332" s="73"/>
      <c r="I332" s="83">
        <v>2.829999999741136</v>
      </c>
      <c r="J332" s="86" t="s">
        <v>818</v>
      </c>
      <c r="K332" s="86" t="s">
        <v>123</v>
      </c>
      <c r="L332" s="87">
        <v>5.7419999999999999E-2</v>
      </c>
      <c r="M332" s="87">
        <v>6.6799999994048176E-2</v>
      </c>
      <c r="N332" s="83">
        <v>1263.9680000000001</v>
      </c>
      <c r="O332" s="85">
        <v>98.71</v>
      </c>
      <c r="P332" s="83">
        <v>4.9060597690000005</v>
      </c>
      <c r="Q332" s="84">
        <f t="shared" si="5"/>
        <v>1.9431565274491796E-4</v>
      </c>
      <c r="R332" s="84">
        <f>P332/'סכום נכסי הקרן'!$C$42</f>
        <v>1.8799696017148526E-5</v>
      </c>
    </row>
    <row r="333" spans="2:18">
      <c r="B333" s="76" t="s">
        <v>1809</v>
      </c>
      <c r="C333" s="86" t="s">
        <v>1535</v>
      </c>
      <c r="D333" s="73">
        <v>8829</v>
      </c>
      <c r="E333" s="73"/>
      <c r="F333" s="73" t="s">
        <v>528</v>
      </c>
      <c r="G333" s="93">
        <v>44553</v>
      </c>
      <c r="H333" s="73"/>
      <c r="I333" s="83">
        <v>2.7899999999908895</v>
      </c>
      <c r="J333" s="86" t="s">
        <v>818</v>
      </c>
      <c r="K333" s="86" t="s">
        <v>123</v>
      </c>
      <c r="L333" s="87">
        <v>4.6029999999999995E-2</v>
      </c>
      <c r="M333" s="87">
        <v>6.5199999999822039E-2</v>
      </c>
      <c r="N333" s="83">
        <v>35845.342578000003</v>
      </c>
      <c r="O333" s="85">
        <v>100.46</v>
      </c>
      <c r="P333" s="83">
        <v>141.59942705099999</v>
      </c>
      <c r="Q333" s="84">
        <f t="shared" si="5"/>
        <v>5.6083672827593415E-3</v>
      </c>
      <c r="R333" s="84">
        <f>P333/'סכום נכסי הקרן'!$C$42</f>
        <v>5.4259962375138306E-4</v>
      </c>
    </row>
    <row r="334" spans="2:18">
      <c r="B334" s="76" t="s">
        <v>1810</v>
      </c>
      <c r="C334" s="86" t="s">
        <v>1535</v>
      </c>
      <c r="D334" s="73">
        <v>7770</v>
      </c>
      <c r="E334" s="73"/>
      <c r="F334" s="73" t="s">
        <v>528</v>
      </c>
      <c r="G334" s="93">
        <v>44004</v>
      </c>
      <c r="H334" s="73"/>
      <c r="I334" s="83">
        <v>2.0500000000032825</v>
      </c>
      <c r="J334" s="86" t="s">
        <v>818</v>
      </c>
      <c r="K334" s="86" t="s">
        <v>125</v>
      </c>
      <c r="L334" s="87">
        <v>6.8784999999999999E-2</v>
      </c>
      <c r="M334" s="87">
        <v>7.4700000000073305E-2</v>
      </c>
      <c r="N334" s="83">
        <v>149026.115219</v>
      </c>
      <c r="O334" s="85">
        <v>101.54</v>
      </c>
      <c r="P334" s="83">
        <v>365.576689956</v>
      </c>
      <c r="Q334" s="84">
        <f t="shared" si="5"/>
        <v>1.4479496068513271E-2</v>
      </c>
      <c r="R334" s="84">
        <f>P334/'סכום נכסי הקרן'!$C$42</f>
        <v>1.4008656571114337E-3</v>
      </c>
    </row>
    <row r="335" spans="2:18">
      <c r="B335" s="76" t="s">
        <v>1810</v>
      </c>
      <c r="C335" s="86" t="s">
        <v>1535</v>
      </c>
      <c r="D335" s="73">
        <v>8789</v>
      </c>
      <c r="E335" s="73"/>
      <c r="F335" s="73" t="s">
        <v>528</v>
      </c>
      <c r="G335" s="93">
        <v>44004</v>
      </c>
      <c r="H335" s="73"/>
      <c r="I335" s="83">
        <v>2.0500000000047622</v>
      </c>
      <c r="J335" s="86" t="s">
        <v>818</v>
      </c>
      <c r="K335" s="86" t="s">
        <v>125</v>
      </c>
      <c r="L335" s="87">
        <v>6.8784999999999999E-2</v>
      </c>
      <c r="M335" s="87">
        <v>7.610000000005715E-2</v>
      </c>
      <c r="N335" s="83">
        <v>17165.899907999999</v>
      </c>
      <c r="O335" s="85">
        <v>101.27</v>
      </c>
      <c r="P335" s="83">
        <v>41.997780815999995</v>
      </c>
      <c r="Q335" s="84">
        <f t="shared" si="5"/>
        <v>1.6634176054407198E-3</v>
      </c>
      <c r="R335" s="84">
        <f>P335/'סכום נכסי הקרן'!$C$42</f>
        <v>1.6093271380926622E-4</v>
      </c>
    </row>
    <row r="336" spans="2:18">
      <c r="B336" s="76" t="s">
        <v>1810</v>
      </c>
      <c r="C336" s="86" t="s">
        <v>1535</v>
      </c>
      <c r="D336" s="73">
        <v>8980</v>
      </c>
      <c r="E336" s="73"/>
      <c r="F336" s="73" t="s">
        <v>528</v>
      </c>
      <c r="G336" s="93">
        <v>44627</v>
      </c>
      <c r="H336" s="73"/>
      <c r="I336" s="83">
        <v>2.0499999999906233</v>
      </c>
      <c r="J336" s="86" t="s">
        <v>818</v>
      </c>
      <c r="K336" s="86" t="s">
        <v>125</v>
      </c>
      <c r="L336" s="87">
        <v>6.8784999999999999E-2</v>
      </c>
      <c r="M336" s="87">
        <v>7.739999999978435E-2</v>
      </c>
      <c r="N336" s="83">
        <v>17477.863397000001</v>
      </c>
      <c r="O336" s="85">
        <v>101.03</v>
      </c>
      <c r="P336" s="83">
        <v>42.659685607999997</v>
      </c>
      <c r="Q336" s="84">
        <f t="shared" si="5"/>
        <v>1.6896338497933005E-3</v>
      </c>
      <c r="R336" s="84">
        <f>P336/'סכום נכסי הקרן'!$C$42</f>
        <v>1.6346908912220505E-4</v>
      </c>
    </row>
    <row r="337" spans="2:18">
      <c r="B337" s="76" t="s">
        <v>1810</v>
      </c>
      <c r="C337" s="86" t="s">
        <v>1535</v>
      </c>
      <c r="D337" s="73">
        <v>9027</v>
      </c>
      <c r="E337" s="73"/>
      <c r="F337" s="73" t="s">
        <v>528</v>
      </c>
      <c r="G337" s="93">
        <v>44658</v>
      </c>
      <c r="H337" s="73"/>
      <c r="I337" s="83">
        <v>2.0499999999209324</v>
      </c>
      <c r="J337" s="86" t="s">
        <v>818</v>
      </c>
      <c r="K337" s="86" t="s">
        <v>125</v>
      </c>
      <c r="L337" s="87">
        <v>6.8784999999999999E-2</v>
      </c>
      <c r="M337" s="87">
        <v>7.739999999968375E-2</v>
      </c>
      <c r="N337" s="83">
        <v>2590.831295</v>
      </c>
      <c r="O337" s="85">
        <v>101.03</v>
      </c>
      <c r="P337" s="83">
        <v>6.3236590299999991</v>
      </c>
      <c r="Q337" s="84">
        <f t="shared" si="5"/>
        <v>2.5046289487035893E-4</v>
      </c>
      <c r="R337" s="84">
        <f>P337/'סכום נכסי הקרן'!$C$42</f>
        <v>2.4231842471892289E-5</v>
      </c>
    </row>
    <row r="338" spans="2:18">
      <c r="B338" s="76" t="s">
        <v>1810</v>
      </c>
      <c r="C338" s="86" t="s">
        <v>1535</v>
      </c>
      <c r="D338" s="73">
        <v>9126</v>
      </c>
      <c r="E338" s="73"/>
      <c r="F338" s="73" t="s">
        <v>528</v>
      </c>
      <c r="G338" s="93">
        <v>44741</v>
      </c>
      <c r="H338" s="73"/>
      <c r="I338" s="83">
        <v>2.0499999999929259</v>
      </c>
      <c r="J338" s="86" t="s">
        <v>818</v>
      </c>
      <c r="K338" s="86" t="s">
        <v>125</v>
      </c>
      <c r="L338" s="87">
        <v>6.8784999999999999E-2</v>
      </c>
      <c r="M338" s="87">
        <v>7.7399999999412855E-2</v>
      </c>
      <c r="N338" s="83">
        <v>23166.875033</v>
      </c>
      <c r="O338" s="85">
        <v>101.03</v>
      </c>
      <c r="P338" s="83">
        <v>56.545332968000004</v>
      </c>
      <c r="Q338" s="84">
        <f t="shared" si="5"/>
        <v>2.239606487222893E-3</v>
      </c>
      <c r="R338" s="84">
        <f>P338/'סכום נכסי הקרן'!$C$42</f>
        <v>2.166779699064948E-4</v>
      </c>
    </row>
    <row r="339" spans="2:18">
      <c r="B339" s="76" t="s">
        <v>1810</v>
      </c>
      <c r="C339" s="86" t="s">
        <v>1535</v>
      </c>
      <c r="D339" s="73">
        <v>9261</v>
      </c>
      <c r="E339" s="73"/>
      <c r="F339" s="73" t="s">
        <v>528</v>
      </c>
      <c r="G339" s="93">
        <v>44833</v>
      </c>
      <c r="H339" s="73"/>
      <c r="I339" s="83">
        <v>2.0399999999761524</v>
      </c>
      <c r="J339" s="86" t="s">
        <v>818</v>
      </c>
      <c r="K339" s="86" t="s">
        <v>125</v>
      </c>
      <c r="L339" s="87">
        <v>6.8784999999999999E-2</v>
      </c>
      <c r="M339" s="87">
        <v>7.8099999999284561E-2</v>
      </c>
      <c r="N339" s="83">
        <v>17179.929840000001</v>
      </c>
      <c r="O339" s="85">
        <v>101.03</v>
      </c>
      <c r="P339" s="83">
        <v>41.932493399999998</v>
      </c>
      <c r="Q339" s="84">
        <f t="shared" si="5"/>
        <v>1.660831748876919E-3</v>
      </c>
      <c r="R339" s="84">
        <f>P339/'סכום נכסי הקרן'!$C$42</f>
        <v>1.6068253675632845E-4</v>
      </c>
    </row>
    <row r="340" spans="2:18">
      <c r="B340" s="76" t="s">
        <v>1810</v>
      </c>
      <c r="C340" s="86" t="s">
        <v>1535</v>
      </c>
      <c r="D340" s="73">
        <v>9285</v>
      </c>
      <c r="E340" s="73"/>
      <c r="F340" s="73" t="s">
        <v>528</v>
      </c>
      <c r="G340" s="93">
        <v>44861</v>
      </c>
      <c r="H340" s="73"/>
      <c r="I340" s="83">
        <v>2.0499999999782901</v>
      </c>
      <c r="J340" s="86" t="s">
        <v>818</v>
      </c>
      <c r="K340" s="86" t="s">
        <v>125</v>
      </c>
      <c r="L340" s="87">
        <v>6.8334999999999993E-2</v>
      </c>
      <c r="M340" s="87">
        <v>7.6199999998393469E-2</v>
      </c>
      <c r="N340" s="83">
        <v>7548.7568490000003</v>
      </c>
      <c r="O340" s="85">
        <v>101.03</v>
      </c>
      <c r="P340" s="83">
        <v>18.424883008000002</v>
      </c>
      <c r="Q340" s="84">
        <f t="shared" si="5"/>
        <v>7.2975938676304115E-4</v>
      </c>
      <c r="R340" s="84">
        <f>P340/'סכום נכסי הקרן'!$C$42</f>
        <v>7.0602931071206271E-5</v>
      </c>
    </row>
    <row r="341" spans="2:18">
      <c r="B341" s="76" t="s">
        <v>1810</v>
      </c>
      <c r="C341" s="86" t="s">
        <v>1535</v>
      </c>
      <c r="D341" s="73">
        <v>9374</v>
      </c>
      <c r="E341" s="73"/>
      <c r="F341" s="73" t="s">
        <v>528</v>
      </c>
      <c r="G341" s="93">
        <v>44910</v>
      </c>
      <c r="H341" s="73"/>
      <c r="I341" s="83">
        <v>2.0499999999488465</v>
      </c>
      <c r="J341" s="86" t="s">
        <v>818</v>
      </c>
      <c r="K341" s="86" t="s">
        <v>125</v>
      </c>
      <c r="L341" s="87">
        <v>6.8334999999999993E-2</v>
      </c>
      <c r="M341" s="87">
        <v>7.4999999997245589E-2</v>
      </c>
      <c r="N341" s="83">
        <v>5206.0392599999996</v>
      </c>
      <c r="O341" s="85">
        <v>101.03</v>
      </c>
      <c r="P341" s="83">
        <v>12.706816492999998</v>
      </c>
      <c r="Q341" s="84">
        <f t="shared" si="5"/>
        <v>5.0328236046958427E-4</v>
      </c>
      <c r="R341" s="84">
        <f>P341/'סכום נכסי הקרן'!$C$42</f>
        <v>4.8691678997376118E-5</v>
      </c>
    </row>
    <row r="342" spans="2:18">
      <c r="B342" s="76" t="s">
        <v>1811</v>
      </c>
      <c r="C342" s="86" t="s">
        <v>1535</v>
      </c>
      <c r="D342" s="73">
        <v>7382</v>
      </c>
      <c r="E342" s="73"/>
      <c r="F342" s="73" t="s">
        <v>528</v>
      </c>
      <c r="G342" s="93">
        <v>43860</v>
      </c>
      <c r="H342" s="73"/>
      <c r="I342" s="83">
        <v>2.9500000000040472</v>
      </c>
      <c r="J342" s="86" t="s">
        <v>772</v>
      </c>
      <c r="K342" s="86" t="s">
        <v>121</v>
      </c>
      <c r="L342" s="87">
        <v>7.5902999999999998E-2</v>
      </c>
      <c r="M342" s="87">
        <v>8.3600000000140312E-2</v>
      </c>
      <c r="N342" s="83">
        <v>61723.818760000002</v>
      </c>
      <c r="O342" s="85">
        <v>99.67</v>
      </c>
      <c r="P342" s="83">
        <v>222.39527975799999</v>
      </c>
      <c r="Q342" s="84">
        <f t="shared" si="5"/>
        <v>8.8084707460408442E-3</v>
      </c>
      <c r="R342" s="84">
        <f>P342/'סכום נכסי הקרן'!$C$42</f>
        <v>8.5220397874429237E-4</v>
      </c>
    </row>
    <row r="343" spans="2:18">
      <c r="B343" s="76" t="s">
        <v>1812</v>
      </c>
      <c r="C343" s="86" t="s">
        <v>1535</v>
      </c>
      <c r="D343" s="73">
        <v>9158</v>
      </c>
      <c r="E343" s="73"/>
      <c r="F343" s="73" t="s">
        <v>528</v>
      </c>
      <c r="G343" s="93">
        <v>44179</v>
      </c>
      <c r="H343" s="73"/>
      <c r="I343" s="83">
        <v>2.89</v>
      </c>
      <c r="J343" s="86" t="s">
        <v>772</v>
      </c>
      <c r="K343" s="86" t="s">
        <v>121</v>
      </c>
      <c r="L343" s="87">
        <v>7.4652999999999997E-2</v>
      </c>
      <c r="M343" s="87">
        <v>7.8300000000000008E-2</v>
      </c>
      <c r="N343" s="83">
        <v>28674.38</v>
      </c>
      <c r="O343" s="85">
        <v>100.08</v>
      </c>
      <c r="P343" s="83">
        <v>103.74081</v>
      </c>
      <c r="Q343" s="84">
        <f t="shared" si="5"/>
        <v>4.1088906700265087E-3</v>
      </c>
      <c r="R343" s="84">
        <f>P343/'סכום נכסי הקרן'!$C$42</f>
        <v>3.9752791127742202E-4</v>
      </c>
    </row>
    <row r="344" spans="2:18">
      <c r="B344" s="76" t="s">
        <v>1813</v>
      </c>
      <c r="C344" s="86" t="s">
        <v>1535</v>
      </c>
      <c r="D344" s="73">
        <v>7823</v>
      </c>
      <c r="E344" s="73"/>
      <c r="F344" s="73" t="s">
        <v>528</v>
      </c>
      <c r="G344" s="93">
        <v>44027</v>
      </c>
      <c r="H344" s="73"/>
      <c r="I344" s="83">
        <v>3.8200000000035583</v>
      </c>
      <c r="J344" s="86" t="s">
        <v>818</v>
      </c>
      <c r="K344" s="86" t="s">
        <v>123</v>
      </c>
      <c r="L344" s="87">
        <v>2.35E-2</v>
      </c>
      <c r="M344" s="87">
        <v>2.4500000000029654E-2</v>
      </c>
      <c r="N344" s="83">
        <v>42710.268690999997</v>
      </c>
      <c r="O344" s="85">
        <v>100.4</v>
      </c>
      <c r="P344" s="83">
        <v>168.61709236999999</v>
      </c>
      <c r="Q344" s="84">
        <f t="shared" si="5"/>
        <v>6.6784633515594395E-3</v>
      </c>
      <c r="R344" s="84">
        <f>P344/'סכום נכסי הקרן'!$C$42</f>
        <v>6.4612952738192649E-4</v>
      </c>
    </row>
    <row r="345" spans="2:18">
      <c r="B345" s="76" t="s">
        <v>1813</v>
      </c>
      <c r="C345" s="86" t="s">
        <v>1535</v>
      </c>
      <c r="D345" s="73">
        <v>7993</v>
      </c>
      <c r="E345" s="73"/>
      <c r="F345" s="73" t="s">
        <v>528</v>
      </c>
      <c r="G345" s="93">
        <v>44119</v>
      </c>
      <c r="H345" s="73"/>
      <c r="I345" s="83">
        <v>3.820000000011742</v>
      </c>
      <c r="J345" s="86" t="s">
        <v>818</v>
      </c>
      <c r="K345" s="86" t="s">
        <v>123</v>
      </c>
      <c r="L345" s="87">
        <v>2.35E-2</v>
      </c>
      <c r="M345" s="87">
        <v>2.4500000000091924E-2</v>
      </c>
      <c r="N345" s="83">
        <v>42710.268716999999</v>
      </c>
      <c r="O345" s="85">
        <v>100.4</v>
      </c>
      <c r="P345" s="83">
        <v>168.61709246100003</v>
      </c>
      <c r="Q345" s="84">
        <f t="shared" si="5"/>
        <v>6.6784633551637031E-3</v>
      </c>
      <c r="R345" s="84">
        <f>P345/'סכום נכסי הקרן'!$C$42</f>
        <v>6.4612952773063258E-4</v>
      </c>
    </row>
    <row r="346" spans="2:18">
      <c r="B346" s="76" t="s">
        <v>1813</v>
      </c>
      <c r="C346" s="86" t="s">
        <v>1535</v>
      </c>
      <c r="D346" s="73">
        <v>8187</v>
      </c>
      <c r="E346" s="73"/>
      <c r="F346" s="73" t="s">
        <v>528</v>
      </c>
      <c r="G346" s="93">
        <v>44211</v>
      </c>
      <c r="H346" s="73"/>
      <c r="I346" s="83">
        <v>3.8200000000015422</v>
      </c>
      <c r="J346" s="86" t="s">
        <v>818</v>
      </c>
      <c r="K346" s="86" t="s">
        <v>123</v>
      </c>
      <c r="L346" s="87">
        <v>2.35E-2</v>
      </c>
      <c r="M346" s="87">
        <v>2.4500000000020759E-2</v>
      </c>
      <c r="N346" s="83">
        <v>42710.268690999997</v>
      </c>
      <c r="O346" s="85">
        <v>100.4</v>
      </c>
      <c r="P346" s="83">
        <v>168.61709235699999</v>
      </c>
      <c r="Q346" s="84">
        <f t="shared" si="5"/>
        <v>6.6784633510445449E-3</v>
      </c>
      <c r="R346" s="84">
        <f>P346/'סכום נכסי הקרן'!$C$42</f>
        <v>6.4612952733211142E-4</v>
      </c>
    </row>
    <row r="347" spans="2:18">
      <c r="B347" s="115"/>
      <c r="C347" s="115"/>
      <c r="D347" s="115"/>
      <c r="E347" s="115"/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  <c r="P347" s="116"/>
      <c r="Q347" s="116"/>
      <c r="R347" s="116"/>
    </row>
    <row r="348" spans="2:18">
      <c r="B348" s="115"/>
      <c r="C348" s="115"/>
      <c r="D348" s="115"/>
      <c r="E348" s="115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</row>
    <row r="349" spans="2:18">
      <c r="B349" s="115"/>
      <c r="C349" s="115"/>
      <c r="D349" s="115"/>
      <c r="E349" s="115"/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  <c r="R349" s="116"/>
    </row>
    <row r="350" spans="2:18">
      <c r="B350" s="123" t="s">
        <v>200</v>
      </c>
      <c r="C350" s="115"/>
      <c r="D350" s="115"/>
      <c r="E350" s="115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  <c r="R350" s="116"/>
    </row>
    <row r="351" spans="2:18">
      <c r="B351" s="123" t="s">
        <v>105</v>
      </c>
      <c r="C351" s="115"/>
      <c r="D351" s="115"/>
      <c r="E351" s="115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  <c r="R351" s="116"/>
    </row>
    <row r="352" spans="2:18">
      <c r="B352" s="123" t="s">
        <v>183</v>
      </c>
      <c r="C352" s="115"/>
      <c r="D352" s="115"/>
      <c r="E352" s="115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  <c r="R352" s="116"/>
    </row>
    <row r="353" spans="2:18">
      <c r="B353" s="123" t="s">
        <v>191</v>
      </c>
      <c r="C353" s="115"/>
      <c r="D353" s="115"/>
      <c r="E353" s="115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  <c r="R353" s="116"/>
    </row>
    <row r="354" spans="2:18">
      <c r="B354" s="115"/>
      <c r="C354" s="115"/>
      <c r="D354" s="115"/>
      <c r="E354" s="115"/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  <c r="R354" s="116"/>
    </row>
    <row r="355" spans="2:18">
      <c r="B355" s="115"/>
      <c r="C355" s="115"/>
      <c r="D355" s="115"/>
      <c r="E355" s="115"/>
      <c r="F355" s="116"/>
      <c r="G355" s="116"/>
      <c r="H355" s="116"/>
      <c r="I355" s="116"/>
      <c r="J355" s="116"/>
      <c r="K355" s="116"/>
      <c r="L355" s="116"/>
      <c r="M355" s="116"/>
      <c r="N355" s="116"/>
      <c r="O355" s="116"/>
      <c r="P355" s="116"/>
      <c r="Q355" s="116"/>
      <c r="R355" s="116"/>
    </row>
    <row r="356" spans="2:18">
      <c r="B356" s="115"/>
      <c r="C356" s="115"/>
      <c r="D356" s="115"/>
      <c r="E356" s="115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  <c r="R356" s="116"/>
    </row>
    <row r="357" spans="2:18">
      <c r="B357" s="115"/>
      <c r="C357" s="115"/>
      <c r="D357" s="115"/>
      <c r="E357" s="115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</row>
    <row r="358" spans="2:18">
      <c r="B358" s="115"/>
      <c r="C358" s="115"/>
      <c r="D358" s="115"/>
      <c r="E358" s="115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</row>
    <row r="359" spans="2:18">
      <c r="B359" s="115"/>
      <c r="C359" s="115"/>
      <c r="D359" s="115"/>
      <c r="E359" s="115"/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</row>
    <row r="360" spans="2:18">
      <c r="B360" s="115"/>
      <c r="C360" s="115"/>
      <c r="D360" s="115"/>
      <c r="E360" s="115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</row>
    <row r="361" spans="2:18">
      <c r="B361" s="115"/>
      <c r="C361" s="115"/>
      <c r="D361" s="115"/>
      <c r="E361" s="115"/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</row>
    <row r="362" spans="2:18">
      <c r="B362" s="115"/>
      <c r="C362" s="115"/>
      <c r="D362" s="115"/>
      <c r="E362" s="115"/>
      <c r="F362" s="116"/>
      <c r="G362" s="116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</row>
    <row r="363" spans="2:18">
      <c r="B363" s="115"/>
      <c r="C363" s="115"/>
      <c r="D363" s="115"/>
      <c r="E363" s="115"/>
      <c r="F363" s="116"/>
      <c r="G363" s="116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</row>
    <row r="364" spans="2:18">
      <c r="B364" s="115"/>
      <c r="C364" s="115"/>
      <c r="D364" s="115"/>
      <c r="E364" s="115"/>
      <c r="F364" s="116"/>
      <c r="G364" s="116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</row>
    <row r="365" spans="2:18">
      <c r="B365" s="115"/>
      <c r="C365" s="115"/>
      <c r="D365" s="115"/>
      <c r="E365" s="115"/>
      <c r="F365" s="116"/>
      <c r="G365" s="116"/>
      <c r="H365" s="116"/>
      <c r="I365" s="116"/>
      <c r="J365" s="116"/>
      <c r="K365" s="116"/>
      <c r="L365" s="116"/>
      <c r="M365" s="116"/>
      <c r="N365" s="116"/>
      <c r="O365" s="116"/>
      <c r="P365" s="116"/>
      <c r="Q365" s="116"/>
      <c r="R365" s="116"/>
    </row>
    <row r="366" spans="2:18">
      <c r="B366" s="115"/>
      <c r="C366" s="115"/>
      <c r="D366" s="115"/>
      <c r="E366" s="115"/>
      <c r="F366" s="116"/>
      <c r="G366" s="116"/>
      <c r="H366" s="116"/>
      <c r="I366" s="116"/>
      <c r="J366" s="116"/>
      <c r="K366" s="116"/>
      <c r="L366" s="116"/>
      <c r="M366" s="116"/>
      <c r="N366" s="116"/>
      <c r="O366" s="116"/>
      <c r="P366" s="116"/>
      <c r="Q366" s="116"/>
      <c r="R366" s="116"/>
    </row>
    <row r="367" spans="2:18">
      <c r="B367" s="115"/>
      <c r="C367" s="115"/>
      <c r="D367" s="115"/>
      <c r="E367" s="115"/>
      <c r="F367" s="116"/>
      <c r="G367" s="116"/>
      <c r="H367" s="116"/>
      <c r="I367" s="116"/>
      <c r="J367" s="116"/>
      <c r="K367" s="116"/>
      <c r="L367" s="116"/>
      <c r="M367" s="116"/>
      <c r="N367" s="116"/>
      <c r="O367" s="116"/>
      <c r="P367" s="116"/>
      <c r="Q367" s="116"/>
      <c r="R367" s="116"/>
    </row>
    <row r="368" spans="2:18">
      <c r="B368" s="115"/>
      <c r="C368" s="115"/>
      <c r="D368" s="115"/>
      <c r="E368" s="115"/>
      <c r="F368" s="116"/>
      <c r="G368" s="116"/>
      <c r="H368" s="116"/>
      <c r="I368" s="116"/>
      <c r="J368" s="116"/>
      <c r="K368" s="116"/>
      <c r="L368" s="116"/>
      <c r="M368" s="116"/>
      <c r="N368" s="116"/>
      <c r="O368" s="116"/>
      <c r="P368" s="116"/>
      <c r="Q368" s="116"/>
      <c r="R368" s="116"/>
    </row>
    <row r="369" spans="2:18">
      <c r="B369" s="115"/>
      <c r="C369" s="115"/>
      <c r="D369" s="115"/>
      <c r="E369" s="115"/>
      <c r="F369" s="116"/>
      <c r="G369" s="116"/>
      <c r="H369" s="116"/>
      <c r="I369" s="116"/>
      <c r="J369" s="116"/>
      <c r="K369" s="116"/>
      <c r="L369" s="116"/>
      <c r="M369" s="116"/>
      <c r="N369" s="116"/>
      <c r="O369" s="116"/>
      <c r="P369" s="116"/>
      <c r="Q369" s="116"/>
      <c r="R369" s="116"/>
    </row>
    <row r="370" spans="2:18">
      <c r="B370" s="115"/>
      <c r="C370" s="115"/>
      <c r="D370" s="115"/>
      <c r="E370" s="115"/>
      <c r="F370" s="116"/>
      <c r="G370" s="116"/>
      <c r="H370" s="116"/>
      <c r="I370" s="116"/>
      <c r="J370" s="116"/>
      <c r="K370" s="116"/>
      <c r="L370" s="116"/>
      <c r="M370" s="116"/>
      <c r="N370" s="116"/>
      <c r="O370" s="116"/>
      <c r="P370" s="116"/>
      <c r="Q370" s="116"/>
      <c r="R370" s="116"/>
    </row>
    <row r="371" spans="2:18">
      <c r="B371" s="115"/>
      <c r="C371" s="115"/>
      <c r="D371" s="115"/>
      <c r="E371" s="115"/>
      <c r="F371" s="116"/>
      <c r="G371" s="116"/>
      <c r="H371" s="116"/>
      <c r="I371" s="116"/>
      <c r="J371" s="116"/>
      <c r="K371" s="116"/>
      <c r="L371" s="116"/>
      <c r="M371" s="116"/>
      <c r="N371" s="116"/>
      <c r="O371" s="116"/>
      <c r="P371" s="116"/>
      <c r="Q371" s="116"/>
      <c r="R371" s="116"/>
    </row>
    <row r="372" spans="2:18">
      <c r="B372" s="115"/>
      <c r="C372" s="115"/>
      <c r="D372" s="115"/>
      <c r="E372" s="115"/>
      <c r="F372" s="116"/>
      <c r="G372" s="116"/>
      <c r="H372" s="116"/>
      <c r="I372" s="116"/>
      <c r="J372" s="116"/>
      <c r="K372" s="116"/>
      <c r="L372" s="116"/>
      <c r="M372" s="116"/>
      <c r="N372" s="116"/>
      <c r="O372" s="116"/>
      <c r="P372" s="116"/>
      <c r="Q372" s="116"/>
      <c r="R372" s="116"/>
    </row>
    <row r="373" spans="2:18">
      <c r="B373" s="115"/>
      <c r="C373" s="115"/>
      <c r="D373" s="115"/>
      <c r="E373" s="115"/>
      <c r="F373" s="116"/>
      <c r="G373" s="116"/>
      <c r="H373" s="116"/>
      <c r="I373" s="116"/>
      <c r="J373" s="116"/>
      <c r="K373" s="116"/>
      <c r="L373" s="116"/>
      <c r="M373" s="116"/>
      <c r="N373" s="116"/>
      <c r="O373" s="116"/>
      <c r="P373" s="116"/>
      <c r="Q373" s="116"/>
      <c r="R373" s="116"/>
    </row>
    <row r="374" spans="2:18">
      <c r="B374" s="115"/>
      <c r="C374" s="115"/>
      <c r="D374" s="115"/>
      <c r="E374" s="115"/>
      <c r="F374" s="116"/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  <c r="Q374" s="116"/>
      <c r="R374" s="116"/>
    </row>
    <row r="375" spans="2:18">
      <c r="B375" s="115"/>
      <c r="C375" s="115"/>
      <c r="D375" s="115"/>
      <c r="E375" s="115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  <c r="R375" s="116"/>
    </row>
    <row r="376" spans="2:18">
      <c r="B376" s="115"/>
      <c r="C376" s="115"/>
      <c r="D376" s="115"/>
      <c r="E376" s="115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  <c r="Q376" s="116"/>
      <c r="R376" s="116"/>
    </row>
    <row r="377" spans="2:18">
      <c r="B377" s="115"/>
      <c r="C377" s="115"/>
      <c r="D377" s="115"/>
      <c r="E377" s="115"/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  <c r="Q377" s="116"/>
      <c r="R377" s="116"/>
    </row>
    <row r="378" spans="2:18">
      <c r="B378" s="115"/>
      <c r="C378" s="115"/>
      <c r="D378" s="115"/>
      <c r="E378" s="115"/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  <c r="P378" s="116"/>
      <c r="Q378" s="116"/>
      <c r="R378" s="116"/>
    </row>
    <row r="379" spans="2:18">
      <c r="B379" s="115"/>
      <c r="C379" s="115"/>
      <c r="D379" s="115"/>
      <c r="E379" s="115"/>
      <c r="F379" s="116"/>
      <c r="G379" s="116"/>
      <c r="H379" s="116"/>
      <c r="I379" s="116"/>
      <c r="J379" s="116"/>
      <c r="K379" s="116"/>
      <c r="L379" s="116"/>
      <c r="M379" s="116"/>
      <c r="N379" s="116"/>
      <c r="O379" s="116"/>
      <c r="P379" s="116"/>
      <c r="Q379" s="116"/>
      <c r="R379" s="116"/>
    </row>
    <row r="380" spans="2:18">
      <c r="B380" s="115"/>
      <c r="C380" s="115"/>
      <c r="D380" s="115"/>
      <c r="E380" s="115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  <c r="Q380" s="116"/>
      <c r="R380" s="116"/>
    </row>
    <row r="381" spans="2:18">
      <c r="B381" s="115"/>
      <c r="C381" s="115"/>
      <c r="D381" s="115"/>
      <c r="E381" s="115"/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  <c r="P381" s="116"/>
      <c r="Q381" s="116"/>
      <c r="R381" s="116"/>
    </row>
    <row r="382" spans="2:18">
      <c r="B382" s="115"/>
      <c r="C382" s="115"/>
      <c r="D382" s="115"/>
      <c r="E382" s="115"/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  <c r="Q382" s="116"/>
      <c r="R382" s="116"/>
    </row>
    <row r="383" spans="2:18">
      <c r="B383" s="115"/>
      <c r="C383" s="115"/>
      <c r="D383" s="115"/>
      <c r="E383" s="115"/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  <c r="Q383" s="116"/>
      <c r="R383" s="116"/>
    </row>
    <row r="384" spans="2:18">
      <c r="B384" s="115"/>
      <c r="C384" s="115"/>
      <c r="D384" s="115"/>
      <c r="E384" s="115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  <c r="R384" s="116"/>
    </row>
    <row r="385" spans="2:18">
      <c r="B385" s="115"/>
      <c r="C385" s="115"/>
      <c r="D385" s="115"/>
      <c r="E385" s="115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  <c r="R385" s="116"/>
    </row>
    <row r="386" spans="2:18">
      <c r="B386" s="115"/>
      <c r="C386" s="115"/>
      <c r="D386" s="115"/>
      <c r="E386" s="115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  <c r="R386" s="116"/>
    </row>
    <row r="387" spans="2:18">
      <c r="B387" s="115"/>
      <c r="C387" s="115"/>
      <c r="D387" s="115"/>
      <c r="E387" s="115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  <c r="Q387" s="116"/>
      <c r="R387" s="116"/>
    </row>
    <row r="388" spans="2:18">
      <c r="B388" s="115"/>
      <c r="C388" s="115"/>
      <c r="D388" s="115"/>
      <c r="E388" s="115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  <c r="R388" s="116"/>
    </row>
    <row r="389" spans="2:18">
      <c r="B389" s="115"/>
      <c r="C389" s="115"/>
      <c r="D389" s="115"/>
      <c r="E389" s="115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  <c r="P389" s="116"/>
      <c r="Q389" s="116"/>
      <c r="R389" s="116"/>
    </row>
    <row r="390" spans="2:18">
      <c r="B390" s="115"/>
      <c r="C390" s="115"/>
      <c r="D390" s="115"/>
      <c r="E390" s="115"/>
      <c r="F390" s="116"/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  <c r="Q390" s="116"/>
      <c r="R390" s="116"/>
    </row>
    <row r="391" spans="2:18">
      <c r="B391" s="115"/>
      <c r="C391" s="115"/>
      <c r="D391" s="115"/>
      <c r="E391" s="115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  <c r="R391" s="116"/>
    </row>
    <row r="392" spans="2:18">
      <c r="B392" s="115"/>
      <c r="C392" s="115"/>
      <c r="D392" s="115"/>
      <c r="E392" s="115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  <c r="R392" s="116"/>
    </row>
    <row r="393" spans="2:18">
      <c r="B393" s="115"/>
      <c r="C393" s="115"/>
      <c r="D393" s="115"/>
      <c r="E393" s="115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  <c r="R393" s="116"/>
    </row>
    <row r="394" spans="2:18">
      <c r="B394" s="115"/>
      <c r="C394" s="115"/>
      <c r="D394" s="115"/>
      <c r="E394" s="115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  <c r="R394" s="116"/>
    </row>
    <row r="395" spans="2:18">
      <c r="B395" s="115"/>
      <c r="C395" s="115"/>
      <c r="D395" s="115"/>
      <c r="E395" s="115"/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  <c r="P395" s="116"/>
      <c r="Q395" s="116"/>
      <c r="R395" s="116"/>
    </row>
    <row r="396" spans="2:18">
      <c r="B396" s="115"/>
      <c r="C396" s="115"/>
      <c r="D396" s="115"/>
      <c r="E396" s="115"/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  <c r="P396" s="116"/>
      <c r="Q396" s="116"/>
      <c r="R396" s="116"/>
    </row>
    <row r="397" spans="2:18">
      <c r="B397" s="115"/>
      <c r="C397" s="115"/>
      <c r="D397" s="115"/>
      <c r="E397" s="115"/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  <c r="P397" s="116"/>
      <c r="Q397" s="116"/>
      <c r="R397" s="116"/>
    </row>
    <row r="398" spans="2:18">
      <c r="B398" s="115"/>
      <c r="C398" s="115"/>
      <c r="D398" s="115"/>
      <c r="E398" s="115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  <c r="R398" s="116"/>
    </row>
    <row r="399" spans="2:18">
      <c r="B399" s="115"/>
      <c r="C399" s="115"/>
      <c r="D399" s="115"/>
      <c r="E399" s="115"/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  <c r="P399" s="116"/>
      <c r="Q399" s="116"/>
      <c r="R399" s="116"/>
    </row>
    <row r="400" spans="2:18">
      <c r="B400" s="115"/>
      <c r="C400" s="115"/>
      <c r="D400" s="115"/>
      <c r="E400" s="115"/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  <c r="P400" s="116"/>
      <c r="Q400" s="116"/>
      <c r="R400" s="116"/>
    </row>
    <row r="401" spans="2:18">
      <c r="B401" s="115"/>
      <c r="C401" s="115"/>
      <c r="D401" s="115"/>
      <c r="E401" s="115"/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  <c r="P401" s="116"/>
      <c r="Q401" s="116"/>
      <c r="R401" s="116"/>
    </row>
    <row r="402" spans="2:18">
      <c r="B402" s="115"/>
      <c r="C402" s="115"/>
      <c r="D402" s="115"/>
      <c r="E402" s="115"/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  <c r="P402" s="116"/>
      <c r="Q402" s="116"/>
      <c r="R402" s="116"/>
    </row>
    <row r="403" spans="2:18">
      <c r="B403" s="115"/>
      <c r="C403" s="115"/>
      <c r="D403" s="115"/>
      <c r="E403" s="115"/>
      <c r="F403" s="116"/>
      <c r="G403" s="116"/>
      <c r="H403" s="116"/>
      <c r="I403" s="116"/>
      <c r="J403" s="116"/>
      <c r="K403" s="116"/>
      <c r="L403" s="116"/>
      <c r="M403" s="116"/>
      <c r="N403" s="116"/>
      <c r="O403" s="116"/>
      <c r="P403" s="116"/>
      <c r="Q403" s="116"/>
      <c r="R403" s="116"/>
    </row>
    <row r="404" spans="2:18">
      <c r="B404" s="115"/>
      <c r="C404" s="115"/>
      <c r="D404" s="115"/>
      <c r="E404" s="115"/>
      <c r="F404" s="116"/>
      <c r="G404" s="116"/>
      <c r="H404" s="116"/>
      <c r="I404" s="116"/>
      <c r="J404" s="116"/>
      <c r="K404" s="116"/>
      <c r="L404" s="116"/>
      <c r="M404" s="116"/>
      <c r="N404" s="116"/>
      <c r="O404" s="116"/>
      <c r="P404" s="116"/>
      <c r="Q404" s="116"/>
      <c r="R404" s="116"/>
    </row>
    <row r="405" spans="2:18">
      <c r="B405" s="115"/>
      <c r="C405" s="115"/>
      <c r="D405" s="115"/>
      <c r="E405" s="115"/>
      <c r="F405" s="116"/>
      <c r="G405" s="116"/>
      <c r="H405" s="116"/>
      <c r="I405" s="116"/>
      <c r="J405" s="116"/>
      <c r="K405" s="116"/>
      <c r="L405" s="116"/>
      <c r="M405" s="116"/>
      <c r="N405" s="116"/>
      <c r="O405" s="116"/>
      <c r="P405" s="116"/>
      <c r="Q405" s="116"/>
      <c r="R405" s="116"/>
    </row>
    <row r="406" spans="2:18">
      <c r="B406" s="115"/>
      <c r="C406" s="115"/>
      <c r="D406" s="115"/>
      <c r="E406" s="115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  <c r="R406" s="116"/>
    </row>
    <row r="407" spans="2:18">
      <c r="B407" s="115"/>
      <c r="C407" s="115"/>
      <c r="D407" s="115"/>
      <c r="E407" s="115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  <c r="Q407" s="116"/>
      <c r="R407" s="116"/>
    </row>
    <row r="408" spans="2:18">
      <c r="B408" s="115"/>
      <c r="C408" s="115"/>
      <c r="D408" s="115"/>
      <c r="E408" s="115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  <c r="R408" s="116"/>
    </row>
    <row r="409" spans="2:18">
      <c r="B409" s="115"/>
      <c r="C409" s="115"/>
      <c r="D409" s="115"/>
      <c r="E409" s="115"/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  <c r="Q409" s="116"/>
      <c r="R409" s="116"/>
    </row>
    <row r="410" spans="2:18">
      <c r="B410" s="115"/>
      <c r="C410" s="115"/>
      <c r="D410" s="115"/>
      <c r="E410" s="115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116"/>
      <c r="Q410" s="116"/>
      <c r="R410" s="116"/>
    </row>
    <row r="411" spans="2:18">
      <c r="B411" s="115"/>
      <c r="C411" s="115"/>
      <c r="D411" s="115"/>
      <c r="E411" s="115"/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  <c r="P411" s="116"/>
      <c r="Q411" s="116"/>
      <c r="R411" s="116"/>
    </row>
    <row r="412" spans="2:18">
      <c r="B412" s="115"/>
      <c r="C412" s="115"/>
      <c r="D412" s="115"/>
      <c r="E412" s="115"/>
      <c r="F412" s="116"/>
      <c r="G412" s="116"/>
      <c r="H412" s="116"/>
      <c r="I412" s="116"/>
      <c r="J412" s="116"/>
      <c r="K412" s="116"/>
      <c r="L412" s="116"/>
      <c r="M412" s="116"/>
      <c r="N412" s="116"/>
      <c r="O412" s="116"/>
      <c r="P412" s="116"/>
      <c r="Q412" s="116"/>
      <c r="R412" s="116"/>
    </row>
    <row r="413" spans="2:18">
      <c r="B413" s="115"/>
      <c r="C413" s="115"/>
      <c r="D413" s="115"/>
      <c r="E413" s="115"/>
      <c r="F413" s="116"/>
      <c r="G413" s="116"/>
      <c r="H413" s="116"/>
      <c r="I413" s="116"/>
      <c r="J413" s="116"/>
      <c r="K413" s="116"/>
      <c r="L413" s="116"/>
      <c r="M413" s="116"/>
      <c r="N413" s="116"/>
      <c r="O413" s="116"/>
      <c r="P413" s="116"/>
      <c r="Q413" s="116"/>
      <c r="R413" s="116"/>
    </row>
    <row r="414" spans="2:18">
      <c r="B414" s="115"/>
      <c r="C414" s="115"/>
      <c r="D414" s="115"/>
      <c r="E414" s="115"/>
      <c r="F414" s="116"/>
      <c r="G414" s="116"/>
      <c r="H414" s="116"/>
      <c r="I414" s="116"/>
      <c r="J414" s="116"/>
      <c r="K414" s="116"/>
      <c r="L414" s="116"/>
      <c r="M414" s="116"/>
      <c r="N414" s="116"/>
      <c r="O414" s="116"/>
      <c r="P414" s="116"/>
      <c r="Q414" s="116"/>
      <c r="R414" s="116"/>
    </row>
    <row r="415" spans="2:18">
      <c r="B415" s="115"/>
      <c r="C415" s="115"/>
      <c r="D415" s="115"/>
      <c r="E415" s="115"/>
      <c r="F415" s="116"/>
      <c r="G415" s="116"/>
      <c r="H415" s="116"/>
      <c r="I415" s="116"/>
      <c r="J415" s="116"/>
      <c r="K415" s="116"/>
      <c r="L415" s="116"/>
      <c r="M415" s="116"/>
      <c r="N415" s="116"/>
      <c r="O415" s="116"/>
      <c r="P415" s="116"/>
      <c r="Q415" s="116"/>
      <c r="R415" s="116"/>
    </row>
    <row r="416" spans="2:18">
      <c r="B416" s="115"/>
      <c r="C416" s="115"/>
      <c r="D416" s="115"/>
      <c r="E416" s="115"/>
      <c r="F416" s="116"/>
      <c r="G416" s="116"/>
      <c r="H416" s="116"/>
      <c r="I416" s="116"/>
      <c r="J416" s="116"/>
      <c r="K416" s="116"/>
      <c r="L416" s="116"/>
      <c r="M416" s="116"/>
      <c r="N416" s="116"/>
      <c r="O416" s="116"/>
      <c r="P416" s="116"/>
      <c r="Q416" s="116"/>
      <c r="R416" s="116"/>
    </row>
    <row r="417" spans="2:18">
      <c r="B417" s="115"/>
      <c r="C417" s="115"/>
      <c r="D417" s="115"/>
      <c r="E417" s="115"/>
      <c r="F417" s="116"/>
      <c r="G417" s="116"/>
      <c r="H417" s="116"/>
      <c r="I417" s="116"/>
      <c r="J417" s="116"/>
      <c r="K417" s="116"/>
      <c r="L417" s="116"/>
      <c r="M417" s="116"/>
      <c r="N417" s="116"/>
      <c r="O417" s="116"/>
      <c r="P417" s="116"/>
      <c r="Q417" s="116"/>
      <c r="R417" s="116"/>
    </row>
    <row r="418" spans="2:18">
      <c r="B418" s="115"/>
      <c r="C418" s="115"/>
      <c r="D418" s="115"/>
      <c r="E418" s="115"/>
      <c r="F418" s="116"/>
      <c r="G418" s="116"/>
      <c r="H418" s="116"/>
      <c r="I418" s="116"/>
      <c r="J418" s="116"/>
      <c r="K418" s="116"/>
      <c r="L418" s="116"/>
      <c r="M418" s="116"/>
      <c r="N418" s="116"/>
      <c r="O418" s="116"/>
      <c r="P418" s="116"/>
      <c r="Q418" s="116"/>
      <c r="R418" s="116"/>
    </row>
    <row r="419" spans="2:18">
      <c r="B419" s="115"/>
      <c r="C419" s="115"/>
      <c r="D419" s="115"/>
      <c r="E419" s="115"/>
      <c r="F419" s="116"/>
      <c r="G419" s="116"/>
      <c r="H419" s="116"/>
      <c r="I419" s="116"/>
      <c r="J419" s="116"/>
      <c r="K419" s="116"/>
      <c r="L419" s="116"/>
      <c r="M419" s="116"/>
      <c r="N419" s="116"/>
      <c r="O419" s="116"/>
      <c r="P419" s="116"/>
      <c r="Q419" s="116"/>
      <c r="R419" s="116"/>
    </row>
    <row r="420" spans="2:18">
      <c r="B420" s="115"/>
      <c r="C420" s="115"/>
      <c r="D420" s="115"/>
      <c r="E420" s="115"/>
      <c r="F420" s="116"/>
      <c r="G420" s="116"/>
      <c r="H420" s="116"/>
      <c r="I420" s="116"/>
      <c r="J420" s="116"/>
      <c r="K420" s="116"/>
      <c r="L420" s="116"/>
      <c r="M420" s="116"/>
      <c r="N420" s="116"/>
      <c r="O420" s="116"/>
      <c r="P420" s="116"/>
      <c r="Q420" s="116"/>
      <c r="R420" s="116"/>
    </row>
    <row r="421" spans="2:18">
      <c r="B421" s="115"/>
      <c r="C421" s="115"/>
      <c r="D421" s="115"/>
      <c r="E421" s="115"/>
      <c r="F421" s="116"/>
      <c r="G421" s="116"/>
      <c r="H421" s="116"/>
      <c r="I421" s="116"/>
      <c r="J421" s="116"/>
      <c r="K421" s="116"/>
      <c r="L421" s="116"/>
      <c r="M421" s="116"/>
      <c r="N421" s="116"/>
      <c r="O421" s="116"/>
      <c r="P421" s="116"/>
      <c r="Q421" s="116"/>
      <c r="R421" s="116"/>
    </row>
    <row r="422" spans="2:18">
      <c r="B422" s="115"/>
      <c r="C422" s="115"/>
      <c r="D422" s="115"/>
      <c r="E422" s="115"/>
      <c r="F422" s="116"/>
      <c r="G422" s="116"/>
      <c r="H422" s="116"/>
      <c r="I422" s="116"/>
      <c r="J422" s="116"/>
      <c r="K422" s="116"/>
      <c r="L422" s="116"/>
      <c r="M422" s="116"/>
      <c r="N422" s="116"/>
      <c r="O422" s="116"/>
      <c r="P422" s="116"/>
      <c r="Q422" s="116"/>
      <c r="R422" s="116"/>
    </row>
    <row r="423" spans="2:18">
      <c r="B423" s="115"/>
      <c r="C423" s="115"/>
      <c r="D423" s="115"/>
      <c r="E423" s="115"/>
      <c r="F423" s="116"/>
      <c r="G423" s="116"/>
      <c r="H423" s="116"/>
      <c r="I423" s="116"/>
      <c r="J423" s="116"/>
      <c r="K423" s="116"/>
      <c r="L423" s="116"/>
      <c r="M423" s="116"/>
      <c r="N423" s="116"/>
      <c r="O423" s="116"/>
      <c r="P423" s="116"/>
      <c r="Q423" s="116"/>
      <c r="R423" s="116"/>
    </row>
    <row r="424" spans="2:18">
      <c r="B424" s="115"/>
      <c r="C424" s="115"/>
      <c r="D424" s="115"/>
      <c r="E424" s="115"/>
      <c r="F424" s="116"/>
      <c r="G424" s="116"/>
      <c r="H424" s="116"/>
      <c r="I424" s="116"/>
      <c r="J424" s="116"/>
      <c r="K424" s="116"/>
      <c r="L424" s="116"/>
      <c r="M424" s="116"/>
      <c r="N424" s="116"/>
      <c r="O424" s="116"/>
      <c r="P424" s="116"/>
      <c r="Q424" s="116"/>
      <c r="R424" s="116"/>
    </row>
    <row r="425" spans="2:18">
      <c r="B425" s="115"/>
      <c r="C425" s="115"/>
      <c r="D425" s="115"/>
      <c r="E425" s="115"/>
      <c r="F425" s="116"/>
      <c r="G425" s="116"/>
      <c r="H425" s="116"/>
      <c r="I425" s="116"/>
      <c r="J425" s="116"/>
      <c r="K425" s="116"/>
      <c r="L425" s="116"/>
      <c r="M425" s="116"/>
      <c r="N425" s="116"/>
      <c r="O425" s="116"/>
      <c r="P425" s="116"/>
      <c r="Q425" s="116"/>
      <c r="R425" s="116"/>
    </row>
    <row r="426" spans="2:18">
      <c r="B426" s="115"/>
      <c r="C426" s="115"/>
      <c r="D426" s="115"/>
      <c r="E426" s="115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  <c r="R426" s="116"/>
    </row>
    <row r="427" spans="2:18">
      <c r="B427" s="115"/>
      <c r="C427" s="115"/>
      <c r="D427" s="115"/>
      <c r="E427" s="115"/>
      <c r="F427" s="116"/>
      <c r="G427" s="116"/>
      <c r="H427" s="116"/>
      <c r="I427" s="116"/>
      <c r="J427" s="116"/>
      <c r="K427" s="116"/>
      <c r="L427" s="116"/>
      <c r="M427" s="116"/>
      <c r="N427" s="116"/>
      <c r="O427" s="116"/>
      <c r="P427" s="116"/>
      <c r="Q427" s="116"/>
      <c r="R427" s="116"/>
    </row>
    <row r="428" spans="2:18">
      <c r="B428" s="115"/>
      <c r="C428" s="115"/>
      <c r="D428" s="115"/>
      <c r="E428" s="115"/>
      <c r="F428" s="116"/>
      <c r="G428" s="116"/>
      <c r="H428" s="116"/>
      <c r="I428" s="116"/>
      <c r="J428" s="116"/>
      <c r="K428" s="116"/>
      <c r="L428" s="116"/>
      <c r="M428" s="116"/>
      <c r="N428" s="116"/>
      <c r="O428" s="116"/>
      <c r="P428" s="116"/>
      <c r="Q428" s="116"/>
      <c r="R428" s="116"/>
    </row>
    <row r="429" spans="2:18">
      <c r="B429" s="115"/>
      <c r="C429" s="115"/>
      <c r="D429" s="115"/>
      <c r="E429" s="115"/>
      <c r="F429" s="116"/>
      <c r="G429" s="116"/>
      <c r="H429" s="116"/>
      <c r="I429" s="116"/>
      <c r="J429" s="116"/>
      <c r="K429" s="116"/>
      <c r="L429" s="116"/>
      <c r="M429" s="116"/>
      <c r="N429" s="116"/>
      <c r="O429" s="116"/>
      <c r="P429" s="116"/>
      <c r="Q429" s="116"/>
      <c r="R429" s="116"/>
    </row>
    <row r="430" spans="2:18">
      <c r="B430" s="115"/>
      <c r="C430" s="115"/>
      <c r="D430" s="115"/>
      <c r="E430" s="115"/>
      <c r="F430" s="116"/>
      <c r="G430" s="116"/>
      <c r="H430" s="116"/>
      <c r="I430" s="116"/>
      <c r="J430" s="116"/>
      <c r="K430" s="116"/>
      <c r="L430" s="116"/>
      <c r="M430" s="116"/>
      <c r="N430" s="116"/>
      <c r="O430" s="116"/>
      <c r="P430" s="116"/>
      <c r="Q430" s="116"/>
      <c r="R430" s="116"/>
    </row>
    <row r="431" spans="2:18">
      <c r="B431" s="115"/>
      <c r="C431" s="115"/>
      <c r="D431" s="115"/>
      <c r="E431" s="115"/>
      <c r="F431" s="116"/>
      <c r="G431" s="116"/>
      <c r="H431" s="116"/>
      <c r="I431" s="116"/>
      <c r="J431" s="116"/>
      <c r="K431" s="116"/>
      <c r="L431" s="116"/>
      <c r="M431" s="116"/>
      <c r="N431" s="116"/>
      <c r="O431" s="116"/>
      <c r="P431" s="116"/>
      <c r="Q431" s="116"/>
      <c r="R431" s="116"/>
    </row>
    <row r="432" spans="2:18">
      <c r="B432" s="115"/>
      <c r="C432" s="115"/>
      <c r="D432" s="115"/>
      <c r="E432" s="115"/>
      <c r="F432" s="116"/>
      <c r="G432" s="116"/>
      <c r="H432" s="116"/>
      <c r="I432" s="116"/>
      <c r="J432" s="116"/>
      <c r="K432" s="116"/>
      <c r="L432" s="116"/>
      <c r="M432" s="116"/>
      <c r="N432" s="116"/>
      <c r="O432" s="116"/>
      <c r="P432" s="116"/>
      <c r="Q432" s="116"/>
      <c r="R432" s="116"/>
    </row>
    <row r="433" spans="2:18">
      <c r="B433" s="115"/>
      <c r="C433" s="115"/>
      <c r="D433" s="115"/>
      <c r="E433" s="115"/>
      <c r="F433" s="116"/>
      <c r="G433" s="116"/>
      <c r="H433" s="116"/>
      <c r="I433" s="116"/>
      <c r="J433" s="116"/>
      <c r="K433" s="116"/>
      <c r="L433" s="116"/>
      <c r="M433" s="116"/>
      <c r="N433" s="116"/>
      <c r="O433" s="116"/>
      <c r="P433" s="116"/>
      <c r="Q433" s="116"/>
      <c r="R433" s="116"/>
    </row>
    <row r="434" spans="2:18">
      <c r="B434" s="115"/>
      <c r="C434" s="115"/>
      <c r="D434" s="115"/>
      <c r="E434" s="115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  <c r="P434" s="116"/>
      <c r="Q434" s="116"/>
      <c r="R434" s="116"/>
    </row>
    <row r="435" spans="2:18">
      <c r="B435" s="115"/>
      <c r="C435" s="115"/>
      <c r="D435" s="115"/>
      <c r="E435" s="115"/>
      <c r="F435" s="116"/>
      <c r="G435" s="116"/>
      <c r="H435" s="116"/>
      <c r="I435" s="116"/>
      <c r="J435" s="116"/>
      <c r="K435" s="116"/>
      <c r="L435" s="116"/>
      <c r="M435" s="116"/>
      <c r="N435" s="116"/>
      <c r="O435" s="116"/>
      <c r="P435" s="116"/>
      <c r="Q435" s="116"/>
      <c r="R435" s="116"/>
    </row>
    <row r="436" spans="2:18">
      <c r="B436" s="115"/>
      <c r="C436" s="115"/>
      <c r="D436" s="115"/>
      <c r="E436" s="115"/>
      <c r="F436" s="116"/>
      <c r="G436" s="116"/>
      <c r="H436" s="116"/>
      <c r="I436" s="116"/>
      <c r="J436" s="116"/>
      <c r="K436" s="116"/>
      <c r="L436" s="116"/>
      <c r="M436" s="116"/>
      <c r="N436" s="116"/>
      <c r="O436" s="116"/>
      <c r="P436" s="116"/>
      <c r="Q436" s="116"/>
      <c r="R436" s="116"/>
    </row>
    <row r="437" spans="2:18">
      <c r="B437" s="115"/>
      <c r="C437" s="115"/>
      <c r="D437" s="115"/>
      <c r="E437" s="115"/>
      <c r="F437" s="116"/>
      <c r="G437" s="116"/>
      <c r="H437" s="116"/>
      <c r="I437" s="116"/>
      <c r="J437" s="116"/>
      <c r="K437" s="116"/>
      <c r="L437" s="116"/>
      <c r="M437" s="116"/>
      <c r="N437" s="116"/>
      <c r="O437" s="116"/>
      <c r="P437" s="116"/>
      <c r="Q437" s="116"/>
      <c r="R437" s="116"/>
    </row>
    <row r="438" spans="2:18">
      <c r="B438" s="115"/>
      <c r="C438" s="115"/>
      <c r="D438" s="115"/>
      <c r="E438" s="115"/>
      <c r="F438" s="116"/>
      <c r="G438" s="116"/>
      <c r="H438" s="116"/>
      <c r="I438" s="116"/>
      <c r="J438" s="116"/>
      <c r="K438" s="116"/>
      <c r="L438" s="116"/>
      <c r="M438" s="116"/>
      <c r="N438" s="116"/>
      <c r="O438" s="116"/>
      <c r="P438" s="116"/>
      <c r="Q438" s="116"/>
      <c r="R438" s="116"/>
    </row>
    <row r="439" spans="2:18">
      <c r="B439" s="115"/>
      <c r="C439" s="115"/>
      <c r="D439" s="115"/>
      <c r="E439" s="115"/>
      <c r="F439" s="116"/>
      <c r="G439" s="116"/>
      <c r="H439" s="116"/>
      <c r="I439" s="116"/>
      <c r="J439" s="116"/>
      <c r="K439" s="116"/>
      <c r="L439" s="116"/>
      <c r="M439" s="116"/>
      <c r="N439" s="116"/>
      <c r="O439" s="116"/>
      <c r="P439" s="116"/>
      <c r="Q439" s="116"/>
      <c r="R439" s="116"/>
    </row>
    <row r="440" spans="2:18">
      <c r="B440" s="115"/>
      <c r="C440" s="115"/>
      <c r="D440" s="115"/>
      <c r="E440" s="115"/>
      <c r="F440" s="116"/>
      <c r="G440" s="116"/>
      <c r="H440" s="116"/>
      <c r="I440" s="116"/>
      <c r="J440" s="116"/>
      <c r="K440" s="116"/>
      <c r="L440" s="116"/>
      <c r="M440" s="116"/>
      <c r="N440" s="116"/>
      <c r="O440" s="116"/>
      <c r="P440" s="116"/>
      <c r="Q440" s="116"/>
      <c r="R440" s="116"/>
    </row>
    <row r="441" spans="2:18">
      <c r="B441" s="115"/>
      <c r="C441" s="115"/>
      <c r="D441" s="115"/>
      <c r="E441" s="115"/>
      <c r="F441" s="116"/>
      <c r="G441" s="116"/>
      <c r="H441" s="116"/>
      <c r="I441" s="116"/>
      <c r="J441" s="116"/>
      <c r="K441" s="116"/>
      <c r="L441" s="116"/>
      <c r="M441" s="116"/>
      <c r="N441" s="116"/>
      <c r="O441" s="116"/>
      <c r="P441" s="116"/>
      <c r="Q441" s="116"/>
      <c r="R441" s="116"/>
    </row>
    <row r="442" spans="2:18">
      <c r="B442" s="115"/>
      <c r="C442" s="115"/>
      <c r="D442" s="115"/>
      <c r="E442" s="115"/>
      <c r="F442" s="116"/>
      <c r="G442" s="116"/>
      <c r="H442" s="116"/>
      <c r="I442" s="116"/>
      <c r="J442" s="116"/>
      <c r="K442" s="116"/>
      <c r="L442" s="116"/>
      <c r="M442" s="116"/>
      <c r="N442" s="116"/>
      <c r="O442" s="116"/>
      <c r="P442" s="116"/>
      <c r="Q442" s="116"/>
      <c r="R442" s="116"/>
    </row>
    <row r="443" spans="2:18">
      <c r="B443" s="115"/>
      <c r="C443" s="115"/>
      <c r="D443" s="115"/>
      <c r="E443" s="115"/>
      <c r="F443" s="116"/>
      <c r="G443" s="116"/>
      <c r="H443" s="116"/>
      <c r="I443" s="116"/>
      <c r="J443" s="116"/>
      <c r="K443" s="116"/>
      <c r="L443" s="116"/>
      <c r="M443" s="116"/>
      <c r="N443" s="116"/>
      <c r="O443" s="116"/>
      <c r="P443" s="116"/>
      <c r="Q443" s="116"/>
      <c r="R443" s="116"/>
    </row>
    <row r="444" spans="2:18">
      <c r="B444" s="115"/>
      <c r="C444" s="115"/>
      <c r="D444" s="115"/>
      <c r="E444" s="115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  <c r="P444" s="116"/>
      <c r="Q444" s="116"/>
      <c r="R444" s="116"/>
    </row>
    <row r="445" spans="2:18">
      <c r="B445" s="115"/>
      <c r="C445" s="115"/>
      <c r="D445" s="115"/>
      <c r="E445" s="115"/>
      <c r="F445" s="116"/>
      <c r="G445" s="116"/>
      <c r="H445" s="116"/>
      <c r="I445" s="116"/>
      <c r="J445" s="116"/>
      <c r="K445" s="116"/>
      <c r="L445" s="116"/>
      <c r="M445" s="116"/>
      <c r="N445" s="116"/>
      <c r="O445" s="116"/>
      <c r="P445" s="116"/>
      <c r="Q445" s="116"/>
      <c r="R445" s="116"/>
    </row>
    <row r="446" spans="2:18">
      <c r="B446" s="115"/>
      <c r="C446" s="115"/>
      <c r="D446" s="115"/>
      <c r="E446" s="115"/>
      <c r="F446" s="116"/>
      <c r="G446" s="116"/>
      <c r="H446" s="116"/>
      <c r="I446" s="116"/>
      <c r="J446" s="116"/>
      <c r="K446" s="116"/>
      <c r="L446" s="116"/>
      <c r="M446" s="116"/>
      <c r="N446" s="116"/>
      <c r="O446" s="116"/>
      <c r="P446" s="116"/>
      <c r="Q446" s="116"/>
      <c r="R446" s="116"/>
    </row>
    <row r="447" spans="2:18">
      <c r="B447" s="115"/>
      <c r="C447" s="115"/>
      <c r="D447" s="115"/>
      <c r="E447" s="115"/>
      <c r="F447" s="116"/>
      <c r="G447" s="116"/>
      <c r="H447" s="116"/>
      <c r="I447" s="116"/>
      <c r="J447" s="116"/>
      <c r="K447" s="116"/>
      <c r="L447" s="116"/>
      <c r="M447" s="116"/>
      <c r="N447" s="116"/>
      <c r="O447" s="116"/>
      <c r="P447" s="116"/>
      <c r="Q447" s="116"/>
      <c r="R447" s="116"/>
    </row>
    <row r="448" spans="2:18">
      <c r="B448" s="115"/>
      <c r="C448" s="115"/>
      <c r="D448" s="115"/>
      <c r="E448" s="115"/>
      <c r="F448" s="116"/>
      <c r="G448" s="116"/>
      <c r="H448" s="116"/>
      <c r="I448" s="116"/>
      <c r="J448" s="116"/>
      <c r="K448" s="116"/>
      <c r="L448" s="116"/>
      <c r="M448" s="116"/>
      <c r="N448" s="116"/>
      <c r="O448" s="116"/>
      <c r="P448" s="116"/>
      <c r="Q448" s="116"/>
      <c r="R448" s="116"/>
    </row>
    <row r="449" spans="2:18">
      <c r="B449" s="115"/>
      <c r="C449" s="115"/>
      <c r="D449" s="115"/>
      <c r="E449" s="115"/>
      <c r="F449" s="116"/>
      <c r="G449" s="116"/>
      <c r="H449" s="116"/>
      <c r="I449" s="116"/>
      <c r="J449" s="116"/>
      <c r="K449" s="116"/>
      <c r="L449" s="116"/>
      <c r="M449" s="116"/>
      <c r="N449" s="116"/>
      <c r="O449" s="116"/>
      <c r="P449" s="116"/>
      <c r="Q449" s="116"/>
      <c r="R449" s="116"/>
    </row>
    <row r="450" spans="2:18">
      <c r="B450" s="115"/>
      <c r="C450" s="115"/>
      <c r="D450" s="115"/>
      <c r="E450" s="115"/>
      <c r="F450" s="116"/>
      <c r="G450" s="116"/>
      <c r="H450" s="116"/>
      <c r="I450" s="116"/>
      <c r="J450" s="116"/>
      <c r="K450" s="116"/>
      <c r="L450" s="116"/>
      <c r="M450" s="116"/>
      <c r="N450" s="116"/>
      <c r="O450" s="116"/>
      <c r="P450" s="116"/>
      <c r="Q450" s="116"/>
      <c r="R450" s="116"/>
    </row>
    <row r="451" spans="2:18">
      <c r="B451" s="115"/>
      <c r="C451" s="115"/>
      <c r="D451" s="115"/>
      <c r="E451" s="115"/>
      <c r="F451" s="116"/>
      <c r="G451" s="116"/>
      <c r="H451" s="116"/>
      <c r="I451" s="116"/>
      <c r="J451" s="116"/>
      <c r="K451" s="116"/>
      <c r="L451" s="116"/>
      <c r="M451" s="116"/>
      <c r="N451" s="116"/>
      <c r="O451" s="116"/>
      <c r="P451" s="116"/>
      <c r="Q451" s="116"/>
      <c r="R451" s="116"/>
    </row>
    <row r="452" spans="2:18">
      <c r="B452" s="115"/>
      <c r="C452" s="115"/>
      <c r="D452" s="115"/>
      <c r="E452" s="115"/>
      <c r="F452" s="116"/>
      <c r="G452" s="116"/>
      <c r="H452" s="116"/>
      <c r="I452" s="116"/>
      <c r="J452" s="116"/>
      <c r="K452" s="116"/>
      <c r="L452" s="116"/>
      <c r="M452" s="116"/>
      <c r="N452" s="116"/>
      <c r="O452" s="116"/>
      <c r="P452" s="116"/>
      <c r="Q452" s="116"/>
      <c r="R452" s="116"/>
    </row>
    <row r="453" spans="2:18">
      <c r="B453" s="115"/>
      <c r="C453" s="115"/>
      <c r="D453" s="115"/>
      <c r="E453" s="115"/>
      <c r="F453" s="116"/>
      <c r="G453" s="116"/>
      <c r="H453" s="116"/>
      <c r="I453" s="116"/>
      <c r="J453" s="116"/>
      <c r="K453" s="116"/>
      <c r="L453" s="116"/>
      <c r="M453" s="116"/>
      <c r="N453" s="116"/>
      <c r="O453" s="116"/>
      <c r="P453" s="116"/>
      <c r="Q453" s="116"/>
      <c r="R453" s="116"/>
    </row>
    <row r="454" spans="2:18">
      <c r="B454" s="115"/>
      <c r="C454" s="115"/>
      <c r="D454" s="115"/>
      <c r="E454" s="115"/>
      <c r="F454" s="116"/>
      <c r="G454" s="116"/>
      <c r="H454" s="116"/>
      <c r="I454" s="116"/>
      <c r="J454" s="116"/>
      <c r="K454" s="116"/>
      <c r="L454" s="116"/>
      <c r="M454" s="116"/>
      <c r="N454" s="116"/>
      <c r="O454" s="116"/>
      <c r="P454" s="116"/>
      <c r="Q454" s="116"/>
      <c r="R454" s="116"/>
    </row>
    <row r="455" spans="2:18">
      <c r="B455" s="115"/>
      <c r="C455" s="115"/>
      <c r="D455" s="115"/>
      <c r="E455" s="115"/>
      <c r="F455" s="116"/>
      <c r="G455" s="116"/>
      <c r="H455" s="116"/>
      <c r="I455" s="116"/>
      <c r="J455" s="116"/>
      <c r="K455" s="116"/>
      <c r="L455" s="116"/>
      <c r="M455" s="116"/>
      <c r="N455" s="116"/>
      <c r="O455" s="116"/>
      <c r="P455" s="116"/>
      <c r="Q455" s="116"/>
      <c r="R455" s="116"/>
    </row>
    <row r="456" spans="2:18">
      <c r="B456" s="115"/>
      <c r="C456" s="115"/>
      <c r="D456" s="115"/>
      <c r="E456" s="115"/>
      <c r="F456" s="116"/>
      <c r="G456" s="116"/>
      <c r="H456" s="116"/>
      <c r="I456" s="116"/>
      <c r="J456" s="116"/>
      <c r="K456" s="116"/>
      <c r="L456" s="116"/>
      <c r="M456" s="116"/>
      <c r="N456" s="116"/>
      <c r="O456" s="116"/>
      <c r="P456" s="116"/>
      <c r="Q456" s="116"/>
      <c r="R456" s="116"/>
    </row>
    <row r="457" spans="2:18">
      <c r="B457" s="115"/>
      <c r="C457" s="115"/>
      <c r="D457" s="115"/>
      <c r="E457" s="115"/>
      <c r="F457" s="116"/>
      <c r="G457" s="116"/>
      <c r="H457" s="116"/>
      <c r="I457" s="116"/>
      <c r="J457" s="116"/>
      <c r="K457" s="116"/>
      <c r="L457" s="116"/>
      <c r="M457" s="116"/>
      <c r="N457" s="116"/>
      <c r="O457" s="116"/>
      <c r="P457" s="116"/>
      <c r="Q457" s="116"/>
      <c r="R457" s="116"/>
    </row>
    <row r="458" spans="2:18">
      <c r="B458" s="115"/>
      <c r="C458" s="115"/>
      <c r="D458" s="115"/>
      <c r="E458" s="115"/>
      <c r="F458" s="116"/>
      <c r="G458" s="116"/>
      <c r="H458" s="116"/>
      <c r="I458" s="116"/>
      <c r="J458" s="116"/>
      <c r="K458" s="116"/>
      <c r="L458" s="116"/>
      <c r="M458" s="116"/>
      <c r="N458" s="116"/>
      <c r="O458" s="116"/>
      <c r="P458" s="116"/>
      <c r="Q458" s="116"/>
      <c r="R458" s="116"/>
    </row>
    <row r="459" spans="2:18">
      <c r="B459" s="115"/>
      <c r="C459" s="115"/>
      <c r="D459" s="115"/>
      <c r="E459" s="115"/>
      <c r="F459" s="116"/>
      <c r="G459" s="116"/>
      <c r="H459" s="116"/>
      <c r="I459" s="116"/>
      <c r="J459" s="116"/>
      <c r="K459" s="116"/>
      <c r="L459" s="116"/>
      <c r="M459" s="116"/>
      <c r="N459" s="116"/>
      <c r="O459" s="116"/>
      <c r="P459" s="116"/>
      <c r="Q459" s="116"/>
      <c r="R459" s="116"/>
    </row>
    <row r="460" spans="2:18">
      <c r="B460" s="115"/>
      <c r="C460" s="115"/>
      <c r="D460" s="115"/>
      <c r="E460" s="115"/>
      <c r="F460" s="116"/>
      <c r="G460" s="116"/>
      <c r="H460" s="116"/>
      <c r="I460" s="116"/>
      <c r="J460" s="116"/>
      <c r="K460" s="116"/>
      <c r="L460" s="116"/>
      <c r="M460" s="116"/>
      <c r="N460" s="116"/>
      <c r="O460" s="116"/>
      <c r="P460" s="116"/>
      <c r="Q460" s="116"/>
      <c r="R460" s="116"/>
    </row>
    <row r="461" spans="2:18">
      <c r="B461" s="115"/>
      <c r="C461" s="115"/>
      <c r="D461" s="115"/>
      <c r="E461" s="115"/>
      <c r="F461" s="116"/>
      <c r="G461" s="116"/>
      <c r="H461" s="116"/>
      <c r="I461" s="116"/>
      <c r="J461" s="116"/>
      <c r="K461" s="116"/>
      <c r="L461" s="116"/>
      <c r="M461" s="116"/>
      <c r="N461" s="116"/>
      <c r="O461" s="116"/>
      <c r="P461" s="116"/>
      <c r="Q461" s="116"/>
      <c r="R461" s="116"/>
    </row>
    <row r="462" spans="2:18">
      <c r="B462" s="115"/>
      <c r="C462" s="115"/>
      <c r="D462" s="115"/>
      <c r="E462" s="115"/>
      <c r="F462" s="116"/>
      <c r="G462" s="116"/>
      <c r="H462" s="116"/>
      <c r="I462" s="116"/>
      <c r="J462" s="116"/>
      <c r="K462" s="116"/>
      <c r="L462" s="116"/>
      <c r="M462" s="116"/>
      <c r="N462" s="116"/>
      <c r="O462" s="116"/>
      <c r="P462" s="116"/>
      <c r="Q462" s="116"/>
      <c r="R462" s="116"/>
    </row>
    <row r="463" spans="2:18">
      <c r="B463" s="115"/>
      <c r="C463" s="115"/>
      <c r="D463" s="115"/>
      <c r="E463" s="115"/>
      <c r="F463" s="116"/>
      <c r="G463" s="116"/>
      <c r="H463" s="116"/>
      <c r="I463" s="116"/>
      <c r="J463" s="116"/>
      <c r="K463" s="116"/>
      <c r="L463" s="116"/>
      <c r="M463" s="116"/>
      <c r="N463" s="116"/>
      <c r="O463" s="116"/>
      <c r="P463" s="116"/>
      <c r="Q463" s="116"/>
      <c r="R463" s="116"/>
    </row>
    <row r="464" spans="2:18">
      <c r="B464" s="115"/>
      <c r="C464" s="115"/>
      <c r="D464" s="115"/>
      <c r="E464" s="115"/>
      <c r="F464" s="116"/>
      <c r="G464" s="116"/>
      <c r="H464" s="116"/>
      <c r="I464" s="116"/>
      <c r="J464" s="116"/>
      <c r="K464" s="116"/>
      <c r="L464" s="116"/>
      <c r="M464" s="116"/>
      <c r="N464" s="116"/>
      <c r="O464" s="116"/>
      <c r="P464" s="116"/>
      <c r="Q464" s="116"/>
      <c r="R464" s="116"/>
    </row>
    <row r="465" spans="2:18">
      <c r="B465" s="115"/>
      <c r="C465" s="115"/>
      <c r="D465" s="115"/>
      <c r="E465" s="115"/>
      <c r="F465" s="116"/>
      <c r="G465" s="116"/>
      <c r="H465" s="116"/>
      <c r="I465" s="116"/>
      <c r="J465" s="116"/>
      <c r="K465" s="116"/>
      <c r="L465" s="116"/>
      <c r="M465" s="116"/>
      <c r="N465" s="116"/>
      <c r="O465" s="116"/>
      <c r="P465" s="116"/>
      <c r="Q465" s="116"/>
      <c r="R465" s="116"/>
    </row>
    <row r="466" spans="2:18">
      <c r="B466" s="115"/>
      <c r="C466" s="115"/>
      <c r="D466" s="115"/>
      <c r="E466" s="115"/>
      <c r="F466" s="116"/>
      <c r="G466" s="116"/>
      <c r="H466" s="116"/>
      <c r="I466" s="116"/>
      <c r="J466" s="116"/>
      <c r="K466" s="116"/>
      <c r="L466" s="116"/>
      <c r="M466" s="116"/>
      <c r="N466" s="116"/>
      <c r="O466" s="116"/>
      <c r="P466" s="116"/>
      <c r="Q466" s="116"/>
      <c r="R466" s="116"/>
    </row>
    <row r="467" spans="2:18">
      <c r="B467" s="115"/>
      <c r="C467" s="115"/>
      <c r="D467" s="115"/>
      <c r="E467" s="115"/>
      <c r="F467" s="116"/>
      <c r="G467" s="116"/>
      <c r="H467" s="116"/>
      <c r="I467" s="116"/>
      <c r="J467" s="116"/>
      <c r="K467" s="116"/>
      <c r="L467" s="116"/>
      <c r="M467" s="116"/>
      <c r="N467" s="116"/>
      <c r="O467" s="116"/>
      <c r="P467" s="116"/>
      <c r="Q467" s="116"/>
      <c r="R467" s="116"/>
    </row>
    <row r="468" spans="2:18">
      <c r="B468" s="115"/>
      <c r="C468" s="115"/>
      <c r="D468" s="115"/>
      <c r="E468" s="115"/>
      <c r="F468" s="116"/>
      <c r="G468" s="116"/>
      <c r="H468" s="116"/>
      <c r="I468" s="116"/>
      <c r="J468" s="116"/>
      <c r="K468" s="116"/>
      <c r="L468" s="116"/>
      <c r="M468" s="116"/>
      <c r="N468" s="116"/>
      <c r="O468" s="116"/>
      <c r="P468" s="116"/>
      <c r="Q468" s="116"/>
      <c r="R468" s="116"/>
    </row>
    <row r="469" spans="2:18">
      <c r="B469" s="115"/>
      <c r="C469" s="115"/>
      <c r="D469" s="115"/>
      <c r="E469" s="115"/>
      <c r="F469" s="116"/>
      <c r="G469" s="116"/>
      <c r="H469" s="116"/>
      <c r="I469" s="116"/>
      <c r="J469" s="116"/>
      <c r="K469" s="116"/>
      <c r="L469" s="116"/>
      <c r="M469" s="116"/>
      <c r="N469" s="116"/>
      <c r="O469" s="116"/>
      <c r="P469" s="116"/>
      <c r="Q469" s="116"/>
      <c r="R469" s="116"/>
    </row>
    <row r="470" spans="2:18">
      <c r="B470" s="115"/>
      <c r="C470" s="115"/>
      <c r="D470" s="115"/>
      <c r="E470" s="115"/>
      <c r="F470" s="116"/>
      <c r="G470" s="116"/>
      <c r="H470" s="116"/>
      <c r="I470" s="116"/>
      <c r="J470" s="116"/>
      <c r="K470" s="116"/>
      <c r="L470" s="116"/>
      <c r="M470" s="116"/>
      <c r="N470" s="116"/>
      <c r="O470" s="116"/>
      <c r="P470" s="116"/>
      <c r="Q470" s="116"/>
      <c r="R470" s="116"/>
    </row>
    <row r="471" spans="2:18">
      <c r="B471" s="115"/>
      <c r="C471" s="115"/>
      <c r="D471" s="115"/>
      <c r="E471" s="115"/>
      <c r="F471" s="116"/>
      <c r="G471" s="116"/>
      <c r="H471" s="116"/>
      <c r="I471" s="116"/>
      <c r="J471" s="116"/>
      <c r="K471" s="116"/>
      <c r="L471" s="116"/>
      <c r="M471" s="116"/>
      <c r="N471" s="116"/>
      <c r="O471" s="116"/>
      <c r="P471" s="116"/>
      <c r="Q471" s="116"/>
      <c r="R471" s="116"/>
    </row>
    <row r="472" spans="2:18">
      <c r="B472" s="115"/>
      <c r="C472" s="115"/>
      <c r="D472" s="115"/>
      <c r="E472" s="115"/>
      <c r="F472" s="116"/>
      <c r="G472" s="116"/>
      <c r="H472" s="116"/>
      <c r="I472" s="116"/>
      <c r="J472" s="116"/>
      <c r="K472" s="116"/>
      <c r="L472" s="116"/>
      <c r="M472" s="116"/>
      <c r="N472" s="116"/>
      <c r="O472" s="116"/>
      <c r="P472" s="116"/>
      <c r="Q472" s="116"/>
      <c r="R472" s="116"/>
    </row>
    <row r="473" spans="2:18">
      <c r="B473" s="115"/>
      <c r="C473" s="115"/>
      <c r="D473" s="115"/>
      <c r="E473" s="115"/>
      <c r="F473" s="116"/>
      <c r="G473" s="116"/>
      <c r="H473" s="116"/>
      <c r="I473" s="116"/>
      <c r="J473" s="116"/>
      <c r="K473" s="116"/>
      <c r="L473" s="116"/>
      <c r="M473" s="116"/>
      <c r="N473" s="116"/>
      <c r="O473" s="116"/>
      <c r="P473" s="116"/>
      <c r="Q473" s="116"/>
      <c r="R473" s="116"/>
    </row>
    <row r="474" spans="2:18">
      <c r="B474" s="115"/>
      <c r="C474" s="115"/>
      <c r="D474" s="115"/>
      <c r="E474" s="115"/>
      <c r="F474" s="116"/>
      <c r="G474" s="116"/>
      <c r="H474" s="116"/>
      <c r="I474" s="116"/>
      <c r="J474" s="116"/>
      <c r="K474" s="116"/>
      <c r="L474" s="116"/>
      <c r="M474" s="116"/>
      <c r="N474" s="116"/>
      <c r="O474" s="116"/>
      <c r="P474" s="116"/>
      <c r="Q474" s="116"/>
      <c r="R474" s="116"/>
    </row>
    <row r="475" spans="2:18">
      <c r="B475" s="115"/>
      <c r="C475" s="115"/>
      <c r="D475" s="115"/>
      <c r="E475" s="115"/>
      <c r="F475" s="116"/>
      <c r="G475" s="116"/>
      <c r="H475" s="116"/>
      <c r="I475" s="116"/>
      <c r="J475" s="116"/>
      <c r="K475" s="116"/>
      <c r="L475" s="116"/>
      <c r="M475" s="116"/>
      <c r="N475" s="116"/>
      <c r="O475" s="116"/>
      <c r="P475" s="116"/>
      <c r="Q475" s="116"/>
      <c r="R475" s="116"/>
    </row>
    <row r="476" spans="2:18">
      <c r="B476" s="115"/>
      <c r="C476" s="115"/>
      <c r="D476" s="115"/>
      <c r="E476" s="115"/>
      <c r="F476" s="116"/>
      <c r="G476" s="116"/>
      <c r="H476" s="116"/>
      <c r="I476" s="116"/>
      <c r="J476" s="116"/>
      <c r="K476" s="116"/>
      <c r="L476" s="116"/>
      <c r="M476" s="116"/>
      <c r="N476" s="116"/>
      <c r="O476" s="116"/>
      <c r="P476" s="116"/>
      <c r="Q476" s="116"/>
      <c r="R476" s="116"/>
    </row>
    <row r="477" spans="2:18">
      <c r="B477" s="115"/>
      <c r="C477" s="115"/>
      <c r="D477" s="115"/>
      <c r="E477" s="115"/>
      <c r="F477" s="116"/>
      <c r="G477" s="116"/>
      <c r="H477" s="116"/>
      <c r="I477" s="116"/>
      <c r="J477" s="116"/>
      <c r="K477" s="116"/>
      <c r="L477" s="116"/>
      <c r="M477" s="116"/>
      <c r="N477" s="116"/>
      <c r="O477" s="116"/>
      <c r="P477" s="116"/>
      <c r="Q477" s="116"/>
      <c r="R477" s="116"/>
    </row>
    <row r="478" spans="2:18">
      <c r="B478" s="115"/>
      <c r="C478" s="115"/>
      <c r="D478" s="115"/>
      <c r="E478" s="115"/>
      <c r="F478" s="116"/>
      <c r="G478" s="116"/>
      <c r="H478" s="116"/>
      <c r="I478" s="116"/>
      <c r="J478" s="116"/>
      <c r="K478" s="116"/>
      <c r="L478" s="116"/>
      <c r="M478" s="116"/>
      <c r="N478" s="116"/>
      <c r="O478" s="116"/>
      <c r="P478" s="116"/>
      <c r="Q478" s="116"/>
      <c r="R478" s="116"/>
    </row>
    <row r="479" spans="2:18">
      <c r="B479" s="115"/>
      <c r="C479" s="115"/>
      <c r="D479" s="115"/>
      <c r="E479" s="115"/>
      <c r="F479" s="116"/>
      <c r="G479" s="116"/>
      <c r="H479" s="116"/>
      <c r="I479" s="116"/>
      <c r="J479" s="116"/>
      <c r="K479" s="116"/>
      <c r="L479" s="116"/>
      <c r="M479" s="116"/>
      <c r="N479" s="116"/>
      <c r="O479" s="116"/>
      <c r="P479" s="116"/>
      <c r="Q479" s="116"/>
      <c r="R479" s="116"/>
    </row>
    <row r="480" spans="2:18">
      <c r="B480" s="115"/>
      <c r="C480" s="115"/>
      <c r="D480" s="115"/>
      <c r="E480" s="115"/>
      <c r="F480" s="116"/>
      <c r="G480" s="116"/>
      <c r="H480" s="116"/>
      <c r="I480" s="116"/>
      <c r="J480" s="116"/>
      <c r="K480" s="116"/>
      <c r="L480" s="116"/>
      <c r="M480" s="116"/>
      <c r="N480" s="116"/>
      <c r="O480" s="116"/>
      <c r="P480" s="116"/>
      <c r="Q480" s="116"/>
      <c r="R480" s="116"/>
    </row>
    <row r="481" spans="2:18">
      <c r="B481" s="115"/>
      <c r="C481" s="115"/>
      <c r="D481" s="115"/>
      <c r="E481" s="115"/>
      <c r="F481" s="116"/>
      <c r="G481" s="116"/>
      <c r="H481" s="116"/>
      <c r="I481" s="116"/>
      <c r="J481" s="116"/>
      <c r="K481" s="116"/>
      <c r="L481" s="116"/>
      <c r="M481" s="116"/>
      <c r="N481" s="116"/>
      <c r="O481" s="116"/>
      <c r="P481" s="116"/>
      <c r="Q481" s="116"/>
      <c r="R481" s="116"/>
    </row>
    <row r="482" spans="2:18">
      <c r="B482" s="115"/>
      <c r="C482" s="115"/>
      <c r="D482" s="115"/>
      <c r="E482" s="115"/>
      <c r="F482" s="116"/>
      <c r="G482" s="116"/>
      <c r="H482" s="116"/>
      <c r="I482" s="116"/>
      <c r="J482" s="116"/>
      <c r="K482" s="116"/>
      <c r="L482" s="116"/>
      <c r="M482" s="116"/>
      <c r="N482" s="116"/>
      <c r="O482" s="116"/>
      <c r="P482" s="116"/>
      <c r="Q482" s="116"/>
      <c r="R482" s="116"/>
    </row>
    <row r="483" spans="2:18">
      <c r="B483" s="115"/>
      <c r="C483" s="115"/>
      <c r="D483" s="115"/>
      <c r="E483" s="115"/>
      <c r="F483" s="116"/>
      <c r="G483" s="116"/>
      <c r="H483" s="116"/>
      <c r="I483" s="116"/>
      <c r="J483" s="116"/>
      <c r="K483" s="116"/>
      <c r="L483" s="116"/>
      <c r="M483" s="116"/>
      <c r="N483" s="116"/>
      <c r="O483" s="116"/>
      <c r="P483" s="116"/>
      <c r="Q483" s="116"/>
      <c r="R483" s="116"/>
    </row>
    <row r="484" spans="2:18">
      <c r="B484" s="115"/>
      <c r="C484" s="115"/>
      <c r="D484" s="115"/>
      <c r="E484" s="115"/>
      <c r="F484" s="116"/>
      <c r="G484" s="116"/>
      <c r="H484" s="116"/>
      <c r="I484" s="116"/>
      <c r="J484" s="116"/>
      <c r="K484" s="116"/>
      <c r="L484" s="116"/>
      <c r="M484" s="116"/>
      <c r="N484" s="116"/>
      <c r="O484" s="116"/>
      <c r="P484" s="116"/>
      <c r="Q484" s="116"/>
      <c r="R484" s="116"/>
    </row>
    <row r="485" spans="2:18">
      <c r="B485" s="115"/>
      <c r="C485" s="115"/>
      <c r="D485" s="115"/>
      <c r="E485" s="115"/>
      <c r="F485" s="116"/>
      <c r="G485" s="116"/>
      <c r="H485" s="116"/>
      <c r="I485" s="116"/>
      <c r="J485" s="116"/>
      <c r="K485" s="116"/>
      <c r="L485" s="116"/>
      <c r="M485" s="116"/>
      <c r="N485" s="116"/>
      <c r="O485" s="116"/>
      <c r="P485" s="116"/>
      <c r="Q485" s="116"/>
      <c r="R485" s="116"/>
    </row>
    <row r="486" spans="2:18">
      <c r="B486" s="115"/>
      <c r="C486" s="115"/>
      <c r="D486" s="115"/>
      <c r="E486" s="115"/>
      <c r="F486" s="116"/>
      <c r="G486" s="116"/>
      <c r="H486" s="116"/>
      <c r="I486" s="116"/>
      <c r="J486" s="116"/>
      <c r="K486" s="116"/>
      <c r="L486" s="116"/>
      <c r="M486" s="116"/>
      <c r="N486" s="116"/>
      <c r="O486" s="116"/>
      <c r="P486" s="116"/>
      <c r="Q486" s="116"/>
      <c r="R486" s="116"/>
    </row>
    <row r="487" spans="2:18">
      <c r="B487" s="115"/>
      <c r="C487" s="115"/>
      <c r="D487" s="115"/>
      <c r="E487" s="115"/>
      <c r="F487" s="116"/>
      <c r="G487" s="116"/>
      <c r="H487" s="116"/>
      <c r="I487" s="116"/>
      <c r="J487" s="116"/>
      <c r="K487" s="116"/>
      <c r="L487" s="116"/>
      <c r="M487" s="116"/>
      <c r="N487" s="116"/>
      <c r="O487" s="116"/>
      <c r="P487" s="116"/>
      <c r="Q487" s="116"/>
      <c r="R487" s="116"/>
    </row>
    <row r="488" spans="2:18">
      <c r="B488" s="115"/>
      <c r="C488" s="115"/>
      <c r="D488" s="115"/>
      <c r="E488" s="115"/>
      <c r="F488" s="116"/>
      <c r="G488" s="116"/>
      <c r="H488" s="116"/>
      <c r="I488" s="116"/>
      <c r="J488" s="116"/>
      <c r="K488" s="116"/>
      <c r="L488" s="116"/>
      <c r="M488" s="116"/>
      <c r="N488" s="116"/>
      <c r="O488" s="116"/>
      <c r="P488" s="116"/>
      <c r="Q488" s="116"/>
      <c r="R488" s="116"/>
    </row>
    <row r="489" spans="2:18">
      <c r="B489" s="115"/>
      <c r="C489" s="115"/>
      <c r="D489" s="115"/>
      <c r="E489" s="115"/>
      <c r="F489" s="116"/>
      <c r="G489" s="116"/>
      <c r="H489" s="116"/>
      <c r="I489" s="116"/>
      <c r="J489" s="116"/>
      <c r="K489" s="116"/>
      <c r="L489" s="116"/>
      <c r="M489" s="116"/>
      <c r="N489" s="116"/>
      <c r="O489" s="116"/>
      <c r="P489" s="116"/>
      <c r="Q489" s="116"/>
      <c r="R489" s="116"/>
    </row>
    <row r="490" spans="2:18">
      <c r="B490" s="115"/>
      <c r="C490" s="115"/>
      <c r="D490" s="115"/>
      <c r="E490" s="115"/>
      <c r="F490" s="116"/>
      <c r="G490" s="116"/>
      <c r="H490" s="116"/>
      <c r="I490" s="116"/>
      <c r="J490" s="116"/>
      <c r="K490" s="116"/>
      <c r="L490" s="116"/>
      <c r="M490" s="116"/>
      <c r="N490" s="116"/>
      <c r="O490" s="116"/>
      <c r="P490" s="116"/>
      <c r="Q490" s="116"/>
      <c r="R490" s="116"/>
    </row>
    <row r="491" spans="2:18">
      <c r="B491" s="115"/>
      <c r="C491" s="115"/>
      <c r="D491" s="115"/>
      <c r="E491" s="115"/>
      <c r="F491" s="116"/>
      <c r="G491" s="116"/>
      <c r="H491" s="116"/>
      <c r="I491" s="116"/>
      <c r="J491" s="116"/>
      <c r="K491" s="116"/>
      <c r="L491" s="116"/>
      <c r="M491" s="116"/>
      <c r="N491" s="116"/>
      <c r="O491" s="116"/>
      <c r="P491" s="116"/>
      <c r="Q491" s="116"/>
      <c r="R491" s="116"/>
    </row>
    <row r="492" spans="2:18">
      <c r="B492" s="115"/>
      <c r="C492" s="115"/>
      <c r="D492" s="115"/>
      <c r="E492" s="115"/>
      <c r="F492" s="116"/>
      <c r="G492" s="116"/>
      <c r="H492" s="116"/>
      <c r="I492" s="116"/>
      <c r="J492" s="116"/>
      <c r="K492" s="116"/>
      <c r="L492" s="116"/>
      <c r="M492" s="116"/>
      <c r="N492" s="116"/>
      <c r="O492" s="116"/>
      <c r="P492" s="116"/>
      <c r="Q492" s="116"/>
      <c r="R492" s="116"/>
    </row>
    <row r="493" spans="2:18">
      <c r="B493" s="115"/>
      <c r="C493" s="115"/>
      <c r="D493" s="115"/>
      <c r="E493" s="115"/>
      <c r="F493" s="116"/>
      <c r="G493" s="116"/>
      <c r="H493" s="116"/>
      <c r="I493" s="116"/>
      <c r="J493" s="116"/>
      <c r="K493" s="116"/>
      <c r="L493" s="116"/>
      <c r="M493" s="116"/>
      <c r="N493" s="116"/>
      <c r="O493" s="116"/>
      <c r="P493" s="116"/>
      <c r="Q493" s="116"/>
      <c r="R493" s="116"/>
    </row>
    <row r="494" spans="2:18">
      <c r="B494" s="115"/>
      <c r="C494" s="115"/>
      <c r="D494" s="115"/>
      <c r="E494" s="115"/>
      <c r="F494" s="116"/>
      <c r="G494" s="116"/>
      <c r="H494" s="116"/>
      <c r="I494" s="116"/>
      <c r="J494" s="116"/>
      <c r="K494" s="116"/>
      <c r="L494" s="116"/>
      <c r="M494" s="116"/>
      <c r="N494" s="116"/>
      <c r="O494" s="116"/>
      <c r="P494" s="116"/>
      <c r="Q494" s="116"/>
      <c r="R494" s="116"/>
    </row>
    <row r="495" spans="2:18">
      <c r="B495" s="115"/>
      <c r="C495" s="115"/>
      <c r="D495" s="115"/>
      <c r="E495" s="115"/>
      <c r="F495" s="116"/>
      <c r="G495" s="116"/>
      <c r="H495" s="116"/>
      <c r="I495" s="116"/>
      <c r="J495" s="116"/>
      <c r="K495" s="116"/>
      <c r="L495" s="116"/>
      <c r="M495" s="116"/>
      <c r="N495" s="116"/>
      <c r="O495" s="116"/>
      <c r="P495" s="116"/>
      <c r="Q495" s="116"/>
      <c r="R495" s="116"/>
    </row>
    <row r="496" spans="2:18">
      <c r="B496" s="115"/>
      <c r="C496" s="115"/>
      <c r="D496" s="115"/>
      <c r="E496" s="115"/>
      <c r="F496" s="116"/>
      <c r="G496" s="116"/>
      <c r="H496" s="116"/>
      <c r="I496" s="116"/>
      <c r="J496" s="116"/>
      <c r="K496" s="116"/>
      <c r="L496" s="116"/>
      <c r="M496" s="116"/>
      <c r="N496" s="116"/>
      <c r="O496" s="116"/>
      <c r="P496" s="116"/>
      <c r="Q496" s="116"/>
      <c r="R496" s="116"/>
    </row>
    <row r="497" spans="2:18">
      <c r="B497" s="115"/>
      <c r="C497" s="115"/>
      <c r="D497" s="115"/>
      <c r="E497" s="115"/>
      <c r="F497" s="116"/>
      <c r="G497" s="116"/>
      <c r="H497" s="116"/>
      <c r="I497" s="116"/>
      <c r="J497" s="116"/>
      <c r="K497" s="116"/>
      <c r="L497" s="116"/>
      <c r="M497" s="116"/>
      <c r="N497" s="116"/>
      <c r="O497" s="116"/>
      <c r="P497" s="116"/>
      <c r="Q497" s="116"/>
      <c r="R497" s="116"/>
    </row>
    <row r="498" spans="2:18">
      <c r="B498" s="115"/>
      <c r="C498" s="115"/>
      <c r="D498" s="115"/>
      <c r="E498" s="115"/>
      <c r="F498" s="116"/>
      <c r="G498" s="116"/>
      <c r="H498" s="116"/>
      <c r="I498" s="116"/>
      <c r="J498" s="116"/>
      <c r="K498" s="116"/>
      <c r="L498" s="116"/>
      <c r="M498" s="116"/>
      <c r="N498" s="116"/>
      <c r="O498" s="116"/>
      <c r="P498" s="116"/>
      <c r="Q498" s="116"/>
      <c r="R498" s="116"/>
    </row>
    <row r="499" spans="2:18">
      <c r="B499" s="115"/>
      <c r="C499" s="115"/>
      <c r="D499" s="115"/>
      <c r="E499" s="115"/>
      <c r="F499" s="116"/>
      <c r="G499" s="116"/>
      <c r="H499" s="116"/>
      <c r="I499" s="116"/>
      <c r="J499" s="116"/>
      <c r="K499" s="116"/>
      <c r="L499" s="116"/>
      <c r="M499" s="116"/>
      <c r="N499" s="116"/>
      <c r="O499" s="116"/>
      <c r="P499" s="116"/>
      <c r="Q499" s="116"/>
      <c r="R499" s="116"/>
    </row>
    <row r="500" spans="2:18">
      <c r="B500" s="115"/>
      <c r="C500" s="115"/>
      <c r="D500" s="115"/>
      <c r="E500" s="115"/>
      <c r="F500" s="116"/>
      <c r="G500" s="116"/>
      <c r="H500" s="116"/>
      <c r="I500" s="116"/>
      <c r="J500" s="116"/>
      <c r="K500" s="116"/>
      <c r="L500" s="116"/>
      <c r="M500" s="116"/>
      <c r="N500" s="116"/>
      <c r="O500" s="116"/>
      <c r="P500" s="116"/>
      <c r="Q500" s="116"/>
      <c r="R500" s="116"/>
    </row>
    <row r="501" spans="2:18">
      <c r="B501" s="115"/>
      <c r="C501" s="115"/>
      <c r="D501" s="115"/>
      <c r="E501" s="115"/>
      <c r="F501" s="116"/>
      <c r="G501" s="116"/>
      <c r="H501" s="116"/>
      <c r="I501" s="116"/>
      <c r="J501" s="116"/>
      <c r="K501" s="116"/>
      <c r="L501" s="116"/>
      <c r="M501" s="116"/>
      <c r="N501" s="116"/>
      <c r="O501" s="116"/>
      <c r="P501" s="116"/>
      <c r="Q501" s="116"/>
      <c r="R501" s="116"/>
    </row>
    <row r="502" spans="2:18">
      <c r="B502" s="115"/>
      <c r="C502" s="115"/>
      <c r="D502" s="115"/>
      <c r="E502" s="115"/>
      <c r="F502" s="116"/>
      <c r="G502" s="116"/>
      <c r="H502" s="116"/>
      <c r="I502" s="116"/>
      <c r="J502" s="116"/>
      <c r="K502" s="116"/>
      <c r="L502" s="116"/>
      <c r="M502" s="116"/>
      <c r="N502" s="116"/>
      <c r="O502" s="116"/>
      <c r="P502" s="116"/>
      <c r="Q502" s="116"/>
      <c r="R502" s="116"/>
    </row>
    <row r="503" spans="2:18">
      <c r="B503" s="115"/>
      <c r="C503" s="115"/>
      <c r="D503" s="115"/>
      <c r="E503" s="115"/>
      <c r="F503" s="116"/>
      <c r="G503" s="116"/>
      <c r="H503" s="116"/>
      <c r="I503" s="116"/>
      <c r="J503" s="116"/>
      <c r="K503" s="116"/>
      <c r="L503" s="116"/>
      <c r="M503" s="116"/>
      <c r="N503" s="116"/>
      <c r="O503" s="116"/>
      <c r="P503" s="116"/>
      <c r="Q503" s="116"/>
      <c r="R503" s="116"/>
    </row>
    <row r="504" spans="2:18">
      <c r="B504" s="115"/>
      <c r="C504" s="115"/>
      <c r="D504" s="115"/>
      <c r="E504" s="115"/>
      <c r="F504" s="116"/>
      <c r="G504" s="116"/>
      <c r="H504" s="116"/>
      <c r="I504" s="116"/>
      <c r="J504" s="116"/>
      <c r="K504" s="116"/>
      <c r="L504" s="116"/>
      <c r="M504" s="116"/>
      <c r="N504" s="116"/>
      <c r="O504" s="116"/>
      <c r="P504" s="116"/>
      <c r="Q504" s="116"/>
      <c r="R504" s="116"/>
    </row>
    <row r="505" spans="2:18">
      <c r="B505" s="115"/>
      <c r="C505" s="115"/>
      <c r="D505" s="115"/>
      <c r="E505" s="115"/>
      <c r="F505" s="116"/>
      <c r="G505" s="116"/>
      <c r="H505" s="116"/>
      <c r="I505" s="116"/>
      <c r="J505" s="116"/>
      <c r="K505" s="116"/>
      <c r="L505" s="116"/>
      <c r="M505" s="116"/>
      <c r="N505" s="116"/>
      <c r="O505" s="116"/>
      <c r="P505" s="116"/>
      <c r="Q505" s="116"/>
      <c r="R505" s="116"/>
    </row>
    <row r="506" spans="2:18">
      <c r="B506" s="115"/>
      <c r="C506" s="115"/>
      <c r="D506" s="115"/>
      <c r="E506" s="115"/>
      <c r="F506" s="116"/>
      <c r="G506" s="116"/>
      <c r="H506" s="116"/>
      <c r="I506" s="116"/>
      <c r="J506" s="116"/>
      <c r="K506" s="116"/>
      <c r="L506" s="116"/>
      <c r="M506" s="116"/>
      <c r="N506" s="116"/>
      <c r="O506" s="116"/>
      <c r="P506" s="116"/>
      <c r="Q506" s="116"/>
      <c r="R506" s="116"/>
    </row>
    <row r="507" spans="2:18">
      <c r="B507" s="115"/>
      <c r="C507" s="115"/>
      <c r="D507" s="115"/>
      <c r="E507" s="115"/>
      <c r="F507" s="116"/>
      <c r="G507" s="116"/>
      <c r="H507" s="116"/>
      <c r="I507" s="116"/>
      <c r="J507" s="116"/>
      <c r="K507" s="116"/>
      <c r="L507" s="116"/>
      <c r="M507" s="116"/>
      <c r="N507" s="116"/>
      <c r="O507" s="116"/>
      <c r="P507" s="116"/>
      <c r="Q507" s="116"/>
      <c r="R507" s="116"/>
    </row>
    <row r="508" spans="2:18">
      <c r="B508" s="115"/>
      <c r="C508" s="115"/>
      <c r="D508" s="115"/>
      <c r="E508" s="115"/>
      <c r="F508" s="116"/>
      <c r="G508" s="116"/>
      <c r="H508" s="116"/>
      <c r="I508" s="116"/>
      <c r="J508" s="116"/>
      <c r="K508" s="116"/>
      <c r="L508" s="116"/>
      <c r="M508" s="116"/>
      <c r="N508" s="116"/>
      <c r="O508" s="116"/>
      <c r="P508" s="116"/>
      <c r="Q508" s="116"/>
      <c r="R508" s="116"/>
    </row>
    <row r="509" spans="2:18">
      <c r="B509" s="115"/>
      <c r="C509" s="115"/>
      <c r="D509" s="115"/>
      <c r="E509" s="115"/>
      <c r="F509" s="116"/>
      <c r="G509" s="116"/>
      <c r="H509" s="116"/>
      <c r="I509" s="116"/>
      <c r="J509" s="116"/>
      <c r="K509" s="116"/>
      <c r="L509" s="116"/>
      <c r="M509" s="116"/>
      <c r="N509" s="116"/>
      <c r="O509" s="116"/>
      <c r="P509" s="116"/>
      <c r="Q509" s="116"/>
      <c r="R509" s="116"/>
    </row>
    <row r="510" spans="2:18">
      <c r="B510" s="115"/>
      <c r="C510" s="115"/>
      <c r="D510" s="115"/>
      <c r="E510" s="115"/>
      <c r="F510" s="116"/>
      <c r="G510" s="116"/>
      <c r="H510" s="116"/>
      <c r="I510" s="116"/>
      <c r="J510" s="116"/>
      <c r="K510" s="116"/>
      <c r="L510" s="116"/>
      <c r="M510" s="116"/>
      <c r="N510" s="116"/>
      <c r="O510" s="116"/>
      <c r="P510" s="116"/>
      <c r="Q510" s="116"/>
      <c r="R510" s="116"/>
    </row>
    <row r="511" spans="2:18">
      <c r="B511" s="115"/>
      <c r="C511" s="115"/>
      <c r="D511" s="115"/>
      <c r="E511" s="115"/>
      <c r="F511" s="116"/>
      <c r="G511" s="116"/>
      <c r="H511" s="116"/>
      <c r="I511" s="116"/>
      <c r="J511" s="116"/>
      <c r="K511" s="116"/>
      <c r="L511" s="116"/>
      <c r="M511" s="116"/>
      <c r="N511" s="116"/>
      <c r="O511" s="116"/>
      <c r="P511" s="116"/>
      <c r="Q511" s="116"/>
      <c r="R511" s="116"/>
    </row>
    <row r="512" spans="2:18">
      <c r="B512" s="115"/>
      <c r="C512" s="115"/>
      <c r="D512" s="115"/>
      <c r="E512" s="115"/>
      <c r="F512" s="116"/>
      <c r="G512" s="116"/>
      <c r="H512" s="116"/>
      <c r="I512" s="116"/>
      <c r="J512" s="116"/>
      <c r="K512" s="116"/>
      <c r="L512" s="116"/>
      <c r="M512" s="116"/>
      <c r="N512" s="116"/>
      <c r="O512" s="116"/>
      <c r="P512" s="116"/>
      <c r="Q512" s="116"/>
      <c r="R512" s="116"/>
    </row>
    <row r="513" spans="2:18">
      <c r="B513" s="115"/>
      <c r="C513" s="115"/>
      <c r="D513" s="115"/>
      <c r="E513" s="115"/>
      <c r="F513" s="116"/>
      <c r="G513" s="116"/>
      <c r="H513" s="116"/>
      <c r="I513" s="116"/>
      <c r="J513" s="116"/>
      <c r="K513" s="116"/>
      <c r="L513" s="116"/>
      <c r="M513" s="116"/>
      <c r="N513" s="116"/>
      <c r="O513" s="116"/>
      <c r="P513" s="116"/>
      <c r="Q513" s="116"/>
      <c r="R513" s="116"/>
    </row>
    <row r="514" spans="2:18">
      <c r="B514" s="115"/>
      <c r="C514" s="115"/>
      <c r="D514" s="115"/>
      <c r="E514" s="115"/>
      <c r="F514" s="116"/>
      <c r="G514" s="116"/>
      <c r="H514" s="116"/>
      <c r="I514" s="116"/>
      <c r="J514" s="116"/>
      <c r="K514" s="116"/>
      <c r="L514" s="116"/>
      <c r="M514" s="116"/>
      <c r="N514" s="116"/>
      <c r="O514" s="116"/>
      <c r="P514" s="116"/>
      <c r="Q514" s="116"/>
      <c r="R514" s="116"/>
    </row>
    <row r="515" spans="2:18">
      <c r="B515" s="115"/>
      <c r="C515" s="115"/>
      <c r="D515" s="115"/>
      <c r="E515" s="115"/>
      <c r="F515" s="116"/>
      <c r="G515" s="116"/>
      <c r="H515" s="116"/>
      <c r="I515" s="116"/>
      <c r="J515" s="116"/>
      <c r="K515" s="116"/>
      <c r="L515" s="116"/>
      <c r="M515" s="116"/>
      <c r="N515" s="116"/>
      <c r="O515" s="116"/>
      <c r="P515" s="116"/>
      <c r="Q515" s="116"/>
      <c r="R515" s="116"/>
    </row>
    <row r="516" spans="2:18">
      <c r="B516" s="115"/>
      <c r="C516" s="115"/>
      <c r="D516" s="115"/>
      <c r="E516" s="115"/>
      <c r="F516" s="116"/>
      <c r="G516" s="116"/>
      <c r="H516" s="116"/>
      <c r="I516" s="116"/>
      <c r="J516" s="116"/>
      <c r="K516" s="116"/>
      <c r="L516" s="116"/>
      <c r="M516" s="116"/>
      <c r="N516" s="116"/>
      <c r="O516" s="116"/>
      <c r="P516" s="116"/>
      <c r="Q516" s="116"/>
      <c r="R516" s="116"/>
    </row>
    <row r="517" spans="2:18">
      <c r="B517" s="115"/>
      <c r="C517" s="115"/>
      <c r="D517" s="115"/>
      <c r="E517" s="115"/>
      <c r="F517" s="116"/>
      <c r="G517" s="116"/>
      <c r="H517" s="116"/>
      <c r="I517" s="116"/>
      <c r="J517" s="116"/>
      <c r="K517" s="116"/>
      <c r="L517" s="116"/>
      <c r="M517" s="116"/>
      <c r="N517" s="116"/>
      <c r="O517" s="116"/>
      <c r="P517" s="116"/>
      <c r="Q517" s="116"/>
      <c r="R517" s="116"/>
    </row>
    <row r="518" spans="2:18">
      <c r="B518" s="115"/>
      <c r="C518" s="115"/>
      <c r="D518" s="115"/>
      <c r="E518" s="115"/>
      <c r="F518" s="116"/>
      <c r="G518" s="116"/>
      <c r="H518" s="116"/>
      <c r="I518" s="116"/>
      <c r="J518" s="116"/>
      <c r="K518" s="116"/>
      <c r="L518" s="116"/>
      <c r="M518" s="116"/>
      <c r="N518" s="116"/>
      <c r="O518" s="116"/>
      <c r="P518" s="116"/>
      <c r="Q518" s="116"/>
      <c r="R518" s="116"/>
    </row>
    <row r="519" spans="2:18">
      <c r="B519" s="115"/>
      <c r="C519" s="115"/>
      <c r="D519" s="115"/>
      <c r="E519" s="115"/>
      <c r="F519" s="116"/>
      <c r="G519" s="116"/>
      <c r="H519" s="116"/>
      <c r="I519" s="116"/>
      <c r="J519" s="116"/>
      <c r="K519" s="116"/>
      <c r="L519" s="116"/>
      <c r="M519" s="116"/>
      <c r="N519" s="116"/>
      <c r="O519" s="116"/>
      <c r="P519" s="116"/>
      <c r="Q519" s="116"/>
      <c r="R519" s="116"/>
    </row>
    <row r="520" spans="2:18">
      <c r="B520" s="115"/>
      <c r="C520" s="115"/>
      <c r="D520" s="115"/>
      <c r="E520" s="115"/>
      <c r="F520" s="116"/>
      <c r="G520" s="116"/>
      <c r="H520" s="116"/>
      <c r="I520" s="116"/>
      <c r="J520" s="116"/>
      <c r="K520" s="116"/>
      <c r="L520" s="116"/>
      <c r="M520" s="116"/>
      <c r="N520" s="116"/>
      <c r="O520" s="116"/>
      <c r="P520" s="116"/>
      <c r="Q520" s="116"/>
      <c r="R520" s="116"/>
    </row>
    <row r="521" spans="2:18">
      <c r="B521" s="115"/>
      <c r="C521" s="115"/>
      <c r="D521" s="115"/>
      <c r="E521" s="115"/>
      <c r="F521" s="116"/>
      <c r="G521" s="116"/>
      <c r="H521" s="116"/>
      <c r="I521" s="116"/>
      <c r="J521" s="116"/>
      <c r="K521" s="116"/>
      <c r="L521" s="116"/>
      <c r="M521" s="116"/>
      <c r="N521" s="116"/>
      <c r="O521" s="116"/>
      <c r="P521" s="116"/>
      <c r="Q521" s="116"/>
      <c r="R521" s="116"/>
    </row>
    <row r="522" spans="2:18">
      <c r="B522" s="115"/>
      <c r="C522" s="115"/>
      <c r="D522" s="115"/>
      <c r="E522" s="115"/>
      <c r="F522" s="116"/>
      <c r="G522" s="116"/>
      <c r="H522" s="116"/>
      <c r="I522" s="116"/>
      <c r="J522" s="116"/>
      <c r="K522" s="116"/>
      <c r="L522" s="116"/>
      <c r="M522" s="116"/>
      <c r="N522" s="116"/>
      <c r="O522" s="116"/>
      <c r="P522" s="116"/>
      <c r="Q522" s="116"/>
      <c r="R522" s="116"/>
    </row>
    <row r="523" spans="2:18">
      <c r="B523" s="115"/>
      <c r="C523" s="115"/>
      <c r="D523" s="115"/>
      <c r="E523" s="115"/>
      <c r="F523" s="116"/>
      <c r="G523" s="116"/>
      <c r="H523" s="116"/>
      <c r="I523" s="116"/>
      <c r="J523" s="116"/>
      <c r="K523" s="116"/>
      <c r="L523" s="116"/>
      <c r="M523" s="116"/>
      <c r="N523" s="116"/>
      <c r="O523" s="116"/>
      <c r="P523" s="116"/>
      <c r="Q523" s="116"/>
      <c r="R523" s="116"/>
    </row>
    <row r="524" spans="2:18">
      <c r="B524" s="115"/>
      <c r="C524" s="115"/>
      <c r="D524" s="115"/>
      <c r="E524" s="115"/>
      <c r="F524" s="116"/>
      <c r="G524" s="116"/>
      <c r="H524" s="116"/>
      <c r="I524" s="116"/>
      <c r="J524" s="116"/>
      <c r="K524" s="116"/>
      <c r="L524" s="116"/>
      <c r="M524" s="116"/>
      <c r="N524" s="116"/>
      <c r="O524" s="116"/>
      <c r="P524" s="116"/>
      <c r="Q524" s="116"/>
      <c r="R524" s="116"/>
    </row>
    <row r="525" spans="2:18">
      <c r="B525" s="115"/>
      <c r="C525" s="115"/>
      <c r="D525" s="115"/>
      <c r="E525" s="115"/>
      <c r="F525" s="116"/>
      <c r="G525" s="116"/>
      <c r="H525" s="116"/>
      <c r="I525" s="116"/>
      <c r="J525" s="116"/>
      <c r="K525" s="116"/>
      <c r="L525" s="116"/>
      <c r="M525" s="116"/>
      <c r="N525" s="116"/>
      <c r="O525" s="116"/>
      <c r="P525" s="116"/>
      <c r="Q525" s="116"/>
      <c r="R525" s="116"/>
    </row>
    <row r="526" spans="2:18">
      <c r="B526" s="115"/>
      <c r="C526" s="115"/>
      <c r="D526" s="115"/>
      <c r="E526" s="115"/>
      <c r="F526" s="116"/>
      <c r="G526" s="116"/>
      <c r="H526" s="116"/>
      <c r="I526" s="116"/>
      <c r="J526" s="116"/>
      <c r="K526" s="116"/>
      <c r="L526" s="116"/>
      <c r="M526" s="116"/>
      <c r="N526" s="116"/>
      <c r="O526" s="116"/>
      <c r="P526" s="116"/>
      <c r="Q526" s="116"/>
      <c r="R526" s="116"/>
    </row>
    <row r="527" spans="2:18">
      <c r="B527" s="115"/>
      <c r="C527" s="115"/>
      <c r="D527" s="115"/>
      <c r="E527" s="115"/>
      <c r="F527" s="116"/>
      <c r="G527" s="116"/>
      <c r="H527" s="116"/>
      <c r="I527" s="116"/>
      <c r="J527" s="116"/>
      <c r="K527" s="116"/>
      <c r="L527" s="116"/>
      <c r="M527" s="116"/>
      <c r="N527" s="116"/>
      <c r="O527" s="116"/>
      <c r="P527" s="116"/>
      <c r="Q527" s="116"/>
      <c r="R527" s="116"/>
    </row>
    <row r="528" spans="2:18">
      <c r="B528" s="115"/>
      <c r="C528" s="115"/>
      <c r="D528" s="115"/>
      <c r="E528" s="115"/>
      <c r="F528" s="116"/>
      <c r="G528" s="116"/>
      <c r="H528" s="116"/>
      <c r="I528" s="116"/>
      <c r="J528" s="116"/>
      <c r="K528" s="116"/>
      <c r="L528" s="116"/>
      <c r="M528" s="116"/>
      <c r="N528" s="116"/>
      <c r="O528" s="116"/>
      <c r="P528" s="116"/>
      <c r="Q528" s="116"/>
      <c r="R528" s="116"/>
    </row>
    <row r="529" spans="2:18">
      <c r="B529" s="115"/>
      <c r="C529" s="115"/>
      <c r="D529" s="115"/>
      <c r="E529" s="115"/>
      <c r="F529" s="116"/>
      <c r="G529" s="116"/>
      <c r="H529" s="116"/>
      <c r="I529" s="116"/>
      <c r="J529" s="116"/>
      <c r="K529" s="116"/>
      <c r="L529" s="116"/>
      <c r="M529" s="116"/>
      <c r="N529" s="116"/>
      <c r="O529" s="116"/>
      <c r="P529" s="116"/>
      <c r="Q529" s="116"/>
      <c r="R529" s="116"/>
    </row>
    <row r="530" spans="2:18">
      <c r="B530" s="115"/>
      <c r="C530" s="115"/>
      <c r="D530" s="115"/>
      <c r="E530" s="115"/>
      <c r="F530" s="116"/>
      <c r="G530" s="116"/>
      <c r="H530" s="116"/>
      <c r="I530" s="116"/>
      <c r="J530" s="116"/>
      <c r="K530" s="116"/>
      <c r="L530" s="116"/>
      <c r="M530" s="116"/>
      <c r="N530" s="116"/>
      <c r="O530" s="116"/>
      <c r="P530" s="116"/>
      <c r="Q530" s="116"/>
      <c r="R530" s="116"/>
    </row>
    <row r="531" spans="2:18">
      <c r="B531" s="115"/>
      <c r="C531" s="115"/>
      <c r="D531" s="115"/>
      <c r="E531" s="115"/>
      <c r="F531" s="116"/>
      <c r="G531" s="116"/>
      <c r="H531" s="116"/>
      <c r="I531" s="116"/>
      <c r="J531" s="116"/>
      <c r="K531" s="116"/>
      <c r="L531" s="116"/>
      <c r="M531" s="116"/>
      <c r="N531" s="116"/>
      <c r="O531" s="116"/>
      <c r="P531" s="116"/>
      <c r="Q531" s="116"/>
      <c r="R531" s="116"/>
    </row>
    <row r="532" spans="2:18">
      <c r="B532" s="115"/>
      <c r="C532" s="115"/>
      <c r="D532" s="115"/>
      <c r="E532" s="115"/>
      <c r="F532" s="116"/>
      <c r="G532" s="116"/>
      <c r="H532" s="116"/>
      <c r="I532" s="116"/>
      <c r="J532" s="116"/>
      <c r="K532" s="116"/>
      <c r="L532" s="116"/>
      <c r="M532" s="116"/>
      <c r="N532" s="116"/>
      <c r="O532" s="116"/>
      <c r="P532" s="116"/>
      <c r="Q532" s="116"/>
      <c r="R532" s="116"/>
    </row>
    <row r="533" spans="2:18">
      <c r="B533" s="115"/>
      <c r="C533" s="115"/>
      <c r="D533" s="115"/>
      <c r="E533" s="115"/>
      <c r="F533" s="116"/>
      <c r="G533" s="116"/>
      <c r="H533" s="116"/>
      <c r="I533" s="116"/>
      <c r="J533" s="116"/>
      <c r="K533" s="116"/>
      <c r="L533" s="116"/>
      <c r="M533" s="116"/>
      <c r="N533" s="116"/>
      <c r="O533" s="116"/>
      <c r="P533" s="116"/>
      <c r="Q533" s="116"/>
      <c r="R533" s="116"/>
    </row>
    <row r="534" spans="2:18">
      <c r="B534" s="115"/>
      <c r="C534" s="115"/>
      <c r="D534" s="115"/>
      <c r="E534" s="115"/>
      <c r="F534" s="116"/>
      <c r="G534" s="116"/>
      <c r="H534" s="116"/>
      <c r="I534" s="116"/>
      <c r="J534" s="116"/>
      <c r="K534" s="116"/>
      <c r="L534" s="116"/>
      <c r="M534" s="116"/>
      <c r="N534" s="116"/>
      <c r="O534" s="116"/>
      <c r="P534" s="116"/>
      <c r="Q534" s="116"/>
      <c r="R534" s="116"/>
    </row>
    <row r="535" spans="2:18">
      <c r="B535" s="115"/>
      <c r="C535" s="115"/>
      <c r="D535" s="115"/>
      <c r="E535" s="115"/>
      <c r="F535" s="116"/>
      <c r="G535" s="116"/>
      <c r="H535" s="116"/>
      <c r="I535" s="116"/>
      <c r="J535" s="116"/>
      <c r="K535" s="116"/>
      <c r="L535" s="116"/>
      <c r="M535" s="116"/>
      <c r="N535" s="116"/>
      <c r="O535" s="116"/>
      <c r="P535" s="116"/>
      <c r="Q535" s="116"/>
      <c r="R535" s="116"/>
    </row>
    <row r="536" spans="2:18">
      <c r="B536" s="115"/>
      <c r="C536" s="115"/>
      <c r="D536" s="115"/>
      <c r="E536" s="115"/>
      <c r="F536" s="116"/>
      <c r="G536" s="116"/>
      <c r="H536" s="116"/>
      <c r="I536" s="116"/>
      <c r="J536" s="116"/>
      <c r="K536" s="116"/>
      <c r="L536" s="116"/>
      <c r="M536" s="116"/>
      <c r="N536" s="116"/>
      <c r="O536" s="116"/>
      <c r="P536" s="116"/>
      <c r="Q536" s="116"/>
      <c r="R536" s="116"/>
    </row>
    <row r="537" spans="2:18">
      <c r="B537" s="115"/>
      <c r="C537" s="115"/>
      <c r="D537" s="115"/>
      <c r="E537" s="115"/>
      <c r="F537" s="116"/>
      <c r="G537" s="116"/>
      <c r="H537" s="116"/>
      <c r="I537" s="116"/>
      <c r="J537" s="116"/>
      <c r="K537" s="116"/>
      <c r="L537" s="116"/>
      <c r="M537" s="116"/>
      <c r="N537" s="116"/>
      <c r="O537" s="116"/>
      <c r="P537" s="116"/>
      <c r="Q537" s="116"/>
      <c r="R537" s="116"/>
    </row>
    <row r="538" spans="2:18">
      <c r="B538" s="115"/>
      <c r="C538" s="115"/>
      <c r="D538" s="115"/>
      <c r="E538" s="115"/>
      <c r="F538" s="116"/>
      <c r="G538" s="116"/>
      <c r="H538" s="116"/>
      <c r="I538" s="116"/>
      <c r="J538" s="116"/>
      <c r="K538" s="116"/>
      <c r="L538" s="116"/>
      <c r="M538" s="116"/>
      <c r="N538" s="116"/>
      <c r="O538" s="116"/>
      <c r="P538" s="116"/>
      <c r="Q538" s="116"/>
      <c r="R538" s="116"/>
    </row>
    <row r="539" spans="2:18">
      <c r="B539" s="115"/>
      <c r="C539" s="115"/>
      <c r="D539" s="115"/>
      <c r="E539" s="115"/>
      <c r="F539" s="116"/>
      <c r="G539" s="116"/>
      <c r="H539" s="116"/>
      <c r="I539" s="116"/>
      <c r="J539" s="116"/>
      <c r="K539" s="116"/>
      <c r="L539" s="116"/>
      <c r="M539" s="116"/>
      <c r="N539" s="116"/>
      <c r="O539" s="116"/>
      <c r="P539" s="116"/>
      <c r="Q539" s="116"/>
      <c r="R539" s="116"/>
    </row>
    <row r="540" spans="2:18">
      <c r="B540" s="115"/>
      <c r="C540" s="115"/>
      <c r="D540" s="115"/>
      <c r="E540" s="115"/>
      <c r="F540" s="116"/>
      <c r="G540" s="116"/>
      <c r="H540" s="116"/>
      <c r="I540" s="116"/>
      <c r="J540" s="116"/>
      <c r="K540" s="116"/>
      <c r="L540" s="116"/>
      <c r="M540" s="116"/>
      <c r="N540" s="116"/>
      <c r="O540" s="116"/>
      <c r="P540" s="116"/>
      <c r="Q540" s="116"/>
      <c r="R540" s="116"/>
    </row>
    <row r="541" spans="2:18">
      <c r="B541" s="115"/>
      <c r="C541" s="115"/>
      <c r="D541" s="115"/>
      <c r="E541" s="115"/>
      <c r="F541" s="116"/>
      <c r="G541" s="116"/>
      <c r="H541" s="116"/>
      <c r="I541" s="116"/>
      <c r="J541" s="116"/>
      <c r="K541" s="116"/>
      <c r="L541" s="116"/>
      <c r="M541" s="116"/>
      <c r="N541" s="116"/>
      <c r="O541" s="116"/>
      <c r="P541" s="116"/>
      <c r="Q541" s="116"/>
      <c r="R541" s="116"/>
    </row>
    <row r="542" spans="2:18">
      <c r="B542" s="115"/>
      <c r="C542" s="115"/>
      <c r="D542" s="115"/>
      <c r="E542" s="115"/>
      <c r="F542" s="116"/>
      <c r="G542" s="116"/>
      <c r="H542" s="116"/>
      <c r="I542" s="116"/>
      <c r="J542" s="116"/>
      <c r="K542" s="116"/>
      <c r="L542" s="116"/>
      <c r="M542" s="116"/>
      <c r="N542" s="116"/>
      <c r="O542" s="116"/>
      <c r="P542" s="116"/>
      <c r="Q542" s="116"/>
      <c r="R542" s="116"/>
    </row>
    <row r="543" spans="2:18">
      <c r="B543" s="115"/>
      <c r="C543" s="115"/>
      <c r="D543" s="115"/>
      <c r="E543" s="115"/>
      <c r="F543" s="116"/>
      <c r="G543" s="116"/>
      <c r="H543" s="116"/>
      <c r="I543" s="116"/>
      <c r="J543" s="116"/>
      <c r="K543" s="116"/>
      <c r="L543" s="116"/>
      <c r="M543" s="116"/>
      <c r="N543" s="116"/>
      <c r="O543" s="116"/>
      <c r="P543" s="116"/>
      <c r="Q543" s="116"/>
      <c r="R543" s="116"/>
    </row>
    <row r="544" spans="2:18">
      <c r="B544" s="115"/>
      <c r="C544" s="115"/>
      <c r="D544" s="115"/>
      <c r="E544" s="115"/>
      <c r="F544" s="116"/>
      <c r="G544" s="116"/>
      <c r="H544" s="116"/>
      <c r="I544" s="116"/>
      <c r="J544" s="116"/>
      <c r="K544" s="116"/>
      <c r="L544" s="116"/>
      <c r="M544" s="116"/>
      <c r="N544" s="116"/>
      <c r="O544" s="116"/>
      <c r="P544" s="116"/>
      <c r="Q544" s="116"/>
      <c r="R544" s="116"/>
    </row>
    <row r="545" spans="2:18">
      <c r="B545" s="115"/>
      <c r="C545" s="115"/>
      <c r="D545" s="115"/>
      <c r="E545" s="115"/>
      <c r="F545" s="116"/>
      <c r="G545" s="116"/>
      <c r="H545" s="116"/>
      <c r="I545" s="116"/>
      <c r="J545" s="116"/>
      <c r="K545" s="116"/>
      <c r="L545" s="116"/>
      <c r="M545" s="116"/>
      <c r="N545" s="116"/>
      <c r="O545" s="116"/>
      <c r="P545" s="116"/>
      <c r="Q545" s="116"/>
      <c r="R545" s="116"/>
    </row>
    <row r="546" spans="2:18">
      <c r="B546" s="115"/>
      <c r="C546" s="115"/>
      <c r="D546" s="115"/>
      <c r="E546" s="115"/>
      <c r="F546" s="116"/>
      <c r="G546" s="116"/>
      <c r="H546" s="116"/>
      <c r="I546" s="116"/>
      <c r="J546" s="116"/>
      <c r="K546" s="116"/>
      <c r="L546" s="116"/>
      <c r="M546" s="116"/>
      <c r="N546" s="116"/>
      <c r="O546" s="116"/>
      <c r="P546" s="116"/>
      <c r="Q546" s="116"/>
      <c r="R546" s="116"/>
    </row>
    <row r="547" spans="2:18">
      <c r="B547" s="115"/>
      <c r="C547" s="115"/>
      <c r="D547" s="115"/>
      <c r="E547" s="115"/>
      <c r="F547" s="116"/>
      <c r="G547" s="116"/>
      <c r="H547" s="116"/>
      <c r="I547" s="116"/>
      <c r="J547" s="116"/>
      <c r="K547" s="116"/>
      <c r="L547" s="116"/>
      <c r="M547" s="116"/>
      <c r="N547" s="116"/>
      <c r="O547" s="116"/>
      <c r="P547" s="116"/>
      <c r="Q547" s="116"/>
      <c r="R547" s="116"/>
    </row>
    <row r="548" spans="2:18">
      <c r="B548" s="115"/>
      <c r="C548" s="115"/>
      <c r="D548" s="115"/>
      <c r="E548" s="115"/>
      <c r="F548" s="116"/>
      <c r="G548" s="116"/>
      <c r="H548" s="116"/>
      <c r="I548" s="116"/>
      <c r="J548" s="116"/>
      <c r="K548" s="116"/>
      <c r="L548" s="116"/>
      <c r="M548" s="116"/>
      <c r="N548" s="116"/>
      <c r="O548" s="116"/>
      <c r="P548" s="116"/>
      <c r="Q548" s="116"/>
      <c r="R548" s="116"/>
    </row>
    <row r="549" spans="2:18">
      <c r="B549" s="115"/>
      <c r="C549" s="115"/>
      <c r="D549" s="115"/>
      <c r="E549" s="115"/>
      <c r="F549" s="116"/>
      <c r="G549" s="116"/>
      <c r="H549" s="116"/>
      <c r="I549" s="116"/>
      <c r="J549" s="116"/>
      <c r="K549" s="116"/>
      <c r="L549" s="116"/>
      <c r="M549" s="116"/>
      <c r="N549" s="116"/>
      <c r="O549" s="116"/>
      <c r="P549" s="116"/>
      <c r="Q549" s="116"/>
      <c r="R549" s="116"/>
    </row>
    <row r="550" spans="2:18">
      <c r="B550" s="115"/>
      <c r="C550" s="115"/>
      <c r="D550" s="115"/>
      <c r="E550" s="115"/>
      <c r="F550" s="116"/>
      <c r="G550" s="116"/>
      <c r="H550" s="116"/>
      <c r="I550" s="116"/>
      <c r="J550" s="116"/>
      <c r="K550" s="116"/>
      <c r="L550" s="116"/>
      <c r="M550" s="116"/>
      <c r="N550" s="116"/>
      <c r="O550" s="116"/>
      <c r="P550" s="116"/>
      <c r="Q550" s="116"/>
      <c r="R550" s="116"/>
    </row>
    <row r="551" spans="2:18">
      <c r="B551" s="115"/>
      <c r="C551" s="115"/>
      <c r="D551" s="115"/>
      <c r="E551" s="115"/>
      <c r="F551" s="116"/>
      <c r="G551" s="116"/>
      <c r="H551" s="116"/>
      <c r="I551" s="116"/>
      <c r="J551" s="116"/>
      <c r="K551" s="116"/>
      <c r="L551" s="116"/>
      <c r="M551" s="116"/>
      <c r="N551" s="116"/>
      <c r="O551" s="116"/>
      <c r="P551" s="116"/>
      <c r="Q551" s="116"/>
      <c r="R551" s="116"/>
    </row>
    <row r="552" spans="2:18">
      <c r="B552" s="115"/>
      <c r="C552" s="115"/>
      <c r="D552" s="115"/>
      <c r="E552" s="115"/>
      <c r="F552" s="116"/>
      <c r="G552" s="116"/>
      <c r="H552" s="116"/>
      <c r="I552" s="116"/>
      <c r="J552" s="116"/>
      <c r="K552" s="116"/>
      <c r="L552" s="116"/>
      <c r="M552" s="116"/>
      <c r="N552" s="116"/>
      <c r="O552" s="116"/>
      <c r="P552" s="116"/>
      <c r="Q552" s="116"/>
      <c r="R552" s="116"/>
    </row>
    <row r="553" spans="2:18">
      <c r="B553" s="115"/>
      <c r="C553" s="115"/>
      <c r="D553" s="115"/>
      <c r="E553" s="115"/>
      <c r="F553" s="116"/>
      <c r="G553" s="116"/>
      <c r="H553" s="116"/>
      <c r="I553" s="116"/>
      <c r="J553" s="116"/>
      <c r="K553" s="116"/>
      <c r="L553" s="116"/>
      <c r="M553" s="116"/>
      <c r="N553" s="116"/>
      <c r="O553" s="116"/>
      <c r="P553" s="116"/>
      <c r="Q553" s="116"/>
      <c r="R553" s="116"/>
    </row>
    <row r="554" spans="2:18">
      <c r="B554" s="115"/>
      <c r="C554" s="115"/>
      <c r="D554" s="115"/>
      <c r="E554" s="115"/>
      <c r="F554" s="116"/>
      <c r="G554" s="116"/>
      <c r="H554" s="116"/>
      <c r="I554" s="116"/>
      <c r="J554" s="116"/>
      <c r="K554" s="116"/>
      <c r="L554" s="116"/>
      <c r="M554" s="116"/>
      <c r="N554" s="116"/>
      <c r="O554" s="116"/>
      <c r="P554" s="116"/>
      <c r="Q554" s="116"/>
      <c r="R554" s="116"/>
    </row>
    <row r="555" spans="2:18">
      <c r="B555" s="115"/>
      <c r="C555" s="115"/>
      <c r="D555" s="115"/>
      <c r="E555" s="115"/>
      <c r="F555" s="116"/>
      <c r="G555" s="116"/>
      <c r="H555" s="116"/>
      <c r="I555" s="116"/>
      <c r="J555" s="116"/>
      <c r="K555" s="116"/>
      <c r="L555" s="116"/>
      <c r="M555" s="116"/>
      <c r="N555" s="116"/>
      <c r="O555" s="116"/>
      <c r="P555" s="116"/>
      <c r="Q555" s="116"/>
      <c r="R555" s="116"/>
    </row>
    <row r="556" spans="2:18">
      <c r="B556" s="115"/>
      <c r="C556" s="115"/>
      <c r="D556" s="115"/>
      <c r="E556" s="115"/>
      <c r="F556" s="116"/>
      <c r="G556" s="116"/>
      <c r="H556" s="116"/>
      <c r="I556" s="116"/>
      <c r="J556" s="116"/>
      <c r="K556" s="116"/>
      <c r="L556" s="116"/>
      <c r="M556" s="116"/>
      <c r="N556" s="116"/>
      <c r="O556" s="116"/>
      <c r="P556" s="116"/>
      <c r="Q556" s="116"/>
      <c r="R556" s="116"/>
    </row>
    <row r="557" spans="2:18">
      <c r="B557" s="115"/>
      <c r="C557" s="115"/>
      <c r="D557" s="115"/>
      <c r="E557" s="115"/>
      <c r="F557" s="116"/>
      <c r="G557" s="116"/>
      <c r="H557" s="116"/>
      <c r="I557" s="116"/>
      <c r="J557" s="116"/>
      <c r="K557" s="116"/>
      <c r="L557" s="116"/>
      <c r="M557" s="116"/>
      <c r="N557" s="116"/>
      <c r="O557" s="116"/>
      <c r="P557" s="116"/>
      <c r="Q557" s="116"/>
      <c r="R557" s="116"/>
    </row>
    <row r="558" spans="2:18">
      <c r="B558" s="115"/>
      <c r="C558" s="115"/>
      <c r="D558" s="115"/>
      <c r="E558" s="115"/>
      <c r="F558" s="116"/>
      <c r="G558" s="116"/>
      <c r="H558" s="116"/>
      <c r="I558" s="116"/>
      <c r="J558" s="116"/>
      <c r="K558" s="116"/>
      <c r="L558" s="116"/>
      <c r="M558" s="116"/>
      <c r="N558" s="116"/>
      <c r="O558" s="116"/>
      <c r="P558" s="116"/>
      <c r="Q558" s="116"/>
      <c r="R558" s="116"/>
    </row>
    <row r="559" spans="2:18">
      <c r="B559" s="115"/>
      <c r="C559" s="115"/>
      <c r="D559" s="115"/>
      <c r="E559" s="115"/>
      <c r="F559" s="116"/>
      <c r="G559" s="116"/>
      <c r="H559" s="116"/>
      <c r="I559" s="116"/>
      <c r="J559" s="116"/>
      <c r="K559" s="116"/>
      <c r="L559" s="116"/>
      <c r="M559" s="116"/>
      <c r="N559" s="116"/>
      <c r="O559" s="116"/>
      <c r="P559" s="116"/>
      <c r="Q559" s="116"/>
      <c r="R559" s="116"/>
    </row>
    <row r="560" spans="2:18">
      <c r="B560" s="115"/>
      <c r="C560" s="115"/>
      <c r="D560" s="115"/>
      <c r="E560" s="115"/>
      <c r="F560" s="116"/>
      <c r="G560" s="116"/>
      <c r="H560" s="116"/>
      <c r="I560" s="116"/>
      <c r="J560" s="116"/>
      <c r="K560" s="116"/>
      <c r="L560" s="116"/>
      <c r="M560" s="116"/>
      <c r="N560" s="116"/>
      <c r="O560" s="116"/>
      <c r="P560" s="116"/>
      <c r="Q560" s="116"/>
      <c r="R560" s="116"/>
    </row>
    <row r="561" spans="2:18">
      <c r="B561" s="115"/>
      <c r="C561" s="115"/>
      <c r="D561" s="115"/>
      <c r="E561" s="115"/>
      <c r="F561" s="116"/>
      <c r="G561" s="116"/>
      <c r="H561" s="116"/>
      <c r="I561" s="116"/>
      <c r="J561" s="116"/>
      <c r="K561" s="116"/>
      <c r="L561" s="116"/>
      <c r="M561" s="116"/>
      <c r="N561" s="116"/>
      <c r="O561" s="116"/>
      <c r="P561" s="116"/>
      <c r="Q561" s="116"/>
      <c r="R561" s="116"/>
    </row>
    <row r="562" spans="2:18">
      <c r="B562" s="115"/>
      <c r="C562" s="115"/>
      <c r="D562" s="115"/>
      <c r="E562" s="115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</row>
    <row r="563" spans="2:18">
      <c r="B563" s="115"/>
      <c r="C563" s="115"/>
      <c r="D563" s="115"/>
      <c r="E563" s="115"/>
      <c r="F563" s="116"/>
      <c r="G563" s="116"/>
      <c r="H563" s="116"/>
      <c r="I563" s="116"/>
      <c r="J563" s="116"/>
      <c r="K563" s="116"/>
      <c r="L563" s="116"/>
      <c r="M563" s="116"/>
      <c r="N563" s="116"/>
      <c r="O563" s="116"/>
      <c r="P563" s="116"/>
      <c r="Q563" s="116"/>
      <c r="R563" s="116"/>
    </row>
    <row r="564" spans="2:18">
      <c r="B564" s="115"/>
      <c r="C564" s="115"/>
      <c r="D564" s="115"/>
      <c r="E564" s="115"/>
      <c r="F564" s="116"/>
      <c r="G564" s="116"/>
      <c r="H564" s="116"/>
      <c r="I564" s="116"/>
      <c r="J564" s="116"/>
      <c r="K564" s="116"/>
      <c r="L564" s="116"/>
      <c r="M564" s="116"/>
      <c r="N564" s="116"/>
      <c r="O564" s="116"/>
      <c r="P564" s="116"/>
      <c r="Q564" s="116"/>
      <c r="R564" s="116"/>
    </row>
    <row r="565" spans="2:18">
      <c r="B565" s="115"/>
      <c r="C565" s="115"/>
      <c r="D565" s="115"/>
      <c r="E565" s="115"/>
      <c r="F565" s="116"/>
      <c r="G565" s="116"/>
      <c r="H565" s="116"/>
      <c r="I565" s="116"/>
      <c r="J565" s="116"/>
      <c r="K565" s="116"/>
      <c r="L565" s="116"/>
      <c r="M565" s="116"/>
      <c r="N565" s="116"/>
      <c r="O565" s="116"/>
      <c r="P565" s="116"/>
      <c r="Q565" s="116"/>
      <c r="R565" s="116"/>
    </row>
    <row r="566" spans="2:18">
      <c r="B566" s="115"/>
      <c r="C566" s="115"/>
      <c r="D566" s="115"/>
      <c r="E566" s="115"/>
      <c r="F566" s="116"/>
      <c r="G566" s="116"/>
      <c r="H566" s="116"/>
      <c r="I566" s="116"/>
      <c r="J566" s="116"/>
      <c r="K566" s="116"/>
      <c r="L566" s="116"/>
      <c r="M566" s="116"/>
      <c r="N566" s="116"/>
      <c r="O566" s="116"/>
      <c r="P566" s="116"/>
      <c r="Q566" s="116"/>
      <c r="R566" s="116"/>
    </row>
    <row r="567" spans="2:18">
      <c r="B567" s="115"/>
      <c r="C567" s="115"/>
      <c r="D567" s="115"/>
      <c r="E567" s="115"/>
      <c r="F567" s="116"/>
      <c r="G567" s="116"/>
      <c r="H567" s="116"/>
      <c r="I567" s="116"/>
      <c r="J567" s="116"/>
      <c r="K567" s="116"/>
      <c r="L567" s="116"/>
      <c r="M567" s="116"/>
      <c r="N567" s="116"/>
      <c r="O567" s="116"/>
      <c r="P567" s="116"/>
      <c r="Q567" s="116"/>
      <c r="R567" s="116"/>
    </row>
    <row r="568" spans="2:18">
      <c r="B568" s="115"/>
      <c r="C568" s="115"/>
      <c r="D568" s="115"/>
      <c r="E568" s="115"/>
      <c r="F568" s="116"/>
      <c r="G568" s="116"/>
      <c r="H568" s="116"/>
      <c r="I568" s="116"/>
      <c r="J568" s="116"/>
      <c r="K568" s="116"/>
      <c r="L568" s="116"/>
      <c r="M568" s="116"/>
      <c r="N568" s="116"/>
      <c r="O568" s="116"/>
      <c r="P568" s="116"/>
      <c r="Q568" s="116"/>
      <c r="R568" s="116"/>
    </row>
    <row r="569" spans="2:18">
      <c r="B569" s="115"/>
      <c r="C569" s="115"/>
      <c r="D569" s="115"/>
      <c r="E569" s="115"/>
      <c r="F569" s="116"/>
      <c r="G569" s="116"/>
      <c r="H569" s="116"/>
      <c r="I569" s="116"/>
      <c r="J569" s="116"/>
      <c r="K569" s="116"/>
      <c r="L569" s="116"/>
      <c r="M569" s="116"/>
      <c r="N569" s="116"/>
      <c r="O569" s="116"/>
      <c r="P569" s="116"/>
      <c r="Q569" s="116"/>
      <c r="R569" s="116"/>
    </row>
    <row r="570" spans="2:18">
      <c r="B570" s="115"/>
      <c r="C570" s="115"/>
      <c r="D570" s="115"/>
      <c r="E570" s="115"/>
      <c r="F570" s="116"/>
      <c r="G570" s="116"/>
      <c r="H570" s="116"/>
      <c r="I570" s="116"/>
      <c r="J570" s="116"/>
      <c r="K570" s="116"/>
      <c r="L570" s="116"/>
      <c r="M570" s="116"/>
      <c r="N570" s="116"/>
      <c r="O570" s="116"/>
      <c r="P570" s="116"/>
      <c r="Q570" s="116"/>
      <c r="R570" s="116"/>
    </row>
    <row r="571" spans="2:18">
      <c r="B571" s="115"/>
      <c r="C571" s="115"/>
      <c r="D571" s="115"/>
      <c r="E571" s="115"/>
      <c r="F571" s="116"/>
      <c r="G571" s="116"/>
      <c r="H571" s="116"/>
      <c r="I571" s="116"/>
      <c r="J571" s="116"/>
      <c r="K571" s="116"/>
      <c r="L571" s="116"/>
      <c r="M571" s="116"/>
      <c r="N571" s="116"/>
      <c r="O571" s="116"/>
      <c r="P571" s="116"/>
      <c r="Q571" s="116"/>
      <c r="R571" s="116"/>
    </row>
    <row r="572" spans="2:18">
      <c r="B572" s="115"/>
      <c r="C572" s="115"/>
      <c r="D572" s="115"/>
      <c r="E572" s="115"/>
      <c r="F572" s="116"/>
      <c r="G572" s="116"/>
      <c r="H572" s="116"/>
      <c r="I572" s="116"/>
      <c r="J572" s="116"/>
      <c r="K572" s="116"/>
      <c r="L572" s="116"/>
      <c r="M572" s="116"/>
      <c r="N572" s="116"/>
      <c r="O572" s="116"/>
      <c r="P572" s="116"/>
      <c r="Q572" s="116"/>
      <c r="R572" s="116"/>
    </row>
    <row r="573" spans="2:18">
      <c r="B573" s="115"/>
      <c r="C573" s="115"/>
      <c r="D573" s="115"/>
      <c r="E573" s="115"/>
      <c r="F573" s="116"/>
      <c r="G573" s="116"/>
      <c r="H573" s="116"/>
      <c r="I573" s="116"/>
      <c r="J573" s="116"/>
      <c r="K573" s="116"/>
      <c r="L573" s="116"/>
      <c r="M573" s="116"/>
      <c r="N573" s="116"/>
      <c r="O573" s="116"/>
      <c r="P573" s="116"/>
      <c r="Q573" s="116"/>
      <c r="R573" s="116"/>
    </row>
    <row r="574" spans="2:18">
      <c r="B574" s="115"/>
      <c r="C574" s="115"/>
      <c r="D574" s="115"/>
      <c r="E574" s="115"/>
      <c r="F574" s="116"/>
      <c r="G574" s="116"/>
      <c r="H574" s="116"/>
      <c r="I574" s="116"/>
      <c r="J574" s="116"/>
      <c r="K574" s="116"/>
      <c r="L574" s="116"/>
      <c r="M574" s="116"/>
      <c r="N574" s="116"/>
      <c r="O574" s="116"/>
      <c r="P574" s="116"/>
      <c r="Q574" s="116"/>
      <c r="R574" s="116"/>
    </row>
    <row r="575" spans="2:18">
      <c r="B575" s="115"/>
      <c r="C575" s="115"/>
      <c r="D575" s="115"/>
      <c r="E575" s="115"/>
      <c r="F575" s="116"/>
      <c r="G575" s="116"/>
      <c r="H575" s="116"/>
      <c r="I575" s="116"/>
      <c r="J575" s="116"/>
      <c r="K575" s="116"/>
      <c r="L575" s="116"/>
      <c r="M575" s="116"/>
      <c r="N575" s="116"/>
      <c r="O575" s="116"/>
      <c r="P575" s="116"/>
      <c r="Q575" s="116"/>
      <c r="R575" s="116"/>
    </row>
    <row r="576" spans="2:18">
      <c r="B576" s="115"/>
      <c r="C576" s="115"/>
      <c r="D576" s="115"/>
      <c r="E576" s="115"/>
      <c r="F576" s="116"/>
      <c r="G576" s="116"/>
      <c r="H576" s="116"/>
      <c r="I576" s="116"/>
      <c r="J576" s="116"/>
      <c r="K576" s="116"/>
      <c r="L576" s="116"/>
      <c r="M576" s="116"/>
      <c r="N576" s="116"/>
      <c r="O576" s="116"/>
      <c r="P576" s="116"/>
      <c r="Q576" s="116"/>
      <c r="R576" s="116"/>
    </row>
    <row r="577" spans="2:18">
      <c r="B577" s="115"/>
      <c r="C577" s="115"/>
      <c r="D577" s="115"/>
      <c r="E577" s="115"/>
      <c r="F577" s="116"/>
      <c r="G577" s="116"/>
      <c r="H577" s="116"/>
      <c r="I577" s="116"/>
      <c r="J577" s="116"/>
      <c r="K577" s="116"/>
      <c r="L577" s="116"/>
      <c r="M577" s="116"/>
      <c r="N577" s="116"/>
      <c r="O577" s="116"/>
      <c r="P577" s="116"/>
      <c r="Q577" s="116"/>
      <c r="R577" s="116"/>
    </row>
    <row r="578" spans="2:18">
      <c r="B578" s="115"/>
      <c r="C578" s="115"/>
      <c r="D578" s="115"/>
      <c r="E578" s="115"/>
      <c r="F578" s="116"/>
      <c r="G578" s="116"/>
      <c r="H578" s="116"/>
      <c r="I578" s="116"/>
      <c r="J578" s="116"/>
      <c r="K578" s="116"/>
      <c r="L578" s="116"/>
      <c r="M578" s="116"/>
      <c r="N578" s="116"/>
      <c r="O578" s="116"/>
      <c r="P578" s="116"/>
      <c r="Q578" s="116"/>
      <c r="R578" s="116"/>
    </row>
    <row r="579" spans="2:18">
      <c r="B579" s="115"/>
      <c r="C579" s="115"/>
      <c r="D579" s="115"/>
      <c r="E579" s="115"/>
      <c r="F579" s="116"/>
      <c r="G579" s="116"/>
      <c r="H579" s="116"/>
      <c r="I579" s="116"/>
      <c r="J579" s="116"/>
      <c r="K579" s="116"/>
      <c r="L579" s="116"/>
      <c r="M579" s="116"/>
      <c r="N579" s="116"/>
      <c r="O579" s="116"/>
      <c r="P579" s="116"/>
      <c r="Q579" s="116"/>
      <c r="R579" s="116"/>
    </row>
    <row r="580" spans="2:18">
      <c r="B580" s="115"/>
      <c r="C580" s="115"/>
      <c r="D580" s="115"/>
      <c r="E580" s="115"/>
      <c r="F580" s="116"/>
      <c r="G580" s="116"/>
      <c r="H580" s="116"/>
      <c r="I580" s="116"/>
      <c r="J580" s="116"/>
      <c r="K580" s="116"/>
      <c r="L580" s="116"/>
      <c r="M580" s="116"/>
      <c r="N580" s="116"/>
      <c r="O580" s="116"/>
      <c r="P580" s="116"/>
      <c r="Q580" s="116"/>
      <c r="R580" s="116"/>
    </row>
    <row r="581" spans="2:18">
      <c r="B581" s="115"/>
      <c r="C581" s="115"/>
      <c r="D581" s="115"/>
      <c r="E581" s="115"/>
      <c r="F581" s="116"/>
      <c r="G581" s="116"/>
      <c r="H581" s="116"/>
      <c r="I581" s="116"/>
      <c r="J581" s="116"/>
      <c r="K581" s="116"/>
      <c r="L581" s="116"/>
      <c r="M581" s="116"/>
      <c r="N581" s="116"/>
      <c r="O581" s="116"/>
      <c r="P581" s="116"/>
      <c r="Q581" s="116"/>
      <c r="R581" s="116"/>
    </row>
    <row r="582" spans="2:18">
      <c r="B582" s="115"/>
      <c r="C582" s="115"/>
      <c r="D582" s="115"/>
      <c r="E582" s="115"/>
      <c r="F582" s="116"/>
      <c r="G582" s="116"/>
      <c r="H582" s="116"/>
      <c r="I582" s="116"/>
      <c r="J582" s="116"/>
      <c r="K582" s="116"/>
      <c r="L582" s="116"/>
      <c r="M582" s="116"/>
      <c r="N582" s="116"/>
      <c r="O582" s="116"/>
      <c r="P582" s="116"/>
      <c r="Q582" s="116"/>
      <c r="R582" s="116"/>
    </row>
    <row r="583" spans="2:18">
      <c r="B583" s="115"/>
      <c r="C583" s="115"/>
      <c r="D583" s="115"/>
      <c r="E583" s="115"/>
      <c r="F583" s="116"/>
      <c r="G583" s="116"/>
      <c r="H583" s="116"/>
      <c r="I583" s="116"/>
      <c r="J583" s="116"/>
      <c r="K583" s="116"/>
      <c r="L583" s="116"/>
      <c r="M583" s="116"/>
      <c r="N583" s="116"/>
      <c r="O583" s="116"/>
      <c r="P583" s="116"/>
      <c r="Q583" s="116"/>
      <c r="R583" s="116"/>
    </row>
    <row r="584" spans="2:18">
      <c r="B584" s="115"/>
      <c r="C584" s="115"/>
      <c r="D584" s="115"/>
      <c r="E584" s="115"/>
      <c r="F584" s="116"/>
      <c r="G584" s="116"/>
      <c r="H584" s="116"/>
      <c r="I584" s="116"/>
      <c r="J584" s="116"/>
      <c r="K584" s="116"/>
      <c r="L584" s="116"/>
      <c r="M584" s="116"/>
      <c r="N584" s="116"/>
      <c r="O584" s="116"/>
      <c r="P584" s="116"/>
      <c r="Q584" s="116"/>
      <c r="R584" s="116"/>
    </row>
    <row r="585" spans="2:18">
      <c r="B585" s="115"/>
      <c r="C585" s="115"/>
      <c r="D585" s="115"/>
      <c r="E585" s="115"/>
      <c r="F585" s="116"/>
      <c r="G585" s="116"/>
      <c r="H585" s="116"/>
      <c r="I585" s="116"/>
      <c r="J585" s="116"/>
      <c r="K585" s="116"/>
      <c r="L585" s="116"/>
      <c r="M585" s="116"/>
      <c r="N585" s="116"/>
      <c r="O585" s="116"/>
      <c r="P585" s="116"/>
      <c r="Q585" s="116"/>
      <c r="R585" s="116"/>
    </row>
    <row r="586" spans="2:18">
      <c r="B586" s="115"/>
      <c r="C586" s="115"/>
      <c r="D586" s="115"/>
      <c r="E586" s="115"/>
      <c r="F586" s="116"/>
      <c r="G586" s="116"/>
      <c r="H586" s="116"/>
      <c r="I586" s="116"/>
      <c r="J586" s="116"/>
      <c r="K586" s="116"/>
      <c r="L586" s="116"/>
      <c r="M586" s="116"/>
      <c r="N586" s="116"/>
      <c r="O586" s="116"/>
      <c r="P586" s="116"/>
      <c r="Q586" s="116"/>
      <c r="R586" s="116"/>
    </row>
    <row r="587" spans="2:18">
      <c r="B587" s="115"/>
      <c r="C587" s="115"/>
      <c r="D587" s="115"/>
      <c r="E587" s="115"/>
      <c r="F587" s="116"/>
      <c r="G587" s="116"/>
      <c r="H587" s="116"/>
      <c r="I587" s="116"/>
      <c r="J587" s="116"/>
      <c r="K587" s="116"/>
      <c r="L587" s="116"/>
      <c r="M587" s="116"/>
      <c r="N587" s="116"/>
      <c r="O587" s="116"/>
      <c r="P587" s="116"/>
      <c r="Q587" s="116"/>
      <c r="R587" s="116"/>
    </row>
    <row r="588" spans="2:18">
      <c r="B588" s="115"/>
      <c r="C588" s="115"/>
      <c r="D588" s="115"/>
      <c r="E588" s="115"/>
      <c r="F588" s="116"/>
      <c r="G588" s="116"/>
      <c r="H588" s="116"/>
      <c r="I588" s="116"/>
      <c r="J588" s="116"/>
      <c r="K588" s="116"/>
      <c r="L588" s="116"/>
      <c r="M588" s="116"/>
      <c r="N588" s="116"/>
      <c r="O588" s="116"/>
      <c r="P588" s="116"/>
      <c r="Q588" s="116"/>
      <c r="R588" s="116"/>
    </row>
    <row r="589" spans="2:18">
      <c r="B589" s="115"/>
      <c r="C589" s="115"/>
      <c r="D589" s="115"/>
      <c r="E589" s="115"/>
      <c r="F589" s="116"/>
      <c r="G589" s="116"/>
      <c r="H589" s="116"/>
      <c r="I589" s="116"/>
      <c r="J589" s="116"/>
      <c r="K589" s="116"/>
      <c r="L589" s="116"/>
      <c r="M589" s="116"/>
      <c r="N589" s="116"/>
      <c r="O589" s="116"/>
      <c r="P589" s="116"/>
      <c r="Q589" s="116"/>
      <c r="R589" s="116"/>
    </row>
    <row r="590" spans="2:18">
      <c r="B590" s="115"/>
      <c r="C590" s="115"/>
      <c r="D590" s="115"/>
      <c r="E590" s="115"/>
      <c r="F590" s="116"/>
      <c r="G590" s="116"/>
      <c r="H590" s="116"/>
      <c r="I590" s="116"/>
      <c r="J590" s="116"/>
      <c r="K590" s="116"/>
      <c r="L590" s="116"/>
      <c r="M590" s="116"/>
      <c r="N590" s="116"/>
      <c r="O590" s="116"/>
      <c r="P590" s="116"/>
      <c r="Q590" s="116"/>
      <c r="R590" s="116"/>
    </row>
    <row r="591" spans="2:18">
      <c r="B591" s="115"/>
      <c r="C591" s="115"/>
      <c r="D591" s="115"/>
      <c r="E591" s="115"/>
      <c r="F591" s="116"/>
      <c r="G591" s="116"/>
      <c r="H591" s="116"/>
      <c r="I591" s="116"/>
      <c r="J591" s="116"/>
      <c r="K591" s="116"/>
      <c r="L591" s="116"/>
      <c r="M591" s="116"/>
      <c r="N591" s="116"/>
      <c r="O591" s="116"/>
      <c r="P591" s="116"/>
      <c r="Q591" s="116"/>
      <c r="R591" s="116"/>
    </row>
    <row r="592" spans="2:18">
      <c r="B592" s="115"/>
      <c r="C592" s="115"/>
      <c r="D592" s="115"/>
      <c r="E592" s="115"/>
      <c r="F592" s="116"/>
      <c r="G592" s="116"/>
      <c r="H592" s="116"/>
      <c r="I592" s="116"/>
      <c r="J592" s="116"/>
      <c r="K592" s="116"/>
      <c r="L592" s="116"/>
      <c r="M592" s="116"/>
      <c r="N592" s="116"/>
      <c r="O592" s="116"/>
      <c r="P592" s="116"/>
      <c r="Q592" s="116"/>
      <c r="R592" s="116"/>
    </row>
    <row r="593" spans="2:18">
      <c r="B593" s="115"/>
      <c r="C593" s="115"/>
      <c r="D593" s="115"/>
      <c r="E593" s="115"/>
      <c r="F593" s="116"/>
      <c r="G593" s="116"/>
      <c r="H593" s="116"/>
      <c r="I593" s="116"/>
      <c r="J593" s="116"/>
      <c r="K593" s="116"/>
      <c r="L593" s="116"/>
      <c r="M593" s="116"/>
      <c r="N593" s="116"/>
      <c r="O593" s="116"/>
      <c r="P593" s="116"/>
      <c r="Q593" s="116"/>
      <c r="R593" s="116"/>
    </row>
    <row r="594" spans="2:18">
      <c r="B594" s="115"/>
      <c r="C594" s="115"/>
      <c r="D594" s="115"/>
      <c r="E594" s="115"/>
      <c r="F594" s="116"/>
      <c r="G594" s="116"/>
      <c r="H594" s="116"/>
      <c r="I594" s="116"/>
      <c r="J594" s="116"/>
      <c r="K594" s="116"/>
      <c r="L594" s="116"/>
      <c r="M594" s="116"/>
      <c r="N594" s="116"/>
      <c r="O594" s="116"/>
      <c r="P594" s="116"/>
      <c r="Q594" s="116"/>
      <c r="R594" s="116"/>
    </row>
    <row r="595" spans="2:18">
      <c r="B595" s="115"/>
      <c r="C595" s="115"/>
      <c r="D595" s="115"/>
      <c r="E595" s="115"/>
      <c r="F595" s="116"/>
      <c r="G595" s="116"/>
      <c r="H595" s="116"/>
      <c r="I595" s="116"/>
      <c r="J595" s="116"/>
      <c r="K595" s="116"/>
      <c r="L595" s="116"/>
      <c r="M595" s="116"/>
      <c r="N595" s="116"/>
      <c r="O595" s="116"/>
      <c r="P595" s="116"/>
      <c r="Q595" s="116"/>
      <c r="R595" s="116"/>
    </row>
    <row r="596" spans="2:18">
      <c r="B596" s="115"/>
      <c r="C596" s="115"/>
      <c r="D596" s="115"/>
      <c r="E596" s="115"/>
      <c r="F596" s="116"/>
      <c r="G596" s="116"/>
      <c r="H596" s="116"/>
      <c r="I596" s="116"/>
      <c r="J596" s="116"/>
      <c r="K596" s="116"/>
      <c r="L596" s="116"/>
      <c r="M596" s="116"/>
      <c r="N596" s="116"/>
      <c r="O596" s="116"/>
      <c r="P596" s="116"/>
      <c r="Q596" s="116"/>
      <c r="R596" s="116"/>
    </row>
    <row r="597" spans="2:18">
      <c r="B597" s="115"/>
      <c r="C597" s="115"/>
      <c r="D597" s="115"/>
      <c r="E597" s="115"/>
      <c r="F597" s="116"/>
      <c r="G597" s="116"/>
      <c r="H597" s="116"/>
      <c r="I597" s="116"/>
      <c r="J597" s="116"/>
      <c r="K597" s="116"/>
      <c r="L597" s="116"/>
      <c r="M597" s="116"/>
      <c r="N597" s="116"/>
      <c r="O597" s="116"/>
      <c r="P597" s="116"/>
      <c r="Q597" s="116"/>
      <c r="R597" s="116"/>
    </row>
    <row r="598" spans="2:18">
      <c r="B598" s="115"/>
      <c r="C598" s="115"/>
      <c r="D598" s="115"/>
      <c r="E598" s="115"/>
      <c r="F598" s="116"/>
      <c r="G598" s="116"/>
      <c r="H598" s="116"/>
      <c r="I598" s="116"/>
      <c r="J598" s="116"/>
      <c r="K598" s="116"/>
      <c r="L598" s="116"/>
      <c r="M598" s="116"/>
      <c r="N598" s="116"/>
      <c r="O598" s="116"/>
      <c r="P598" s="116"/>
      <c r="Q598" s="116"/>
      <c r="R598" s="116"/>
    </row>
    <row r="599" spans="2:18">
      <c r="B599" s="115"/>
      <c r="C599" s="115"/>
      <c r="D599" s="115"/>
      <c r="E599" s="115"/>
      <c r="F599" s="116"/>
      <c r="G599" s="116"/>
      <c r="H599" s="116"/>
      <c r="I599" s="116"/>
      <c r="J599" s="116"/>
      <c r="K599" s="116"/>
      <c r="L599" s="116"/>
      <c r="M599" s="116"/>
      <c r="N599" s="116"/>
      <c r="O599" s="116"/>
      <c r="P599" s="116"/>
      <c r="Q599" s="116"/>
      <c r="R599" s="116"/>
    </row>
    <row r="600" spans="2:18">
      <c r="B600" s="115"/>
      <c r="C600" s="115"/>
      <c r="D600" s="115"/>
      <c r="E600" s="115"/>
      <c r="F600" s="116"/>
      <c r="G600" s="116"/>
      <c r="H600" s="116"/>
      <c r="I600" s="116"/>
      <c r="J600" s="116"/>
      <c r="K600" s="116"/>
      <c r="L600" s="116"/>
      <c r="M600" s="116"/>
      <c r="N600" s="116"/>
      <c r="O600" s="116"/>
      <c r="P600" s="116"/>
      <c r="Q600" s="116"/>
      <c r="R600" s="116"/>
    </row>
    <row r="601" spans="2:18">
      <c r="B601" s="115"/>
      <c r="C601" s="115"/>
      <c r="D601" s="115"/>
      <c r="E601" s="115"/>
      <c r="F601" s="116"/>
      <c r="G601" s="116"/>
      <c r="H601" s="116"/>
      <c r="I601" s="116"/>
      <c r="J601" s="116"/>
      <c r="K601" s="116"/>
      <c r="L601" s="116"/>
      <c r="M601" s="116"/>
      <c r="N601" s="116"/>
      <c r="O601" s="116"/>
      <c r="P601" s="116"/>
      <c r="Q601" s="116"/>
      <c r="R601" s="116"/>
    </row>
    <row r="602" spans="2:18">
      <c r="B602" s="115"/>
      <c r="C602" s="115"/>
      <c r="D602" s="115"/>
      <c r="E602" s="115"/>
      <c r="F602" s="116"/>
      <c r="G602" s="116"/>
      <c r="H602" s="116"/>
      <c r="I602" s="116"/>
      <c r="J602" s="116"/>
      <c r="K602" s="116"/>
      <c r="L602" s="116"/>
      <c r="M602" s="116"/>
      <c r="N602" s="116"/>
      <c r="O602" s="116"/>
      <c r="P602" s="116"/>
      <c r="Q602" s="116"/>
      <c r="R602" s="116"/>
    </row>
    <row r="603" spans="2:18">
      <c r="B603" s="115"/>
      <c r="C603" s="115"/>
      <c r="D603" s="115"/>
      <c r="E603" s="115"/>
      <c r="F603" s="116"/>
      <c r="G603" s="116"/>
      <c r="H603" s="116"/>
      <c r="I603" s="116"/>
      <c r="J603" s="116"/>
      <c r="K603" s="116"/>
      <c r="L603" s="116"/>
      <c r="M603" s="116"/>
      <c r="N603" s="116"/>
      <c r="O603" s="116"/>
      <c r="P603" s="116"/>
      <c r="Q603" s="116"/>
      <c r="R603" s="116"/>
    </row>
    <row r="604" spans="2:18">
      <c r="B604" s="115"/>
      <c r="C604" s="115"/>
      <c r="D604" s="115"/>
      <c r="E604" s="115"/>
      <c r="F604" s="116"/>
      <c r="G604" s="116"/>
      <c r="H604" s="116"/>
      <c r="I604" s="116"/>
      <c r="J604" s="116"/>
      <c r="K604" s="116"/>
      <c r="L604" s="116"/>
      <c r="M604" s="116"/>
      <c r="N604" s="116"/>
      <c r="O604" s="116"/>
      <c r="P604" s="116"/>
      <c r="Q604" s="116"/>
      <c r="R604" s="116"/>
    </row>
    <row r="605" spans="2:18">
      <c r="B605" s="115"/>
      <c r="C605" s="115"/>
      <c r="D605" s="115"/>
      <c r="E605" s="115"/>
      <c r="F605" s="116"/>
      <c r="G605" s="116"/>
      <c r="H605" s="116"/>
      <c r="I605" s="116"/>
      <c r="J605" s="116"/>
      <c r="K605" s="116"/>
      <c r="L605" s="116"/>
      <c r="M605" s="116"/>
      <c r="N605" s="116"/>
      <c r="O605" s="116"/>
      <c r="P605" s="116"/>
      <c r="Q605" s="116"/>
      <c r="R605" s="116"/>
    </row>
    <row r="606" spans="2:18">
      <c r="B606" s="115"/>
      <c r="C606" s="115"/>
      <c r="D606" s="115"/>
      <c r="E606" s="115"/>
      <c r="F606" s="116"/>
      <c r="G606" s="116"/>
      <c r="H606" s="116"/>
      <c r="I606" s="116"/>
      <c r="J606" s="116"/>
      <c r="K606" s="116"/>
      <c r="L606" s="116"/>
      <c r="M606" s="116"/>
      <c r="N606" s="116"/>
      <c r="O606" s="116"/>
      <c r="P606" s="116"/>
      <c r="Q606" s="116"/>
      <c r="R606" s="116"/>
    </row>
    <row r="607" spans="2:18">
      <c r="B607" s="115"/>
      <c r="C607" s="115"/>
      <c r="D607" s="115"/>
      <c r="E607" s="115"/>
      <c r="F607" s="116"/>
      <c r="G607" s="116"/>
      <c r="H607" s="116"/>
      <c r="I607" s="116"/>
      <c r="J607" s="116"/>
      <c r="K607" s="116"/>
      <c r="L607" s="116"/>
      <c r="M607" s="116"/>
      <c r="N607" s="116"/>
      <c r="O607" s="116"/>
      <c r="P607" s="116"/>
      <c r="Q607" s="116"/>
      <c r="R607" s="116"/>
    </row>
    <row r="608" spans="2:18">
      <c r="B608" s="115"/>
      <c r="C608" s="115"/>
      <c r="D608" s="115"/>
      <c r="E608" s="115"/>
      <c r="F608" s="116"/>
      <c r="G608" s="116"/>
      <c r="H608" s="116"/>
      <c r="I608" s="116"/>
      <c r="J608" s="116"/>
      <c r="K608" s="116"/>
      <c r="L608" s="116"/>
      <c r="M608" s="116"/>
      <c r="N608" s="116"/>
      <c r="O608" s="116"/>
      <c r="P608" s="116"/>
      <c r="Q608" s="116"/>
      <c r="R608" s="116"/>
    </row>
    <row r="609" spans="2:18">
      <c r="B609" s="115"/>
      <c r="C609" s="115"/>
      <c r="D609" s="115"/>
      <c r="E609" s="115"/>
      <c r="F609" s="116"/>
      <c r="G609" s="116"/>
      <c r="H609" s="116"/>
      <c r="I609" s="116"/>
      <c r="J609" s="116"/>
      <c r="K609" s="116"/>
      <c r="L609" s="116"/>
      <c r="M609" s="116"/>
      <c r="N609" s="116"/>
      <c r="O609" s="116"/>
      <c r="P609" s="116"/>
      <c r="Q609" s="116"/>
      <c r="R609" s="116"/>
    </row>
    <row r="610" spans="2:18">
      <c r="B610" s="115"/>
      <c r="C610" s="115"/>
      <c r="D610" s="115"/>
      <c r="E610" s="115"/>
      <c r="F610" s="116"/>
      <c r="G610" s="116"/>
      <c r="H610" s="116"/>
      <c r="I610" s="116"/>
      <c r="J610" s="116"/>
      <c r="K610" s="116"/>
      <c r="L610" s="116"/>
      <c r="M610" s="116"/>
      <c r="N610" s="116"/>
      <c r="O610" s="116"/>
      <c r="P610" s="116"/>
      <c r="Q610" s="116"/>
      <c r="R610" s="116"/>
    </row>
    <row r="611" spans="2:18">
      <c r="B611" s="115"/>
      <c r="C611" s="115"/>
      <c r="D611" s="115"/>
      <c r="E611" s="115"/>
      <c r="F611" s="116"/>
      <c r="G611" s="116"/>
      <c r="H611" s="116"/>
      <c r="I611" s="116"/>
      <c r="J611" s="116"/>
      <c r="K611" s="116"/>
      <c r="L611" s="116"/>
      <c r="M611" s="116"/>
      <c r="N611" s="116"/>
      <c r="O611" s="116"/>
      <c r="P611" s="116"/>
      <c r="Q611" s="116"/>
      <c r="R611" s="116"/>
    </row>
    <row r="612" spans="2:18">
      <c r="B612" s="115"/>
      <c r="C612" s="115"/>
      <c r="D612" s="115"/>
      <c r="E612" s="115"/>
      <c r="F612" s="116"/>
      <c r="G612" s="116"/>
      <c r="H612" s="116"/>
      <c r="I612" s="116"/>
      <c r="J612" s="116"/>
      <c r="K612" s="116"/>
      <c r="L612" s="116"/>
      <c r="M612" s="116"/>
      <c r="N612" s="116"/>
      <c r="O612" s="116"/>
      <c r="P612" s="116"/>
      <c r="Q612" s="116"/>
      <c r="R612" s="116"/>
    </row>
    <row r="613" spans="2:18">
      <c r="B613" s="115"/>
      <c r="C613" s="115"/>
      <c r="D613" s="115"/>
      <c r="E613" s="115"/>
      <c r="F613" s="116"/>
      <c r="G613" s="116"/>
      <c r="H613" s="116"/>
      <c r="I613" s="116"/>
      <c r="J613" s="116"/>
      <c r="K613" s="116"/>
      <c r="L613" s="116"/>
      <c r="M613" s="116"/>
      <c r="N613" s="116"/>
      <c r="O613" s="116"/>
      <c r="P613" s="116"/>
      <c r="Q613" s="116"/>
      <c r="R613" s="116"/>
    </row>
    <row r="614" spans="2:18">
      <c r="B614" s="115"/>
      <c r="C614" s="115"/>
      <c r="D614" s="115"/>
      <c r="E614" s="115"/>
      <c r="F614" s="116"/>
      <c r="G614" s="116"/>
      <c r="H614" s="116"/>
      <c r="I614" s="116"/>
      <c r="J614" s="116"/>
      <c r="K614" s="116"/>
      <c r="L614" s="116"/>
      <c r="M614" s="116"/>
      <c r="N614" s="116"/>
      <c r="O614" s="116"/>
      <c r="P614" s="116"/>
      <c r="Q614" s="116"/>
      <c r="R614" s="116"/>
    </row>
    <row r="615" spans="2:18">
      <c r="B615" s="115"/>
      <c r="C615" s="115"/>
      <c r="D615" s="115"/>
      <c r="E615" s="115"/>
      <c r="F615" s="116"/>
      <c r="G615" s="116"/>
      <c r="H615" s="116"/>
      <c r="I615" s="116"/>
      <c r="J615" s="116"/>
      <c r="K615" s="116"/>
      <c r="L615" s="116"/>
      <c r="M615" s="116"/>
      <c r="N615" s="116"/>
      <c r="O615" s="116"/>
      <c r="P615" s="116"/>
      <c r="Q615" s="116"/>
      <c r="R615" s="116"/>
    </row>
    <row r="616" spans="2:18">
      <c r="B616" s="115"/>
      <c r="C616" s="115"/>
      <c r="D616" s="115"/>
      <c r="E616" s="115"/>
      <c r="F616" s="116"/>
      <c r="G616" s="116"/>
      <c r="H616" s="116"/>
      <c r="I616" s="116"/>
      <c r="J616" s="116"/>
      <c r="K616" s="116"/>
      <c r="L616" s="116"/>
      <c r="M616" s="116"/>
      <c r="N616" s="116"/>
      <c r="O616" s="116"/>
      <c r="P616" s="116"/>
      <c r="Q616" s="116"/>
      <c r="R616" s="116"/>
    </row>
    <row r="617" spans="2:18">
      <c r="B617" s="115"/>
      <c r="C617" s="115"/>
      <c r="D617" s="115"/>
      <c r="E617" s="115"/>
      <c r="F617" s="116"/>
      <c r="G617" s="116"/>
      <c r="H617" s="116"/>
      <c r="I617" s="116"/>
      <c r="J617" s="116"/>
      <c r="K617" s="116"/>
      <c r="L617" s="116"/>
      <c r="M617" s="116"/>
      <c r="N617" s="116"/>
      <c r="O617" s="116"/>
      <c r="P617" s="116"/>
      <c r="Q617" s="116"/>
      <c r="R617" s="116"/>
    </row>
    <row r="618" spans="2:18">
      <c r="B618" s="115"/>
      <c r="C618" s="115"/>
      <c r="D618" s="115"/>
      <c r="E618" s="115"/>
      <c r="F618" s="116"/>
      <c r="G618" s="116"/>
      <c r="H618" s="116"/>
      <c r="I618" s="116"/>
      <c r="J618" s="116"/>
      <c r="K618" s="116"/>
      <c r="L618" s="116"/>
      <c r="M618" s="116"/>
      <c r="N618" s="116"/>
      <c r="O618" s="116"/>
      <c r="P618" s="116"/>
      <c r="Q618" s="116"/>
      <c r="R618" s="116"/>
    </row>
    <row r="619" spans="2:18">
      <c r="B619" s="115"/>
      <c r="C619" s="115"/>
      <c r="D619" s="115"/>
      <c r="E619" s="115"/>
      <c r="F619" s="116"/>
      <c r="G619" s="116"/>
      <c r="H619" s="116"/>
      <c r="I619" s="116"/>
      <c r="J619" s="116"/>
      <c r="K619" s="116"/>
      <c r="L619" s="116"/>
      <c r="M619" s="116"/>
      <c r="N619" s="116"/>
      <c r="O619" s="116"/>
      <c r="P619" s="116"/>
      <c r="Q619" s="116"/>
      <c r="R619" s="116"/>
    </row>
    <row r="620" spans="2:18">
      <c r="B620" s="115"/>
      <c r="C620" s="115"/>
      <c r="D620" s="115"/>
      <c r="E620" s="115"/>
      <c r="F620" s="116"/>
      <c r="G620" s="116"/>
      <c r="H620" s="116"/>
      <c r="I620" s="116"/>
      <c r="J620" s="116"/>
      <c r="K620" s="116"/>
      <c r="L620" s="116"/>
      <c r="M620" s="116"/>
      <c r="N620" s="116"/>
      <c r="O620" s="116"/>
      <c r="P620" s="116"/>
      <c r="Q620" s="116"/>
      <c r="R620" s="116"/>
    </row>
    <row r="621" spans="2:18">
      <c r="B621" s="115"/>
      <c r="C621" s="115"/>
      <c r="D621" s="115"/>
      <c r="E621" s="115"/>
      <c r="F621" s="116"/>
      <c r="G621" s="116"/>
      <c r="H621" s="116"/>
      <c r="I621" s="116"/>
      <c r="J621" s="116"/>
      <c r="K621" s="116"/>
      <c r="L621" s="116"/>
      <c r="M621" s="116"/>
      <c r="N621" s="116"/>
      <c r="O621" s="116"/>
      <c r="P621" s="116"/>
      <c r="Q621" s="116"/>
      <c r="R621" s="116"/>
    </row>
    <row r="622" spans="2:18">
      <c r="B622" s="115"/>
      <c r="C622" s="115"/>
      <c r="D622" s="115"/>
      <c r="E622" s="115"/>
      <c r="F622" s="116"/>
      <c r="G622" s="116"/>
      <c r="H622" s="116"/>
      <c r="I622" s="116"/>
      <c r="J622" s="116"/>
      <c r="K622" s="116"/>
      <c r="L622" s="116"/>
      <c r="M622" s="116"/>
      <c r="N622" s="116"/>
      <c r="O622" s="116"/>
      <c r="P622" s="116"/>
      <c r="Q622" s="116"/>
      <c r="R622" s="116"/>
    </row>
    <row r="623" spans="2:18">
      <c r="B623" s="115"/>
      <c r="C623" s="115"/>
      <c r="D623" s="115"/>
      <c r="E623" s="115"/>
      <c r="F623" s="116"/>
      <c r="G623" s="116"/>
      <c r="H623" s="116"/>
      <c r="I623" s="116"/>
      <c r="J623" s="116"/>
      <c r="K623" s="116"/>
      <c r="L623" s="116"/>
      <c r="M623" s="116"/>
      <c r="N623" s="116"/>
      <c r="O623" s="116"/>
      <c r="P623" s="116"/>
      <c r="Q623" s="116"/>
      <c r="R623" s="116"/>
    </row>
    <row r="624" spans="2:18">
      <c r="B624" s="115"/>
      <c r="C624" s="115"/>
      <c r="D624" s="115"/>
      <c r="E624" s="115"/>
      <c r="F624" s="116"/>
      <c r="G624" s="116"/>
      <c r="H624" s="116"/>
      <c r="I624" s="116"/>
      <c r="J624" s="116"/>
      <c r="K624" s="116"/>
      <c r="L624" s="116"/>
      <c r="M624" s="116"/>
      <c r="N624" s="116"/>
      <c r="O624" s="116"/>
      <c r="P624" s="116"/>
      <c r="Q624" s="116"/>
      <c r="R624" s="116"/>
    </row>
    <row r="625" spans="2:18">
      <c r="B625" s="115"/>
      <c r="C625" s="115"/>
      <c r="D625" s="115"/>
      <c r="E625" s="115"/>
      <c r="F625" s="116"/>
      <c r="G625" s="116"/>
      <c r="H625" s="116"/>
      <c r="I625" s="116"/>
      <c r="J625" s="116"/>
      <c r="K625" s="116"/>
      <c r="L625" s="116"/>
      <c r="M625" s="116"/>
      <c r="N625" s="116"/>
      <c r="O625" s="116"/>
      <c r="P625" s="116"/>
      <c r="Q625" s="116"/>
      <c r="R625" s="116"/>
    </row>
    <row r="626" spans="2:18">
      <c r="B626" s="115"/>
      <c r="C626" s="115"/>
      <c r="D626" s="115"/>
      <c r="E626" s="115"/>
      <c r="F626" s="116"/>
      <c r="G626" s="116"/>
      <c r="H626" s="116"/>
      <c r="I626" s="116"/>
      <c r="J626" s="116"/>
      <c r="K626" s="116"/>
      <c r="L626" s="116"/>
      <c r="M626" s="116"/>
      <c r="N626" s="116"/>
      <c r="O626" s="116"/>
      <c r="P626" s="116"/>
      <c r="Q626" s="116"/>
      <c r="R626" s="116"/>
    </row>
    <row r="627" spans="2:18">
      <c r="B627" s="115"/>
      <c r="C627" s="115"/>
      <c r="D627" s="115"/>
      <c r="E627" s="115"/>
      <c r="F627" s="116"/>
      <c r="G627" s="116"/>
      <c r="H627" s="116"/>
      <c r="I627" s="116"/>
      <c r="J627" s="116"/>
      <c r="K627" s="116"/>
      <c r="L627" s="116"/>
      <c r="M627" s="116"/>
      <c r="N627" s="116"/>
      <c r="O627" s="116"/>
      <c r="P627" s="116"/>
      <c r="Q627" s="116"/>
      <c r="R627" s="116"/>
    </row>
    <row r="628" spans="2:18">
      <c r="B628" s="115"/>
      <c r="C628" s="115"/>
      <c r="D628" s="115"/>
      <c r="E628" s="115"/>
      <c r="F628" s="116"/>
      <c r="G628" s="116"/>
      <c r="H628" s="116"/>
      <c r="I628" s="116"/>
      <c r="J628" s="116"/>
      <c r="K628" s="116"/>
      <c r="L628" s="116"/>
      <c r="M628" s="116"/>
      <c r="N628" s="116"/>
      <c r="O628" s="116"/>
      <c r="P628" s="116"/>
      <c r="Q628" s="116"/>
      <c r="R628" s="116"/>
    </row>
    <row r="629" spans="2:18">
      <c r="B629" s="115"/>
      <c r="C629" s="115"/>
      <c r="D629" s="115"/>
      <c r="E629" s="115"/>
      <c r="F629" s="116"/>
      <c r="G629" s="116"/>
      <c r="H629" s="116"/>
      <c r="I629" s="116"/>
      <c r="J629" s="116"/>
      <c r="K629" s="116"/>
      <c r="L629" s="116"/>
      <c r="M629" s="116"/>
      <c r="N629" s="116"/>
      <c r="O629" s="116"/>
      <c r="P629" s="116"/>
      <c r="Q629" s="116"/>
      <c r="R629" s="116"/>
    </row>
    <row r="630" spans="2:18">
      <c r="B630" s="115"/>
      <c r="C630" s="115"/>
      <c r="D630" s="115"/>
      <c r="E630" s="115"/>
      <c r="F630" s="116"/>
      <c r="G630" s="116"/>
      <c r="H630" s="116"/>
      <c r="I630" s="116"/>
      <c r="J630" s="116"/>
      <c r="K630" s="116"/>
      <c r="L630" s="116"/>
      <c r="M630" s="116"/>
      <c r="N630" s="116"/>
      <c r="O630" s="116"/>
      <c r="P630" s="116"/>
      <c r="Q630" s="116"/>
      <c r="R630" s="116"/>
    </row>
    <row r="631" spans="2:18">
      <c r="B631" s="115"/>
      <c r="C631" s="115"/>
      <c r="D631" s="115"/>
      <c r="E631" s="115"/>
      <c r="F631" s="116"/>
      <c r="G631" s="116"/>
      <c r="H631" s="116"/>
      <c r="I631" s="116"/>
      <c r="J631" s="116"/>
      <c r="K631" s="116"/>
      <c r="L631" s="116"/>
      <c r="M631" s="116"/>
      <c r="N631" s="116"/>
      <c r="O631" s="116"/>
      <c r="P631" s="116"/>
      <c r="Q631" s="116"/>
      <c r="R631" s="116"/>
    </row>
    <row r="632" spans="2:18">
      <c r="B632" s="115"/>
      <c r="C632" s="115"/>
      <c r="D632" s="115"/>
      <c r="E632" s="115"/>
      <c r="F632" s="116"/>
      <c r="G632" s="116"/>
      <c r="H632" s="116"/>
      <c r="I632" s="116"/>
      <c r="J632" s="116"/>
      <c r="K632" s="116"/>
      <c r="L632" s="116"/>
      <c r="M632" s="116"/>
      <c r="N632" s="116"/>
      <c r="O632" s="116"/>
      <c r="P632" s="116"/>
      <c r="Q632" s="116"/>
      <c r="R632" s="116"/>
    </row>
    <row r="633" spans="2:18">
      <c r="B633" s="115"/>
      <c r="C633" s="115"/>
      <c r="D633" s="115"/>
      <c r="E633" s="115"/>
      <c r="F633" s="116"/>
      <c r="G633" s="116"/>
      <c r="H633" s="116"/>
      <c r="I633" s="116"/>
      <c r="J633" s="116"/>
      <c r="K633" s="116"/>
      <c r="L633" s="116"/>
      <c r="M633" s="116"/>
      <c r="N633" s="116"/>
      <c r="O633" s="116"/>
      <c r="P633" s="116"/>
      <c r="Q633" s="116"/>
      <c r="R633" s="116"/>
    </row>
    <row r="634" spans="2:18">
      <c r="B634" s="115"/>
      <c r="C634" s="115"/>
      <c r="D634" s="115"/>
      <c r="E634" s="115"/>
      <c r="F634" s="116"/>
      <c r="G634" s="116"/>
      <c r="H634" s="116"/>
      <c r="I634" s="116"/>
      <c r="J634" s="116"/>
      <c r="K634" s="116"/>
      <c r="L634" s="116"/>
      <c r="M634" s="116"/>
      <c r="N634" s="116"/>
      <c r="O634" s="116"/>
      <c r="P634" s="116"/>
      <c r="Q634" s="116"/>
      <c r="R634" s="116"/>
    </row>
    <row r="635" spans="2:18">
      <c r="B635" s="115"/>
      <c r="C635" s="115"/>
      <c r="D635" s="115"/>
      <c r="E635" s="115"/>
      <c r="F635" s="116"/>
      <c r="G635" s="116"/>
      <c r="H635" s="116"/>
      <c r="I635" s="116"/>
      <c r="J635" s="116"/>
      <c r="K635" s="116"/>
      <c r="L635" s="116"/>
      <c r="M635" s="116"/>
      <c r="N635" s="116"/>
      <c r="O635" s="116"/>
      <c r="P635" s="116"/>
      <c r="Q635" s="116"/>
      <c r="R635" s="116"/>
    </row>
    <row r="636" spans="2:18">
      <c r="B636" s="115"/>
      <c r="C636" s="115"/>
      <c r="D636" s="115"/>
      <c r="E636" s="115"/>
      <c r="F636" s="116"/>
      <c r="G636" s="116"/>
      <c r="H636" s="116"/>
      <c r="I636" s="116"/>
      <c r="J636" s="116"/>
      <c r="K636" s="116"/>
      <c r="L636" s="116"/>
      <c r="M636" s="116"/>
      <c r="N636" s="116"/>
      <c r="O636" s="116"/>
      <c r="P636" s="116"/>
      <c r="Q636" s="116"/>
      <c r="R636" s="116"/>
    </row>
    <row r="637" spans="2:18">
      <c r="B637" s="115"/>
      <c r="C637" s="115"/>
      <c r="D637" s="115"/>
      <c r="E637" s="115"/>
      <c r="F637" s="116"/>
      <c r="G637" s="116"/>
      <c r="H637" s="116"/>
      <c r="I637" s="116"/>
      <c r="J637" s="116"/>
      <c r="K637" s="116"/>
      <c r="L637" s="116"/>
      <c r="M637" s="116"/>
      <c r="N637" s="116"/>
      <c r="O637" s="116"/>
      <c r="P637" s="116"/>
      <c r="Q637" s="116"/>
      <c r="R637" s="116"/>
    </row>
    <row r="638" spans="2:18">
      <c r="B638" s="115"/>
      <c r="C638" s="115"/>
      <c r="D638" s="115"/>
      <c r="E638" s="115"/>
      <c r="F638" s="116"/>
      <c r="G638" s="116"/>
      <c r="H638" s="116"/>
      <c r="I638" s="116"/>
      <c r="J638" s="116"/>
      <c r="K638" s="116"/>
      <c r="L638" s="116"/>
      <c r="M638" s="116"/>
      <c r="N638" s="116"/>
      <c r="O638" s="116"/>
      <c r="P638" s="116"/>
      <c r="Q638" s="116"/>
      <c r="R638" s="116"/>
    </row>
    <row r="639" spans="2:18">
      <c r="B639" s="115"/>
      <c r="C639" s="115"/>
      <c r="D639" s="115"/>
      <c r="E639" s="115"/>
      <c r="F639" s="116"/>
      <c r="G639" s="116"/>
      <c r="H639" s="116"/>
      <c r="I639" s="116"/>
      <c r="J639" s="116"/>
      <c r="K639" s="116"/>
      <c r="L639" s="116"/>
      <c r="M639" s="116"/>
      <c r="N639" s="116"/>
      <c r="O639" s="116"/>
      <c r="P639" s="116"/>
      <c r="Q639" s="116"/>
      <c r="R639" s="116"/>
    </row>
    <row r="640" spans="2:18">
      <c r="B640" s="115"/>
      <c r="C640" s="115"/>
      <c r="D640" s="115"/>
      <c r="E640" s="115"/>
      <c r="F640" s="116"/>
      <c r="G640" s="116"/>
      <c r="H640" s="116"/>
      <c r="I640" s="116"/>
      <c r="J640" s="116"/>
      <c r="K640" s="116"/>
      <c r="L640" s="116"/>
      <c r="M640" s="116"/>
      <c r="N640" s="116"/>
      <c r="O640" s="116"/>
      <c r="P640" s="116"/>
      <c r="Q640" s="116"/>
      <c r="R640" s="116"/>
    </row>
    <row r="641" spans="2:18">
      <c r="B641" s="115"/>
      <c r="C641" s="115"/>
      <c r="D641" s="115"/>
      <c r="E641" s="115"/>
      <c r="F641" s="116"/>
      <c r="G641" s="116"/>
      <c r="H641" s="116"/>
      <c r="I641" s="116"/>
      <c r="J641" s="116"/>
      <c r="K641" s="116"/>
      <c r="L641" s="116"/>
      <c r="M641" s="116"/>
      <c r="N641" s="116"/>
      <c r="O641" s="116"/>
      <c r="P641" s="116"/>
      <c r="Q641" s="116"/>
      <c r="R641" s="116"/>
    </row>
    <row r="642" spans="2:18">
      <c r="B642" s="115"/>
      <c r="C642" s="115"/>
      <c r="D642" s="115"/>
      <c r="E642" s="115"/>
      <c r="F642" s="116"/>
      <c r="G642" s="116"/>
      <c r="H642" s="116"/>
      <c r="I642" s="116"/>
      <c r="J642" s="116"/>
      <c r="K642" s="116"/>
      <c r="L642" s="116"/>
      <c r="M642" s="116"/>
      <c r="N642" s="116"/>
      <c r="O642" s="116"/>
      <c r="P642" s="116"/>
      <c r="Q642" s="116"/>
      <c r="R642" s="116"/>
    </row>
    <row r="643" spans="2:18">
      <c r="B643" s="115"/>
      <c r="C643" s="115"/>
      <c r="D643" s="115"/>
      <c r="E643" s="115"/>
      <c r="F643" s="116"/>
      <c r="G643" s="116"/>
      <c r="H643" s="116"/>
      <c r="I643" s="116"/>
      <c r="J643" s="116"/>
      <c r="K643" s="116"/>
      <c r="L643" s="116"/>
      <c r="M643" s="116"/>
      <c r="N643" s="116"/>
      <c r="O643" s="116"/>
      <c r="P643" s="116"/>
      <c r="Q643" s="116"/>
      <c r="R643" s="116"/>
    </row>
    <row r="644" spans="2:18">
      <c r="B644" s="115"/>
      <c r="C644" s="115"/>
      <c r="D644" s="115"/>
      <c r="E644" s="115"/>
      <c r="F644" s="116"/>
      <c r="G644" s="116"/>
      <c r="H644" s="116"/>
      <c r="I644" s="116"/>
      <c r="J644" s="116"/>
      <c r="K644" s="116"/>
      <c r="L644" s="116"/>
      <c r="M644" s="116"/>
      <c r="N644" s="116"/>
      <c r="O644" s="116"/>
      <c r="P644" s="116"/>
      <c r="Q644" s="116"/>
      <c r="R644" s="116"/>
    </row>
    <row r="645" spans="2:18">
      <c r="B645" s="115"/>
      <c r="C645" s="115"/>
      <c r="D645" s="115"/>
      <c r="E645" s="115"/>
      <c r="F645" s="116"/>
      <c r="G645" s="116"/>
      <c r="H645" s="116"/>
      <c r="I645" s="116"/>
      <c r="J645" s="116"/>
      <c r="K645" s="116"/>
      <c r="L645" s="116"/>
      <c r="M645" s="116"/>
      <c r="N645" s="116"/>
      <c r="O645" s="116"/>
      <c r="P645" s="116"/>
      <c r="Q645" s="116"/>
      <c r="R645" s="116"/>
    </row>
    <row r="646" spans="2:18">
      <c r="B646" s="115"/>
      <c r="C646" s="115"/>
      <c r="D646" s="115"/>
      <c r="E646" s="115"/>
      <c r="F646" s="116"/>
      <c r="G646" s="116"/>
      <c r="H646" s="116"/>
      <c r="I646" s="116"/>
      <c r="J646" s="116"/>
      <c r="K646" s="116"/>
      <c r="L646" s="116"/>
      <c r="M646" s="116"/>
      <c r="N646" s="116"/>
      <c r="O646" s="116"/>
      <c r="P646" s="116"/>
      <c r="Q646" s="116"/>
      <c r="R646" s="116"/>
    </row>
    <row r="647" spans="2:18">
      <c r="B647" s="115"/>
      <c r="C647" s="115"/>
      <c r="D647" s="115"/>
      <c r="E647" s="115"/>
      <c r="F647" s="116"/>
      <c r="G647" s="116"/>
      <c r="H647" s="116"/>
      <c r="I647" s="116"/>
      <c r="J647" s="116"/>
      <c r="K647" s="116"/>
      <c r="L647" s="116"/>
      <c r="M647" s="116"/>
      <c r="N647" s="116"/>
      <c r="O647" s="116"/>
      <c r="P647" s="116"/>
      <c r="Q647" s="116"/>
      <c r="R647" s="116"/>
    </row>
    <row r="648" spans="2:18">
      <c r="B648" s="115"/>
      <c r="C648" s="115"/>
      <c r="D648" s="115"/>
      <c r="E648" s="115"/>
      <c r="F648" s="116"/>
      <c r="G648" s="116"/>
      <c r="H648" s="116"/>
      <c r="I648" s="116"/>
      <c r="J648" s="116"/>
      <c r="K648" s="116"/>
      <c r="L648" s="116"/>
      <c r="M648" s="116"/>
      <c r="N648" s="116"/>
      <c r="O648" s="116"/>
      <c r="P648" s="116"/>
      <c r="Q648" s="116"/>
      <c r="R648" s="116"/>
    </row>
    <row r="649" spans="2:18">
      <c r="B649" s="115"/>
      <c r="C649" s="115"/>
      <c r="D649" s="115"/>
      <c r="E649" s="115"/>
      <c r="F649" s="116"/>
      <c r="G649" s="116"/>
      <c r="H649" s="116"/>
      <c r="I649" s="116"/>
      <c r="J649" s="116"/>
      <c r="K649" s="116"/>
      <c r="L649" s="116"/>
      <c r="M649" s="116"/>
      <c r="N649" s="116"/>
      <c r="O649" s="116"/>
      <c r="P649" s="116"/>
      <c r="Q649" s="116"/>
      <c r="R649" s="116"/>
    </row>
    <row r="650" spans="2:18">
      <c r="B650" s="115"/>
      <c r="C650" s="115"/>
      <c r="D650" s="115"/>
      <c r="E650" s="115"/>
      <c r="F650" s="116"/>
      <c r="G650" s="116"/>
      <c r="H650" s="116"/>
      <c r="I650" s="116"/>
      <c r="J650" s="116"/>
      <c r="K650" s="116"/>
      <c r="L650" s="116"/>
      <c r="M650" s="116"/>
      <c r="N650" s="116"/>
      <c r="O650" s="116"/>
      <c r="P650" s="116"/>
      <c r="Q650" s="116"/>
      <c r="R650" s="116"/>
    </row>
    <row r="651" spans="2:18">
      <c r="B651" s="115"/>
      <c r="C651" s="115"/>
      <c r="D651" s="115"/>
      <c r="E651" s="115"/>
      <c r="F651" s="116"/>
      <c r="G651" s="116"/>
      <c r="H651" s="116"/>
      <c r="I651" s="116"/>
      <c r="J651" s="116"/>
      <c r="K651" s="116"/>
      <c r="L651" s="116"/>
      <c r="M651" s="116"/>
      <c r="N651" s="116"/>
      <c r="O651" s="116"/>
      <c r="P651" s="116"/>
      <c r="Q651" s="116"/>
      <c r="R651" s="116"/>
    </row>
    <row r="652" spans="2:18">
      <c r="B652" s="115"/>
      <c r="C652" s="115"/>
      <c r="D652" s="115"/>
      <c r="E652" s="115"/>
      <c r="F652" s="116"/>
      <c r="G652" s="116"/>
      <c r="H652" s="116"/>
      <c r="I652" s="116"/>
      <c r="J652" s="116"/>
      <c r="K652" s="116"/>
      <c r="L652" s="116"/>
      <c r="M652" s="116"/>
      <c r="N652" s="116"/>
      <c r="O652" s="116"/>
      <c r="P652" s="116"/>
      <c r="Q652" s="116"/>
      <c r="R652" s="116"/>
    </row>
    <row r="653" spans="2:18">
      <c r="B653" s="115"/>
      <c r="C653" s="115"/>
      <c r="D653" s="115"/>
      <c r="E653" s="115"/>
      <c r="F653" s="116"/>
      <c r="G653" s="116"/>
      <c r="H653" s="116"/>
      <c r="I653" s="116"/>
      <c r="J653" s="116"/>
      <c r="K653" s="116"/>
      <c r="L653" s="116"/>
      <c r="M653" s="116"/>
      <c r="N653" s="116"/>
      <c r="O653" s="116"/>
      <c r="P653" s="116"/>
      <c r="Q653" s="116"/>
      <c r="R653" s="116"/>
    </row>
    <row r="654" spans="2:18">
      <c r="B654" s="115"/>
      <c r="C654" s="115"/>
      <c r="D654" s="115"/>
      <c r="E654" s="115"/>
      <c r="F654" s="116"/>
      <c r="G654" s="116"/>
      <c r="H654" s="116"/>
      <c r="I654" s="116"/>
      <c r="J654" s="116"/>
      <c r="K654" s="116"/>
      <c r="L654" s="116"/>
      <c r="M654" s="116"/>
      <c r="N654" s="116"/>
      <c r="O654" s="116"/>
      <c r="P654" s="116"/>
      <c r="Q654" s="116"/>
      <c r="R654" s="116"/>
    </row>
    <row r="655" spans="2:18">
      <c r="B655" s="115"/>
      <c r="C655" s="115"/>
      <c r="D655" s="115"/>
      <c r="E655" s="115"/>
      <c r="F655" s="116"/>
      <c r="G655" s="116"/>
      <c r="H655" s="116"/>
      <c r="I655" s="116"/>
      <c r="J655" s="116"/>
      <c r="K655" s="116"/>
      <c r="L655" s="116"/>
      <c r="M655" s="116"/>
      <c r="N655" s="116"/>
      <c r="O655" s="116"/>
      <c r="P655" s="116"/>
      <c r="Q655" s="116"/>
      <c r="R655" s="116"/>
    </row>
    <row r="656" spans="2:18">
      <c r="B656" s="115"/>
      <c r="C656" s="115"/>
      <c r="D656" s="115"/>
      <c r="E656" s="115"/>
      <c r="F656" s="116"/>
      <c r="G656" s="116"/>
      <c r="H656" s="116"/>
      <c r="I656" s="116"/>
      <c r="J656" s="116"/>
      <c r="K656" s="116"/>
      <c r="L656" s="116"/>
      <c r="M656" s="116"/>
      <c r="N656" s="116"/>
      <c r="O656" s="116"/>
      <c r="P656" s="116"/>
      <c r="Q656" s="116"/>
      <c r="R656" s="116"/>
    </row>
    <row r="657" spans="2:18">
      <c r="B657" s="115"/>
      <c r="C657" s="115"/>
      <c r="D657" s="115"/>
      <c r="E657" s="115"/>
      <c r="F657" s="116"/>
      <c r="G657" s="116"/>
      <c r="H657" s="116"/>
      <c r="I657" s="116"/>
      <c r="J657" s="116"/>
      <c r="K657" s="116"/>
      <c r="L657" s="116"/>
      <c r="M657" s="116"/>
      <c r="N657" s="116"/>
      <c r="O657" s="116"/>
      <c r="P657" s="116"/>
      <c r="Q657" s="116"/>
      <c r="R657" s="116"/>
    </row>
    <row r="658" spans="2:18">
      <c r="B658" s="115"/>
      <c r="C658" s="115"/>
      <c r="D658" s="115"/>
      <c r="E658" s="115"/>
      <c r="F658" s="116"/>
      <c r="G658" s="116"/>
      <c r="H658" s="116"/>
      <c r="I658" s="116"/>
      <c r="J658" s="116"/>
      <c r="K658" s="116"/>
      <c r="L658" s="116"/>
      <c r="M658" s="116"/>
      <c r="N658" s="116"/>
      <c r="O658" s="116"/>
      <c r="P658" s="116"/>
      <c r="Q658" s="116"/>
      <c r="R658" s="116"/>
    </row>
    <row r="659" spans="2:18">
      <c r="B659" s="115"/>
      <c r="C659" s="115"/>
      <c r="D659" s="115"/>
      <c r="E659" s="115"/>
      <c r="F659" s="116"/>
      <c r="G659" s="116"/>
      <c r="H659" s="116"/>
      <c r="I659" s="116"/>
      <c r="J659" s="116"/>
      <c r="K659" s="116"/>
      <c r="L659" s="116"/>
      <c r="M659" s="116"/>
      <c r="N659" s="116"/>
      <c r="O659" s="116"/>
      <c r="P659" s="116"/>
      <c r="Q659" s="116"/>
      <c r="R659" s="116"/>
    </row>
    <row r="660" spans="2:18">
      <c r="B660" s="115"/>
      <c r="C660" s="115"/>
      <c r="D660" s="115"/>
      <c r="E660" s="115"/>
      <c r="F660" s="116"/>
      <c r="G660" s="116"/>
      <c r="H660" s="116"/>
      <c r="I660" s="116"/>
      <c r="J660" s="116"/>
      <c r="K660" s="116"/>
      <c r="L660" s="116"/>
      <c r="M660" s="116"/>
      <c r="N660" s="116"/>
      <c r="O660" s="116"/>
      <c r="P660" s="116"/>
      <c r="Q660" s="116"/>
      <c r="R660" s="116"/>
    </row>
    <row r="661" spans="2:18">
      <c r="B661" s="115"/>
      <c r="C661" s="115"/>
      <c r="D661" s="115"/>
      <c r="E661" s="115"/>
      <c r="F661" s="116"/>
      <c r="G661" s="116"/>
      <c r="H661" s="116"/>
      <c r="I661" s="116"/>
      <c r="J661" s="116"/>
      <c r="K661" s="116"/>
      <c r="L661" s="116"/>
      <c r="M661" s="116"/>
      <c r="N661" s="116"/>
      <c r="O661" s="116"/>
      <c r="P661" s="116"/>
      <c r="Q661" s="116"/>
      <c r="R661" s="116"/>
    </row>
    <row r="662" spans="2:18">
      <c r="B662" s="115"/>
      <c r="C662" s="115"/>
      <c r="D662" s="115"/>
      <c r="E662" s="115"/>
      <c r="F662" s="116"/>
      <c r="G662" s="116"/>
      <c r="H662" s="116"/>
      <c r="I662" s="116"/>
      <c r="J662" s="116"/>
      <c r="K662" s="116"/>
      <c r="L662" s="116"/>
      <c r="M662" s="116"/>
      <c r="N662" s="116"/>
      <c r="O662" s="116"/>
      <c r="P662" s="116"/>
      <c r="Q662" s="116"/>
      <c r="R662" s="116"/>
    </row>
    <row r="663" spans="2:18">
      <c r="B663" s="115"/>
      <c r="C663" s="115"/>
      <c r="D663" s="115"/>
      <c r="E663" s="115"/>
      <c r="F663" s="116"/>
      <c r="G663" s="116"/>
      <c r="H663" s="116"/>
      <c r="I663" s="116"/>
      <c r="J663" s="116"/>
      <c r="K663" s="116"/>
      <c r="L663" s="116"/>
      <c r="M663" s="116"/>
      <c r="N663" s="116"/>
      <c r="O663" s="116"/>
      <c r="P663" s="116"/>
      <c r="Q663" s="116"/>
      <c r="R663" s="116"/>
    </row>
    <row r="664" spans="2:18">
      <c r="B664" s="115"/>
      <c r="C664" s="115"/>
      <c r="D664" s="115"/>
      <c r="E664" s="115"/>
      <c r="F664" s="116"/>
      <c r="G664" s="116"/>
      <c r="H664" s="116"/>
      <c r="I664" s="116"/>
      <c r="J664" s="116"/>
      <c r="K664" s="116"/>
      <c r="L664" s="116"/>
      <c r="M664" s="116"/>
      <c r="N664" s="116"/>
      <c r="O664" s="116"/>
      <c r="P664" s="116"/>
      <c r="Q664" s="116"/>
      <c r="R664" s="116"/>
    </row>
    <row r="665" spans="2:18">
      <c r="B665" s="115"/>
      <c r="C665" s="115"/>
      <c r="D665" s="115"/>
      <c r="E665" s="115"/>
      <c r="F665" s="116"/>
      <c r="G665" s="116"/>
      <c r="H665" s="116"/>
      <c r="I665" s="116"/>
      <c r="J665" s="116"/>
      <c r="K665" s="116"/>
      <c r="L665" s="116"/>
      <c r="M665" s="116"/>
      <c r="N665" s="116"/>
      <c r="O665" s="116"/>
      <c r="P665" s="116"/>
      <c r="Q665" s="116"/>
      <c r="R665" s="116"/>
    </row>
    <row r="666" spans="2:18">
      <c r="B666" s="115"/>
      <c r="C666" s="115"/>
      <c r="D666" s="115"/>
      <c r="E666" s="115"/>
      <c r="F666" s="116"/>
      <c r="G666" s="116"/>
      <c r="H666" s="116"/>
      <c r="I666" s="116"/>
      <c r="J666" s="116"/>
      <c r="K666" s="116"/>
      <c r="L666" s="116"/>
      <c r="M666" s="116"/>
      <c r="N666" s="116"/>
      <c r="O666" s="116"/>
      <c r="P666" s="116"/>
      <c r="Q666" s="116"/>
      <c r="R666" s="116"/>
    </row>
    <row r="667" spans="2:18">
      <c r="B667" s="115"/>
      <c r="C667" s="115"/>
      <c r="D667" s="115"/>
      <c r="E667" s="115"/>
      <c r="F667" s="116"/>
      <c r="G667" s="116"/>
      <c r="H667" s="116"/>
      <c r="I667" s="116"/>
      <c r="J667" s="116"/>
      <c r="K667" s="116"/>
      <c r="L667" s="116"/>
      <c r="M667" s="116"/>
      <c r="N667" s="116"/>
      <c r="O667" s="116"/>
      <c r="P667" s="116"/>
      <c r="Q667" s="116"/>
      <c r="R667" s="116"/>
    </row>
    <row r="668" spans="2:18">
      <c r="B668" s="115"/>
      <c r="C668" s="115"/>
      <c r="D668" s="115"/>
      <c r="E668" s="115"/>
      <c r="F668" s="116"/>
      <c r="G668" s="116"/>
      <c r="H668" s="116"/>
      <c r="I668" s="116"/>
      <c r="J668" s="116"/>
      <c r="K668" s="116"/>
      <c r="L668" s="116"/>
      <c r="M668" s="116"/>
      <c r="N668" s="116"/>
      <c r="O668" s="116"/>
      <c r="P668" s="116"/>
      <c r="Q668" s="116"/>
      <c r="R668" s="116"/>
    </row>
    <row r="669" spans="2:18">
      <c r="B669" s="115"/>
      <c r="C669" s="115"/>
      <c r="D669" s="115"/>
      <c r="E669" s="115"/>
      <c r="F669" s="116"/>
      <c r="G669" s="116"/>
      <c r="H669" s="116"/>
      <c r="I669" s="116"/>
      <c r="J669" s="116"/>
      <c r="K669" s="116"/>
      <c r="L669" s="116"/>
      <c r="M669" s="116"/>
      <c r="N669" s="116"/>
      <c r="O669" s="116"/>
      <c r="P669" s="116"/>
      <c r="Q669" s="116"/>
      <c r="R669" s="116"/>
    </row>
    <row r="670" spans="2:18">
      <c r="B670" s="115"/>
      <c r="C670" s="115"/>
      <c r="D670" s="115"/>
      <c r="E670" s="115"/>
      <c r="F670" s="116"/>
      <c r="G670" s="116"/>
      <c r="H670" s="116"/>
      <c r="I670" s="116"/>
      <c r="J670" s="116"/>
      <c r="K670" s="116"/>
      <c r="L670" s="116"/>
      <c r="M670" s="116"/>
      <c r="N670" s="116"/>
      <c r="O670" s="116"/>
      <c r="P670" s="116"/>
      <c r="Q670" s="116"/>
      <c r="R670" s="116"/>
    </row>
    <row r="671" spans="2:18">
      <c r="B671" s="115"/>
      <c r="C671" s="115"/>
      <c r="D671" s="115"/>
      <c r="E671" s="115"/>
      <c r="F671" s="116"/>
      <c r="G671" s="116"/>
      <c r="H671" s="116"/>
      <c r="I671" s="116"/>
      <c r="J671" s="116"/>
      <c r="K671" s="116"/>
      <c r="L671" s="116"/>
      <c r="M671" s="116"/>
      <c r="N671" s="116"/>
      <c r="O671" s="116"/>
      <c r="P671" s="116"/>
      <c r="Q671" s="116"/>
      <c r="R671" s="116"/>
    </row>
    <row r="672" spans="2:18">
      <c r="B672" s="115"/>
      <c r="C672" s="115"/>
      <c r="D672" s="115"/>
      <c r="E672" s="115"/>
      <c r="F672" s="116"/>
      <c r="G672" s="116"/>
      <c r="H672" s="116"/>
      <c r="I672" s="116"/>
      <c r="J672" s="116"/>
      <c r="K672" s="116"/>
      <c r="L672" s="116"/>
      <c r="M672" s="116"/>
      <c r="N672" s="116"/>
      <c r="O672" s="116"/>
      <c r="P672" s="116"/>
      <c r="Q672" s="116"/>
      <c r="R672" s="116"/>
    </row>
    <row r="673" spans="2:18">
      <c r="B673" s="115"/>
      <c r="C673" s="115"/>
      <c r="D673" s="115"/>
      <c r="E673" s="115"/>
      <c r="F673" s="116"/>
      <c r="G673" s="116"/>
      <c r="H673" s="116"/>
      <c r="I673" s="116"/>
      <c r="J673" s="116"/>
      <c r="K673" s="116"/>
      <c r="L673" s="116"/>
      <c r="M673" s="116"/>
      <c r="N673" s="116"/>
      <c r="O673" s="116"/>
      <c r="P673" s="116"/>
      <c r="Q673" s="116"/>
      <c r="R673" s="116"/>
    </row>
    <row r="674" spans="2:18">
      <c r="B674" s="115"/>
      <c r="C674" s="115"/>
      <c r="D674" s="115"/>
      <c r="E674" s="115"/>
      <c r="F674" s="116"/>
      <c r="G674" s="116"/>
      <c r="H674" s="116"/>
      <c r="I674" s="116"/>
      <c r="J674" s="116"/>
      <c r="K674" s="116"/>
      <c r="L674" s="116"/>
      <c r="M674" s="116"/>
      <c r="N674" s="116"/>
      <c r="O674" s="116"/>
      <c r="P674" s="116"/>
      <c r="Q674" s="116"/>
      <c r="R674" s="116"/>
    </row>
    <row r="675" spans="2:18">
      <c r="B675" s="115"/>
      <c r="C675" s="115"/>
      <c r="D675" s="115"/>
      <c r="E675" s="115"/>
      <c r="F675" s="116"/>
      <c r="G675" s="116"/>
      <c r="H675" s="116"/>
      <c r="I675" s="116"/>
      <c r="J675" s="116"/>
      <c r="K675" s="116"/>
      <c r="L675" s="116"/>
      <c r="M675" s="116"/>
      <c r="N675" s="116"/>
      <c r="O675" s="116"/>
      <c r="P675" s="116"/>
      <c r="Q675" s="116"/>
      <c r="R675" s="116"/>
    </row>
    <row r="676" spans="2:18">
      <c r="B676" s="115"/>
      <c r="C676" s="115"/>
      <c r="D676" s="115"/>
      <c r="E676" s="115"/>
      <c r="F676" s="116"/>
      <c r="G676" s="116"/>
      <c r="H676" s="116"/>
      <c r="I676" s="116"/>
      <c r="J676" s="116"/>
      <c r="K676" s="116"/>
      <c r="L676" s="116"/>
      <c r="M676" s="116"/>
      <c r="N676" s="116"/>
      <c r="O676" s="116"/>
      <c r="P676" s="116"/>
      <c r="Q676" s="116"/>
      <c r="R676" s="116"/>
    </row>
    <row r="677" spans="2:18">
      <c r="B677" s="115"/>
      <c r="C677" s="115"/>
      <c r="D677" s="115"/>
      <c r="E677" s="115"/>
      <c r="F677" s="116"/>
      <c r="G677" s="116"/>
      <c r="H677" s="116"/>
      <c r="I677" s="116"/>
      <c r="J677" s="116"/>
      <c r="K677" s="116"/>
      <c r="L677" s="116"/>
      <c r="M677" s="116"/>
      <c r="N677" s="116"/>
      <c r="O677" s="116"/>
      <c r="P677" s="116"/>
      <c r="Q677" s="116"/>
      <c r="R677" s="116"/>
    </row>
    <row r="678" spans="2:18">
      <c r="B678" s="115"/>
      <c r="C678" s="115"/>
      <c r="D678" s="115"/>
      <c r="E678" s="115"/>
      <c r="F678" s="116"/>
      <c r="G678" s="116"/>
      <c r="H678" s="116"/>
      <c r="I678" s="116"/>
      <c r="J678" s="116"/>
      <c r="K678" s="116"/>
      <c r="L678" s="116"/>
      <c r="M678" s="116"/>
      <c r="N678" s="116"/>
      <c r="O678" s="116"/>
      <c r="P678" s="116"/>
      <c r="Q678" s="116"/>
      <c r="R678" s="116"/>
    </row>
    <row r="679" spans="2:18">
      <c r="B679" s="115"/>
      <c r="C679" s="115"/>
      <c r="D679" s="115"/>
      <c r="E679" s="115"/>
      <c r="F679" s="116"/>
      <c r="G679" s="116"/>
      <c r="H679" s="116"/>
      <c r="I679" s="116"/>
      <c r="J679" s="116"/>
      <c r="K679" s="116"/>
      <c r="L679" s="116"/>
      <c r="M679" s="116"/>
      <c r="N679" s="116"/>
      <c r="O679" s="116"/>
      <c r="P679" s="116"/>
      <c r="Q679" s="116"/>
      <c r="R679" s="116"/>
    </row>
    <row r="680" spans="2:18">
      <c r="B680" s="115"/>
      <c r="C680" s="115"/>
      <c r="D680" s="115"/>
      <c r="E680" s="115"/>
      <c r="F680" s="116"/>
      <c r="G680" s="116"/>
      <c r="H680" s="116"/>
      <c r="I680" s="116"/>
      <c r="J680" s="116"/>
      <c r="K680" s="116"/>
      <c r="L680" s="116"/>
      <c r="M680" s="116"/>
      <c r="N680" s="116"/>
      <c r="O680" s="116"/>
      <c r="P680" s="116"/>
      <c r="Q680" s="116"/>
      <c r="R680" s="116"/>
    </row>
    <row r="681" spans="2:18">
      <c r="B681" s="115"/>
      <c r="C681" s="115"/>
      <c r="D681" s="115"/>
      <c r="E681" s="115"/>
      <c r="F681" s="116"/>
      <c r="G681" s="116"/>
      <c r="H681" s="116"/>
      <c r="I681" s="116"/>
      <c r="J681" s="116"/>
      <c r="K681" s="116"/>
      <c r="L681" s="116"/>
      <c r="M681" s="116"/>
      <c r="N681" s="116"/>
      <c r="O681" s="116"/>
      <c r="P681" s="116"/>
      <c r="Q681" s="116"/>
      <c r="R681" s="116"/>
    </row>
    <row r="682" spans="2:18">
      <c r="B682" s="115"/>
      <c r="C682" s="115"/>
      <c r="D682" s="115"/>
      <c r="E682" s="115"/>
      <c r="F682" s="116"/>
      <c r="G682" s="116"/>
      <c r="H682" s="116"/>
      <c r="I682" s="116"/>
      <c r="J682" s="116"/>
      <c r="K682" s="116"/>
      <c r="L682" s="116"/>
      <c r="M682" s="116"/>
      <c r="N682" s="116"/>
      <c r="O682" s="116"/>
      <c r="P682" s="116"/>
      <c r="Q682" s="116"/>
      <c r="R682" s="116"/>
    </row>
    <row r="683" spans="2:18">
      <c r="B683" s="115"/>
      <c r="C683" s="115"/>
      <c r="D683" s="115"/>
      <c r="E683" s="115"/>
      <c r="F683" s="116"/>
      <c r="G683" s="116"/>
      <c r="H683" s="116"/>
      <c r="I683" s="116"/>
      <c r="J683" s="116"/>
      <c r="K683" s="116"/>
      <c r="L683" s="116"/>
      <c r="M683" s="116"/>
      <c r="N683" s="116"/>
      <c r="O683" s="116"/>
      <c r="P683" s="116"/>
      <c r="Q683" s="116"/>
      <c r="R683" s="116"/>
    </row>
    <row r="684" spans="2:18">
      <c r="B684" s="115"/>
      <c r="C684" s="115"/>
      <c r="D684" s="115"/>
      <c r="E684" s="115"/>
      <c r="F684" s="116"/>
      <c r="G684" s="116"/>
      <c r="H684" s="116"/>
      <c r="I684" s="116"/>
      <c r="J684" s="116"/>
      <c r="K684" s="116"/>
      <c r="L684" s="116"/>
      <c r="M684" s="116"/>
      <c r="N684" s="116"/>
      <c r="O684" s="116"/>
      <c r="P684" s="116"/>
      <c r="Q684" s="116"/>
      <c r="R684" s="116"/>
    </row>
    <row r="685" spans="2:18">
      <c r="B685" s="115"/>
      <c r="C685" s="115"/>
      <c r="D685" s="115"/>
      <c r="E685" s="115"/>
      <c r="F685" s="116"/>
      <c r="G685" s="116"/>
      <c r="H685" s="116"/>
      <c r="I685" s="116"/>
      <c r="J685" s="116"/>
      <c r="K685" s="116"/>
      <c r="L685" s="116"/>
      <c r="M685" s="116"/>
      <c r="N685" s="116"/>
      <c r="O685" s="116"/>
      <c r="P685" s="116"/>
      <c r="Q685" s="116"/>
      <c r="R685" s="116"/>
    </row>
    <row r="686" spans="2:18">
      <c r="B686" s="115"/>
      <c r="C686" s="115"/>
      <c r="D686" s="115"/>
      <c r="E686" s="115"/>
      <c r="F686" s="116"/>
      <c r="G686" s="116"/>
      <c r="H686" s="116"/>
      <c r="I686" s="116"/>
      <c r="J686" s="116"/>
      <c r="K686" s="116"/>
      <c r="L686" s="116"/>
      <c r="M686" s="116"/>
      <c r="N686" s="116"/>
      <c r="O686" s="116"/>
      <c r="P686" s="116"/>
      <c r="Q686" s="116"/>
      <c r="R686" s="116"/>
    </row>
    <row r="687" spans="2:18">
      <c r="B687" s="115"/>
      <c r="C687" s="115"/>
      <c r="D687" s="115"/>
      <c r="E687" s="115"/>
      <c r="F687" s="116"/>
      <c r="G687" s="116"/>
      <c r="H687" s="116"/>
      <c r="I687" s="116"/>
      <c r="J687" s="116"/>
      <c r="K687" s="116"/>
      <c r="L687" s="116"/>
      <c r="M687" s="116"/>
      <c r="N687" s="116"/>
      <c r="O687" s="116"/>
      <c r="P687" s="116"/>
      <c r="Q687" s="116"/>
      <c r="R687" s="116"/>
    </row>
    <row r="688" spans="2:18">
      <c r="B688" s="115"/>
      <c r="C688" s="115"/>
      <c r="D688" s="115"/>
      <c r="E688" s="115"/>
      <c r="F688" s="116"/>
      <c r="G688" s="116"/>
      <c r="H688" s="116"/>
      <c r="I688" s="116"/>
      <c r="J688" s="116"/>
      <c r="K688" s="116"/>
      <c r="L688" s="116"/>
      <c r="M688" s="116"/>
      <c r="N688" s="116"/>
      <c r="O688" s="116"/>
      <c r="P688" s="116"/>
      <c r="Q688" s="116"/>
      <c r="R688" s="116"/>
    </row>
    <row r="689" spans="2:18">
      <c r="B689" s="115"/>
      <c r="C689" s="115"/>
      <c r="D689" s="115"/>
      <c r="E689" s="115"/>
      <c r="F689" s="116"/>
      <c r="G689" s="116"/>
      <c r="H689" s="116"/>
      <c r="I689" s="116"/>
      <c r="J689" s="116"/>
      <c r="K689" s="116"/>
      <c r="L689" s="116"/>
      <c r="M689" s="116"/>
      <c r="N689" s="116"/>
      <c r="O689" s="116"/>
      <c r="P689" s="116"/>
      <c r="Q689" s="116"/>
      <c r="R689" s="116"/>
    </row>
    <row r="690" spans="2:18">
      <c r="B690" s="115"/>
      <c r="C690" s="115"/>
      <c r="D690" s="115"/>
      <c r="E690" s="115"/>
      <c r="F690" s="116"/>
      <c r="G690" s="116"/>
      <c r="H690" s="116"/>
      <c r="I690" s="116"/>
      <c r="J690" s="116"/>
      <c r="K690" s="116"/>
      <c r="L690" s="116"/>
      <c r="M690" s="116"/>
      <c r="N690" s="116"/>
      <c r="O690" s="116"/>
      <c r="P690" s="116"/>
      <c r="Q690" s="116"/>
      <c r="R690" s="116"/>
    </row>
    <row r="691" spans="2:18">
      <c r="B691" s="115"/>
      <c r="C691" s="115"/>
      <c r="D691" s="115"/>
      <c r="E691" s="115"/>
      <c r="F691" s="116"/>
      <c r="G691" s="116"/>
      <c r="H691" s="116"/>
      <c r="I691" s="116"/>
      <c r="J691" s="116"/>
      <c r="K691" s="116"/>
      <c r="L691" s="116"/>
      <c r="M691" s="116"/>
      <c r="N691" s="116"/>
      <c r="O691" s="116"/>
      <c r="P691" s="116"/>
      <c r="Q691" s="116"/>
      <c r="R691" s="116"/>
    </row>
    <row r="692" spans="2:18">
      <c r="B692" s="115"/>
      <c r="C692" s="115"/>
      <c r="D692" s="115"/>
      <c r="E692" s="115"/>
      <c r="F692" s="116"/>
      <c r="G692" s="116"/>
      <c r="H692" s="116"/>
      <c r="I692" s="116"/>
      <c r="J692" s="116"/>
      <c r="K692" s="116"/>
      <c r="L692" s="116"/>
      <c r="M692" s="116"/>
      <c r="N692" s="116"/>
      <c r="O692" s="116"/>
      <c r="P692" s="116"/>
      <c r="Q692" s="116"/>
      <c r="R692" s="116"/>
    </row>
    <row r="693" spans="2:18">
      <c r="B693" s="115"/>
      <c r="C693" s="115"/>
      <c r="D693" s="115"/>
      <c r="E693" s="115"/>
      <c r="F693" s="116"/>
      <c r="G693" s="116"/>
      <c r="H693" s="116"/>
      <c r="I693" s="116"/>
      <c r="J693" s="116"/>
      <c r="K693" s="116"/>
      <c r="L693" s="116"/>
      <c r="M693" s="116"/>
      <c r="N693" s="116"/>
      <c r="O693" s="116"/>
      <c r="P693" s="116"/>
      <c r="Q693" s="116"/>
      <c r="R693" s="116"/>
    </row>
    <row r="694" spans="2:18">
      <c r="B694" s="115"/>
      <c r="C694" s="115"/>
      <c r="D694" s="115"/>
      <c r="E694" s="115"/>
      <c r="F694" s="116"/>
      <c r="G694" s="116"/>
      <c r="H694" s="116"/>
      <c r="I694" s="116"/>
      <c r="J694" s="116"/>
      <c r="K694" s="116"/>
      <c r="L694" s="116"/>
      <c r="M694" s="116"/>
      <c r="N694" s="116"/>
      <c r="O694" s="116"/>
      <c r="P694" s="116"/>
      <c r="Q694" s="116"/>
      <c r="R694" s="116"/>
    </row>
    <row r="695" spans="2:18">
      <c r="B695" s="115"/>
      <c r="C695" s="115"/>
      <c r="D695" s="115"/>
      <c r="E695" s="115"/>
      <c r="F695" s="116"/>
      <c r="G695" s="116"/>
      <c r="H695" s="116"/>
      <c r="I695" s="116"/>
      <c r="J695" s="116"/>
      <c r="K695" s="116"/>
      <c r="L695" s="116"/>
      <c r="M695" s="116"/>
      <c r="N695" s="116"/>
      <c r="O695" s="116"/>
      <c r="P695" s="116"/>
      <c r="Q695" s="116"/>
      <c r="R695" s="116"/>
    </row>
    <row r="696" spans="2:18">
      <c r="B696" s="115"/>
      <c r="C696" s="115"/>
      <c r="D696" s="115"/>
      <c r="E696" s="115"/>
      <c r="F696" s="116"/>
      <c r="G696" s="116"/>
      <c r="H696" s="116"/>
      <c r="I696" s="116"/>
      <c r="J696" s="116"/>
      <c r="K696" s="116"/>
      <c r="L696" s="116"/>
      <c r="M696" s="116"/>
      <c r="N696" s="116"/>
      <c r="O696" s="116"/>
      <c r="P696" s="116"/>
      <c r="Q696" s="116"/>
      <c r="R696" s="116"/>
    </row>
    <row r="697" spans="2:18">
      <c r="B697" s="115"/>
      <c r="C697" s="115"/>
      <c r="D697" s="115"/>
      <c r="E697" s="115"/>
      <c r="F697" s="116"/>
      <c r="G697" s="116"/>
      <c r="H697" s="116"/>
      <c r="I697" s="116"/>
      <c r="J697" s="116"/>
      <c r="K697" s="116"/>
      <c r="L697" s="116"/>
      <c r="M697" s="116"/>
      <c r="N697" s="116"/>
      <c r="O697" s="116"/>
      <c r="P697" s="116"/>
      <c r="Q697" s="116"/>
      <c r="R697" s="116"/>
    </row>
    <row r="698" spans="2:18">
      <c r="B698" s="115"/>
      <c r="C698" s="115"/>
      <c r="D698" s="115"/>
      <c r="E698" s="115"/>
      <c r="F698" s="116"/>
      <c r="G698" s="116"/>
      <c r="H698" s="116"/>
      <c r="I698" s="116"/>
      <c r="J698" s="116"/>
      <c r="K698" s="116"/>
      <c r="L698" s="116"/>
      <c r="M698" s="116"/>
      <c r="N698" s="116"/>
      <c r="O698" s="116"/>
      <c r="P698" s="116"/>
      <c r="Q698" s="116"/>
      <c r="R698" s="116"/>
    </row>
    <row r="699" spans="2:18">
      <c r="B699" s="115"/>
      <c r="C699" s="115"/>
      <c r="D699" s="115"/>
      <c r="E699" s="115"/>
      <c r="F699" s="116"/>
      <c r="G699" s="116"/>
      <c r="H699" s="116"/>
      <c r="I699" s="116"/>
      <c r="J699" s="116"/>
      <c r="K699" s="116"/>
      <c r="L699" s="116"/>
      <c r="M699" s="116"/>
      <c r="N699" s="116"/>
      <c r="O699" s="116"/>
      <c r="P699" s="116"/>
      <c r="Q699" s="116"/>
      <c r="R699" s="116"/>
    </row>
    <row r="700" spans="2:18">
      <c r="B700" s="115"/>
      <c r="C700" s="115"/>
      <c r="D700" s="115"/>
      <c r="E700" s="115"/>
      <c r="F700" s="116"/>
      <c r="G700" s="116"/>
      <c r="H700" s="116"/>
      <c r="I700" s="116"/>
      <c r="J700" s="116"/>
      <c r="K700" s="116"/>
      <c r="L700" s="116"/>
      <c r="M700" s="116"/>
      <c r="N700" s="116"/>
      <c r="O700" s="116"/>
      <c r="P700" s="116"/>
      <c r="Q700" s="116"/>
      <c r="R700" s="116"/>
    </row>
    <row r="701" spans="2:18">
      <c r="B701" s="115"/>
      <c r="C701" s="115"/>
      <c r="D701" s="115"/>
      <c r="E701" s="115"/>
      <c r="F701" s="116"/>
      <c r="G701" s="116"/>
      <c r="H701" s="116"/>
      <c r="I701" s="116"/>
      <c r="J701" s="116"/>
      <c r="K701" s="116"/>
      <c r="L701" s="116"/>
      <c r="M701" s="116"/>
      <c r="N701" s="116"/>
      <c r="O701" s="116"/>
      <c r="P701" s="116"/>
      <c r="Q701" s="116"/>
      <c r="R701" s="116"/>
    </row>
    <row r="702" spans="2:18">
      <c r="B702" s="115"/>
      <c r="C702" s="115"/>
      <c r="D702" s="115"/>
      <c r="E702" s="115"/>
      <c r="F702" s="116"/>
      <c r="G702" s="116"/>
      <c r="H702" s="116"/>
      <c r="I702" s="116"/>
      <c r="J702" s="116"/>
      <c r="K702" s="116"/>
      <c r="L702" s="116"/>
      <c r="M702" s="116"/>
      <c r="N702" s="116"/>
      <c r="O702" s="116"/>
      <c r="P702" s="116"/>
      <c r="Q702" s="116"/>
      <c r="R702" s="116"/>
    </row>
    <row r="703" spans="2:18">
      <c r="B703" s="115"/>
      <c r="C703" s="115"/>
      <c r="D703" s="115"/>
      <c r="E703" s="115"/>
      <c r="F703" s="116"/>
      <c r="G703" s="116"/>
      <c r="H703" s="116"/>
      <c r="I703" s="116"/>
      <c r="J703" s="116"/>
      <c r="K703" s="116"/>
      <c r="L703" s="116"/>
      <c r="M703" s="116"/>
      <c r="N703" s="116"/>
      <c r="O703" s="116"/>
      <c r="P703" s="116"/>
      <c r="Q703" s="116"/>
      <c r="R703" s="116"/>
    </row>
    <row r="704" spans="2:18">
      <c r="B704" s="115"/>
      <c r="C704" s="115"/>
      <c r="D704" s="115"/>
      <c r="E704" s="115"/>
      <c r="F704" s="116"/>
      <c r="G704" s="116"/>
      <c r="H704" s="116"/>
      <c r="I704" s="116"/>
      <c r="J704" s="116"/>
      <c r="K704" s="116"/>
      <c r="L704" s="116"/>
      <c r="M704" s="116"/>
      <c r="N704" s="116"/>
      <c r="O704" s="116"/>
      <c r="P704" s="116"/>
      <c r="Q704" s="116"/>
      <c r="R704" s="116"/>
    </row>
    <row r="705" spans="2:18">
      <c r="B705" s="115"/>
      <c r="C705" s="115"/>
      <c r="D705" s="115"/>
      <c r="E705" s="115"/>
      <c r="F705" s="116"/>
      <c r="G705" s="116"/>
      <c r="H705" s="116"/>
      <c r="I705" s="116"/>
      <c r="J705" s="116"/>
      <c r="K705" s="116"/>
      <c r="L705" s="116"/>
      <c r="M705" s="116"/>
      <c r="N705" s="116"/>
      <c r="O705" s="116"/>
      <c r="P705" s="116"/>
      <c r="Q705" s="116"/>
      <c r="R705" s="116"/>
    </row>
    <row r="706" spans="2:18">
      <c r="B706" s="115"/>
      <c r="C706" s="115"/>
      <c r="D706" s="115"/>
      <c r="E706" s="115"/>
      <c r="F706" s="116"/>
      <c r="G706" s="116"/>
      <c r="H706" s="116"/>
      <c r="I706" s="116"/>
      <c r="J706" s="116"/>
      <c r="K706" s="116"/>
      <c r="L706" s="116"/>
      <c r="M706" s="116"/>
      <c r="N706" s="116"/>
      <c r="O706" s="116"/>
      <c r="P706" s="116"/>
      <c r="Q706" s="116"/>
      <c r="R706" s="116"/>
    </row>
    <row r="707" spans="2:18">
      <c r="B707" s="115"/>
      <c r="C707" s="115"/>
      <c r="D707" s="115"/>
      <c r="E707" s="115"/>
      <c r="F707" s="116"/>
      <c r="G707" s="116"/>
      <c r="H707" s="116"/>
      <c r="I707" s="116"/>
      <c r="J707" s="116"/>
      <c r="K707" s="116"/>
      <c r="L707" s="116"/>
      <c r="M707" s="116"/>
      <c r="N707" s="116"/>
      <c r="O707" s="116"/>
      <c r="P707" s="116"/>
      <c r="Q707" s="116"/>
      <c r="R707" s="116"/>
    </row>
    <row r="708" spans="2:18">
      <c r="B708" s="115"/>
      <c r="C708" s="115"/>
      <c r="D708" s="115"/>
      <c r="E708" s="115"/>
      <c r="F708" s="116"/>
      <c r="G708" s="116"/>
      <c r="H708" s="116"/>
      <c r="I708" s="116"/>
      <c r="J708" s="116"/>
      <c r="K708" s="116"/>
      <c r="L708" s="116"/>
      <c r="M708" s="116"/>
      <c r="N708" s="116"/>
      <c r="O708" s="116"/>
      <c r="P708" s="116"/>
      <c r="Q708" s="116"/>
      <c r="R708" s="116"/>
    </row>
    <row r="709" spans="2:18">
      <c r="B709" s="115"/>
      <c r="C709" s="115"/>
      <c r="D709" s="115"/>
      <c r="E709" s="115"/>
      <c r="F709" s="116"/>
      <c r="G709" s="116"/>
      <c r="H709" s="116"/>
      <c r="I709" s="116"/>
      <c r="J709" s="116"/>
      <c r="K709" s="116"/>
      <c r="L709" s="116"/>
      <c r="M709" s="116"/>
      <c r="N709" s="116"/>
      <c r="O709" s="116"/>
      <c r="P709" s="116"/>
      <c r="Q709" s="116"/>
      <c r="R709" s="116"/>
    </row>
    <row r="710" spans="2:18">
      <c r="B710" s="115"/>
      <c r="C710" s="115"/>
      <c r="D710" s="115"/>
      <c r="E710" s="115"/>
      <c r="F710" s="116"/>
      <c r="G710" s="116"/>
      <c r="H710" s="116"/>
      <c r="I710" s="116"/>
      <c r="J710" s="116"/>
      <c r="K710" s="116"/>
      <c r="L710" s="116"/>
      <c r="M710" s="116"/>
      <c r="N710" s="116"/>
      <c r="O710" s="116"/>
      <c r="P710" s="116"/>
      <c r="Q710" s="116"/>
      <c r="R710" s="116"/>
    </row>
    <row r="711" spans="2:18">
      <c r="B711" s="115"/>
      <c r="C711" s="115"/>
      <c r="D711" s="115"/>
      <c r="E711" s="115"/>
      <c r="F711" s="116"/>
      <c r="G711" s="116"/>
      <c r="H711" s="116"/>
      <c r="I711" s="116"/>
      <c r="J711" s="116"/>
      <c r="K711" s="116"/>
      <c r="L711" s="116"/>
      <c r="M711" s="116"/>
      <c r="N711" s="116"/>
      <c r="O711" s="116"/>
      <c r="P711" s="116"/>
      <c r="Q711" s="116"/>
      <c r="R711" s="116"/>
    </row>
    <row r="712" spans="2:18">
      <c r="B712" s="115"/>
      <c r="C712" s="115"/>
      <c r="D712" s="115"/>
      <c r="E712" s="115"/>
      <c r="F712" s="116"/>
      <c r="G712" s="116"/>
      <c r="H712" s="116"/>
      <c r="I712" s="116"/>
      <c r="J712" s="116"/>
      <c r="K712" s="116"/>
      <c r="L712" s="116"/>
      <c r="M712" s="116"/>
      <c r="N712" s="116"/>
      <c r="O712" s="116"/>
      <c r="P712" s="116"/>
      <c r="Q712" s="116"/>
      <c r="R712" s="116"/>
    </row>
    <row r="713" spans="2:18">
      <c r="B713" s="115"/>
      <c r="C713" s="115"/>
      <c r="D713" s="115"/>
      <c r="E713" s="115"/>
      <c r="F713" s="116"/>
      <c r="G713" s="116"/>
      <c r="H713" s="116"/>
      <c r="I713" s="116"/>
      <c r="J713" s="116"/>
      <c r="K713" s="116"/>
      <c r="L713" s="116"/>
      <c r="M713" s="116"/>
      <c r="N713" s="116"/>
      <c r="O713" s="116"/>
      <c r="P713" s="116"/>
      <c r="Q713" s="116"/>
      <c r="R713" s="116"/>
    </row>
    <row r="714" spans="2:18">
      <c r="B714" s="115"/>
      <c r="C714" s="115"/>
      <c r="D714" s="115"/>
      <c r="E714" s="115"/>
      <c r="F714" s="116"/>
      <c r="G714" s="116"/>
      <c r="H714" s="116"/>
      <c r="I714" s="116"/>
      <c r="J714" s="116"/>
      <c r="K714" s="116"/>
      <c r="L714" s="116"/>
      <c r="M714" s="116"/>
      <c r="N714" s="116"/>
      <c r="O714" s="116"/>
      <c r="P714" s="116"/>
      <c r="Q714" s="116"/>
      <c r="R714" s="116"/>
    </row>
    <row r="715" spans="2:18">
      <c r="B715" s="115"/>
      <c r="C715" s="115"/>
      <c r="D715" s="115"/>
      <c r="E715" s="115"/>
      <c r="F715" s="116"/>
      <c r="G715" s="116"/>
      <c r="H715" s="116"/>
      <c r="I715" s="116"/>
      <c r="J715" s="116"/>
      <c r="K715" s="116"/>
      <c r="L715" s="116"/>
      <c r="M715" s="116"/>
      <c r="N715" s="116"/>
      <c r="O715" s="116"/>
      <c r="P715" s="116"/>
      <c r="Q715" s="116"/>
      <c r="R715" s="116"/>
    </row>
    <row r="716" spans="2:18">
      <c r="B716" s="115"/>
      <c r="C716" s="115"/>
      <c r="D716" s="115"/>
      <c r="E716" s="115"/>
      <c r="F716" s="116"/>
      <c r="G716" s="116"/>
      <c r="H716" s="116"/>
      <c r="I716" s="116"/>
      <c r="J716" s="116"/>
      <c r="K716" s="116"/>
      <c r="L716" s="116"/>
      <c r="M716" s="116"/>
      <c r="N716" s="116"/>
      <c r="O716" s="116"/>
      <c r="P716" s="116"/>
      <c r="Q716" s="116"/>
      <c r="R716" s="116"/>
    </row>
    <row r="717" spans="2:18">
      <c r="B717" s="115"/>
      <c r="C717" s="115"/>
      <c r="D717" s="115"/>
      <c r="E717" s="115"/>
      <c r="F717" s="116"/>
      <c r="G717" s="116"/>
      <c r="H717" s="116"/>
      <c r="I717" s="116"/>
      <c r="J717" s="116"/>
      <c r="K717" s="116"/>
      <c r="L717" s="116"/>
      <c r="M717" s="116"/>
      <c r="N717" s="116"/>
      <c r="O717" s="116"/>
      <c r="P717" s="116"/>
      <c r="Q717" s="116"/>
      <c r="R717" s="116"/>
    </row>
    <row r="718" spans="2:18">
      <c r="B718" s="115"/>
      <c r="C718" s="115"/>
      <c r="D718" s="115"/>
      <c r="E718" s="115"/>
      <c r="F718" s="116"/>
      <c r="G718" s="116"/>
      <c r="H718" s="116"/>
      <c r="I718" s="116"/>
      <c r="J718" s="116"/>
      <c r="K718" s="116"/>
      <c r="L718" s="116"/>
      <c r="M718" s="116"/>
      <c r="N718" s="116"/>
      <c r="O718" s="116"/>
      <c r="P718" s="116"/>
      <c r="Q718" s="116"/>
      <c r="R718" s="116"/>
    </row>
    <row r="719" spans="2:18">
      <c r="B719" s="115"/>
      <c r="C719" s="115"/>
      <c r="D719" s="115"/>
      <c r="E719" s="115"/>
      <c r="F719" s="116"/>
      <c r="G719" s="116"/>
      <c r="H719" s="116"/>
      <c r="I719" s="116"/>
      <c r="J719" s="116"/>
      <c r="K719" s="116"/>
      <c r="L719" s="116"/>
      <c r="M719" s="116"/>
      <c r="N719" s="116"/>
      <c r="O719" s="116"/>
      <c r="P719" s="116"/>
      <c r="Q719" s="116"/>
      <c r="R719" s="116"/>
    </row>
    <row r="720" spans="2:18">
      <c r="B720" s="115"/>
      <c r="C720" s="115"/>
      <c r="D720" s="115"/>
      <c r="E720" s="115"/>
      <c r="F720" s="116"/>
      <c r="G720" s="116"/>
      <c r="H720" s="116"/>
      <c r="I720" s="116"/>
      <c r="J720" s="116"/>
      <c r="K720" s="116"/>
      <c r="L720" s="116"/>
      <c r="M720" s="116"/>
      <c r="N720" s="116"/>
      <c r="O720" s="116"/>
      <c r="P720" s="116"/>
      <c r="Q720" s="116"/>
      <c r="R720" s="116"/>
    </row>
    <row r="721" spans="2:18">
      <c r="B721" s="115"/>
      <c r="C721" s="115"/>
      <c r="D721" s="115"/>
      <c r="E721" s="115"/>
      <c r="F721" s="116"/>
      <c r="G721" s="116"/>
      <c r="H721" s="116"/>
      <c r="I721" s="116"/>
      <c r="J721" s="116"/>
      <c r="K721" s="116"/>
      <c r="L721" s="116"/>
      <c r="M721" s="116"/>
      <c r="N721" s="116"/>
      <c r="O721" s="116"/>
      <c r="P721" s="116"/>
      <c r="Q721" s="116"/>
      <c r="R721" s="116"/>
    </row>
    <row r="722" spans="2:18">
      <c r="B722" s="115"/>
      <c r="C722" s="115"/>
      <c r="D722" s="115"/>
      <c r="E722" s="115"/>
      <c r="F722" s="116"/>
      <c r="G722" s="116"/>
      <c r="H722" s="116"/>
      <c r="I722" s="116"/>
      <c r="J722" s="116"/>
      <c r="K722" s="116"/>
      <c r="L722" s="116"/>
      <c r="M722" s="116"/>
      <c r="N722" s="116"/>
      <c r="O722" s="116"/>
      <c r="P722" s="116"/>
      <c r="Q722" s="116"/>
      <c r="R722" s="116"/>
    </row>
    <row r="723" spans="2:18">
      <c r="B723" s="115"/>
      <c r="C723" s="115"/>
      <c r="D723" s="115"/>
      <c r="E723" s="115"/>
      <c r="F723" s="116"/>
      <c r="G723" s="116"/>
      <c r="H723" s="116"/>
      <c r="I723" s="116"/>
      <c r="J723" s="116"/>
      <c r="K723" s="116"/>
      <c r="L723" s="116"/>
      <c r="M723" s="116"/>
      <c r="N723" s="116"/>
      <c r="O723" s="116"/>
      <c r="P723" s="116"/>
      <c r="Q723" s="116"/>
      <c r="R723" s="116"/>
    </row>
    <row r="724" spans="2:18">
      <c r="B724" s="115"/>
      <c r="C724" s="115"/>
      <c r="D724" s="115"/>
      <c r="E724" s="115"/>
      <c r="F724" s="116"/>
      <c r="G724" s="116"/>
      <c r="H724" s="116"/>
      <c r="I724" s="116"/>
      <c r="J724" s="116"/>
      <c r="K724" s="116"/>
      <c r="L724" s="116"/>
      <c r="M724" s="116"/>
      <c r="N724" s="116"/>
      <c r="O724" s="116"/>
      <c r="P724" s="116"/>
      <c r="Q724" s="116"/>
      <c r="R724" s="116"/>
    </row>
    <row r="725" spans="2:18">
      <c r="B725" s="115"/>
      <c r="C725" s="115"/>
      <c r="D725" s="115"/>
      <c r="E725" s="115"/>
      <c r="F725" s="116"/>
      <c r="G725" s="116"/>
      <c r="H725" s="116"/>
      <c r="I725" s="116"/>
      <c r="J725" s="116"/>
      <c r="K725" s="116"/>
      <c r="L725" s="116"/>
      <c r="M725" s="116"/>
      <c r="N725" s="116"/>
      <c r="O725" s="116"/>
      <c r="P725" s="116"/>
      <c r="Q725" s="116"/>
      <c r="R725" s="116"/>
    </row>
    <row r="726" spans="2:18">
      <c r="B726" s="115"/>
      <c r="C726" s="115"/>
      <c r="D726" s="115"/>
      <c r="E726" s="115"/>
      <c r="F726" s="116"/>
      <c r="G726" s="116"/>
      <c r="H726" s="116"/>
      <c r="I726" s="116"/>
      <c r="J726" s="116"/>
      <c r="K726" s="116"/>
      <c r="L726" s="116"/>
      <c r="M726" s="116"/>
      <c r="N726" s="116"/>
      <c r="O726" s="116"/>
      <c r="P726" s="116"/>
      <c r="Q726" s="116"/>
      <c r="R726" s="116"/>
    </row>
    <row r="727" spans="2:18">
      <c r="B727" s="115"/>
      <c r="C727" s="115"/>
      <c r="D727" s="115"/>
      <c r="E727" s="115"/>
      <c r="F727" s="116"/>
      <c r="G727" s="116"/>
      <c r="H727" s="116"/>
      <c r="I727" s="116"/>
      <c r="J727" s="116"/>
      <c r="K727" s="116"/>
      <c r="L727" s="116"/>
      <c r="M727" s="116"/>
      <c r="N727" s="116"/>
      <c r="O727" s="116"/>
      <c r="P727" s="116"/>
      <c r="Q727" s="116"/>
      <c r="R727" s="116"/>
    </row>
    <row r="728" spans="2:18">
      <c r="B728" s="115"/>
      <c r="C728" s="115"/>
      <c r="D728" s="115"/>
      <c r="E728" s="115"/>
      <c r="F728" s="116"/>
      <c r="G728" s="116"/>
      <c r="H728" s="116"/>
      <c r="I728" s="116"/>
      <c r="J728" s="116"/>
      <c r="K728" s="116"/>
      <c r="L728" s="116"/>
      <c r="M728" s="116"/>
      <c r="N728" s="116"/>
      <c r="O728" s="116"/>
      <c r="P728" s="116"/>
      <c r="Q728" s="116"/>
      <c r="R728" s="116"/>
    </row>
    <row r="729" spans="2:18">
      <c r="B729" s="115"/>
      <c r="C729" s="115"/>
      <c r="D729" s="115"/>
      <c r="E729" s="115"/>
      <c r="F729" s="116"/>
      <c r="G729" s="116"/>
      <c r="H729" s="116"/>
      <c r="I729" s="116"/>
      <c r="J729" s="116"/>
      <c r="K729" s="116"/>
      <c r="L729" s="116"/>
      <c r="M729" s="116"/>
      <c r="N729" s="116"/>
      <c r="O729" s="116"/>
      <c r="P729" s="116"/>
      <c r="Q729" s="116"/>
      <c r="R729" s="116"/>
    </row>
    <row r="730" spans="2:18">
      <c r="B730" s="115"/>
      <c r="C730" s="115"/>
      <c r="D730" s="115"/>
      <c r="E730" s="115"/>
      <c r="F730" s="116"/>
      <c r="G730" s="116"/>
      <c r="H730" s="116"/>
      <c r="I730" s="116"/>
      <c r="J730" s="116"/>
      <c r="K730" s="116"/>
      <c r="L730" s="116"/>
      <c r="M730" s="116"/>
      <c r="N730" s="116"/>
      <c r="O730" s="116"/>
      <c r="P730" s="116"/>
      <c r="Q730" s="116"/>
      <c r="R730" s="116"/>
    </row>
    <row r="731" spans="2:18">
      <c r="B731" s="115"/>
      <c r="C731" s="115"/>
      <c r="D731" s="115"/>
      <c r="E731" s="115"/>
      <c r="F731" s="116"/>
      <c r="G731" s="116"/>
      <c r="H731" s="116"/>
      <c r="I731" s="116"/>
      <c r="J731" s="116"/>
      <c r="K731" s="116"/>
      <c r="L731" s="116"/>
      <c r="M731" s="116"/>
      <c r="N731" s="116"/>
      <c r="O731" s="116"/>
      <c r="P731" s="116"/>
      <c r="Q731" s="116"/>
      <c r="R731" s="116"/>
    </row>
    <row r="732" spans="2:18">
      <c r="B732" s="115"/>
      <c r="C732" s="115"/>
      <c r="D732" s="115"/>
      <c r="E732" s="115"/>
      <c r="F732" s="116"/>
      <c r="G732" s="116"/>
      <c r="H732" s="116"/>
      <c r="I732" s="116"/>
      <c r="J732" s="116"/>
      <c r="K732" s="116"/>
      <c r="L732" s="116"/>
      <c r="M732" s="116"/>
      <c r="N732" s="116"/>
      <c r="O732" s="116"/>
      <c r="P732" s="116"/>
      <c r="Q732" s="116"/>
      <c r="R732" s="116"/>
    </row>
    <row r="733" spans="2:18">
      <c r="B733" s="115"/>
      <c r="C733" s="115"/>
      <c r="D733" s="115"/>
      <c r="E733" s="115"/>
      <c r="F733" s="116"/>
      <c r="G733" s="116"/>
      <c r="H733" s="116"/>
      <c r="I733" s="116"/>
      <c r="J733" s="116"/>
      <c r="K733" s="116"/>
      <c r="L733" s="116"/>
      <c r="M733" s="116"/>
      <c r="N733" s="116"/>
      <c r="O733" s="116"/>
      <c r="P733" s="116"/>
      <c r="Q733" s="116"/>
      <c r="R733" s="116"/>
    </row>
    <row r="734" spans="2:18">
      <c r="B734" s="115"/>
      <c r="C734" s="115"/>
      <c r="D734" s="115"/>
      <c r="E734" s="115"/>
      <c r="F734" s="116"/>
      <c r="G734" s="116"/>
      <c r="H734" s="116"/>
      <c r="I734" s="116"/>
      <c r="J734" s="116"/>
      <c r="K734" s="116"/>
      <c r="L734" s="116"/>
      <c r="M734" s="116"/>
      <c r="N734" s="116"/>
      <c r="O734" s="116"/>
      <c r="P734" s="116"/>
      <c r="Q734" s="116"/>
      <c r="R734" s="116"/>
    </row>
    <row r="735" spans="2:18">
      <c r="B735" s="115"/>
      <c r="C735" s="115"/>
      <c r="D735" s="115"/>
      <c r="E735" s="115"/>
      <c r="F735" s="116"/>
      <c r="G735" s="116"/>
      <c r="H735" s="116"/>
      <c r="I735" s="116"/>
      <c r="J735" s="116"/>
      <c r="K735" s="116"/>
      <c r="L735" s="116"/>
      <c r="M735" s="116"/>
      <c r="N735" s="116"/>
      <c r="O735" s="116"/>
      <c r="P735" s="116"/>
      <c r="Q735" s="116"/>
      <c r="R735" s="116"/>
    </row>
    <row r="736" spans="2:18">
      <c r="B736" s="115"/>
      <c r="C736" s="115"/>
      <c r="D736" s="115"/>
      <c r="E736" s="115"/>
      <c r="F736" s="116"/>
      <c r="G736" s="116"/>
      <c r="H736" s="116"/>
      <c r="I736" s="116"/>
      <c r="J736" s="116"/>
      <c r="K736" s="116"/>
      <c r="L736" s="116"/>
      <c r="M736" s="116"/>
      <c r="N736" s="116"/>
      <c r="O736" s="116"/>
      <c r="P736" s="116"/>
      <c r="Q736" s="116"/>
      <c r="R736" s="116"/>
    </row>
    <row r="737" spans="2:18">
      <c r="B737" s="115"/>
      <c r="C737" s="115"/>
      <c r="D737" s="115"/>
      <c r="E737" s="115"/>
      <c r="F737" s="116"/>
      <c r="G737" s="116"/>
      <c r="H737" s="116"/>
      <c r="I737" s="116"/>
      <c r="J737" s="116"/>
      <c r="K737" s="116"/>
      <c r="L737" s="116"/>
      <c r="M737" s="116"/>
      <c r="N737" s="116"/>
      <c r="O737" s="116"/>
      <c r="P737" s="116"/>
      <c r="Q737" s="116"/>
      <c r="R737" s="116"/>
    </row>
    <row r="738" spans="2:18">
      <c r="B738" s="115"/>
      <c r="C738" s="115"/>
      <c r="D738" s="115"/>
      <c r="E738" s="115"/>
      <c r="F738" s="116"/>
      <c r="G738" s="116"/>
      <c r="H738" s="116"/>
      <c r="I738" s="116"/>
      <c r="J738" s="116"/>
      <c r="K738" s="116"/>
      <c r="L738" s="116"/>
      <c r="M738" s="116"/>
      <c r="N738" s="116"/>
      <c r="O738" s="116"/>
      <c r="P738" s="116"/>
      <c r="Q738" s="116"/>
      <c r="R738" s="116"/>
    </row>
    <row r="739" spans="2:18">
      <c r="B739" s="115"/>
      <c r="C739" s="115"/>
      <c r="D739" s="115"/>
      <c r="E739" s="115"/>
      <c r="F739" s="116"/>
      <c r="G739" s="116"/>
      <c r="H739" s="116"/>
      <c r="I739" s="116"/>
      <c r="J739" s="116"/>
      <c r="K739" s="116"/>
      <c r="L739" s="116"/>
      <c r="M739" s="116"/>
      <c r="N739" s="116"/>
      <c r="O739" s="116"/>
      <c r="P739" s="116"/>
      <c r="Q739" s="116"/>
      <c r="R739" s="116"/>
    </row>
    <row r="740" spans="2:18">
      <c r="B740" s="115"/>
      <c r="C740" s="115"/>
      <c r="D740" s="115"/>
      <c r="E740" s="115"/>
      <c r="F740" s="116"/>
      <c r="G740" s="116"/>
      <c r="H740" s="116"/>
      <c r="I740" s="116"/>
      <c r="J740" s="116"/>
      <c r="K740" s="116"/>
      <c r="L740" s="116"/>
      <c r="M740" s="116"/>
      <c r="N740" s="116"/>
      <c r="O740" s="116"/>
      <c r="P740" s="116"/>
      <c r="Q740" s="116"/>
      <c r="R740" s="116"/>
    </row>
    <row r="741" spans="2:18">
      <c r="B741" s="115"/>
      <c r="C741" s="115"/>
      <c r="D741" s="115"/>
      <c r="E741" s="115"/>
      <c r="F741" s="116"/>
      <c r="G741" s="116"/>
      <c r="H741" s="116"/>
      <c r="I741" s="116"/>
      <c r="J741" s="116"/>
      <c r="K741" s="116"/>
      <c r="L741" s="116"/>
      <c r="M741" s="116"/>
      <c r="N741" s="116"/>
      <c r="O741" s="116"/>
      <c r="P741" s="116"/>
      <c r="Q741" s="116"/>
      <c r="R741" s="116"/>
    </row>
    <row r="742" spans="2:18">
      <c r="B742" s="115"/>
      <c r="C742" s="115"/>
      <c r="D742" s="115"/>
      <c r="E742" s="115"/>
      <c r="F742" s="116"/>
      <c r="G742" s="116"/>
      <c r="H742" s="116"/>
      <c r="I742" s="116"/>
      <c r="J742" s="116"/>
      <c r="K742" s="116"/>
      <c r="L742" s="116"/>
      <c r="M742" s="116"/>
      <c r="N742" s="116"/>
      <c r="O742" s="116"/>
      <c r="P742" s="116"/>
      <c r="Q742" s="116"/>
      <c r="R742" s="116"/>
    </row>
    <row r="743" spans="2:18">
      <c r="B743" s="115"/>
      <c r="C743" s="115"/>
      <c r="D743" s="115"/>
      <c r="E743" s="115"/>
      <c r="F743" s="116"/>
      <c r="G743" s="116"/>
      <c r="H743" s="116"/>
      <c r="I743" s="116"/>
      <c r="J743" s="116"/>
      <c r="K743" s="116"/>
      <c r="L743" s="116"/>
      <c r="M743" s="116"/>
      <c r="N743" s="116"/>
      <c r="O743" s="116"/>
      <c r="P743" s="116"/>
      <c r="Q743" s="116"/>
      <c r="R743" s="116"/>
    </row>
    <row r="744" spans="2:18">
      <c r="B744" s="115"/>
      <c r="C744" s="115"/>
      <c r="D744" s="115"/>
      <c r="E744" s="115"/>
      <c r="F744" s="116"/>
      <c r="G744" s="116"/>
      <c r="H744" s="116"/>
      <c r="I744" s="116"/>
      <c r="J744" s="116"/>
      <c r="K744" s="116"/>
      <c r="L744" s="116"/>
      <c r="M744" s="116"/>
      <c r="N744" s="116"/>
      <c r="O744" s="116"/>
      <c r="P744" s="116"/>
      <c r="Q744" s="116"/>
      <c r="R744" s="116"/>
    </row>
    <row r="745" spans="2:18">
      <c r="B745" s="115"/>
      <c r="C745" s="115"/>
      <c r="D745" s="115"/>
      <c r="E745" s="115"/>
      <c r="F745" s="116"/>
      <c r="G745" s="116"/>
      <c r="H745" s="116"/>
      <c r="I745" s="116"/>
      <c r="J745" s="116"/>
      <c r="K745" s="116"/>
      <c r="L745" s="116"/>
      <c r="M745" s="116"/>
      <c r="N745" s="116"/>
      <c r="O745" s="116"/>
      <c r="P745" s="116"/>
      <c r="Q745" s="116"/>
      <c r="R745" s="116"/>
    </row>
    <row r="746" spans="2:18">
      <c r="B746" s="115"/>
      <c r="C746" s="115"/>
      <c r="D746" s="115"/>
      <c r="E746" s="115"/>
      <c r="F746" s="116"/>
      <c r="G746" s="116"/>
      <c r="H746" s="116"/>
      <c r="I746" s="116"/>
      <c r="J746" s="116"/>
      <c r="K746" s="116"/>
      <c r="L746" s="116"/>
      <c r="M746" s="116"/>
      <c r="N746" s="116"/>
      <c r="O746" s="116"/>
      <c r="P746" s="116"/>
      <c r="Q746" s="116"/>
      <c r="R746" s="116"/>
    </row>
    <row r="747" spans="2:18">
      <c r="B747" s="115"/>
      <c r="C747" s="115"/>
      <c r="D747" s="115"/>
      <c r="E747" s="115"/>
      <c r="F747" s="116"/>
      <c r="G747" s="116"/>
      <c r="H747" s="116"/>
      <c r="I747" s="116"/>
      <c r="J747" s="116"/>
      <c r="K747" s="116"/>
      <c r="L747" s="116"/>
      <c r="M747" s="116"/>
      <c r="N747" s="116"/>
      <c r="O747" s="116"/>
      <c r="P747" s="116"/>
      <c r="Q747" s="116"/>
      <c r="R747" s="116"/>
    </row>
    <row r="748" spans="2:18">
      <c r="B748" s="115"/>
      <c r="C748" s="115"/>
      <c r="D748" s="115"/>
      <c r="E748" s="115"/>
      <c r="F748" s="116"/>
      <c r="G748" s="116"/>
      <c r="H748" s="116"/>
      <c r="I748" s="116"/>
      <c r="J748" s="116"/>
      <c r="K748" s="116"/>
      <c r="L748" s="116"/>
      <c r="M748" s="116"/>
      <c r="N748" s="116"/>
      <c r="O748" s="116"/>
      <c r="P748" s="116"/>
      <c r="Q748" s="116"/>
      <c r="R748" s="116"/>
    </row>
    <row r="749" spans="2:18">
      <c r="B749" s="115"/>
      <c r="C749" s="115"/>
      <c r="D749" s="115"/>
      <c r="E749" s="115"/>
      <c r="F749" s="116"/>
      <c r="G749" s="116"/>
      <c r="H749" s="116"/>
      <c r="I749" s="116"/>
      <c r="J749" s="116"/>
      <c r="K749" s="116"/>
      <c r="L749" s="116"/>
      <c r="M749" s="116"/>
      <c r="N749" s="116"/>
      <c r="O749" s="116"/>
      <c r="P749" s="116"/>
      <c r="Q749" s="116"/>
      <c r="R749" s="116"/>
    </row>
    <row r="750" spans="2:18">
      <c r="B750" s="115"/>
      <c r="C750" s="115"/>
      <c r="D750" s="115"/>
      <c r="E750" s="115"/>
      <c r="F750" s="116"/>
      <c r="G750" s="116"/>
      <c r="H750" s="116"/>
      <c r="I750" s="116"/>
      <c r="J750" s="116"/>
      <c r="K750" s="116"/>
      <c r="L750" s="116"/>
      <c r="M750" s="116"/>
      <c r="N750" s="116"/>
      <c r="O750" s="116"/>
      <c r="P750" s="116"/>
      <c r="Q750" s="116"/>
      <c r="R750" s="116"/>
    </row>
    <row r="751" spans="2:18">
      <c r="B751" s="115"/>
      <c r="C751" s="115"/>
      <c r="D751" s="115"/>
      <c r="E751" s="115"/>
      <c r="F751" s="116"/>
      <c r="G751" s="116"/>
      <c r="H751" s="116"/>
      <c r="I751" s="116"/>
      <c r="J751" s="116"/>
      <c r="K751" s="116"/>
      <c r="L751" s="116"/>
      <c r="M751" s="116"/>
      <c r="N751" s="116"/>
      <c r="O751" s="116"/>
      <c r="P751" s="116"/>
      <c r="Q751" s="116"/>
      <c r="R751" s="116"/>
    </row>
    <row r="752" spans="2:18">
      <c r="B752" s="115"/>
      <c r="C752" s="115"/>
      <c r="D752" s="115"/>
      <c r="E752" s="115"/>
      <c r="F752" s="116"/>
      <c r="G752" s="116"/>
      <c r="H752" s="116"/>
      <c r="I752" s="116"/>
      <c r="J752" s="116"/>
      <c r="K752" s="116"/>
      <c r="L752" s="116"/>
      <c r="M752" s="116"/>
      <c r="N752" s="116"/>
      <c r="O752" s="116"/>
      <c r="P752" s="116"/>
      <c r="Q752" s="116"/>
      <c r="R752" s="116"/>
    </row>
    <row r="753" spans="2:18">
      <c r="B753" s="115"/>
      <c r="C753" s="115"/>
      <c r="D753" s="115"/>
      <c r="E753" s="115"/>
      <c r="F753" s="116"/>
      <c r="G753" s="116"/>
      <c r="H753" s="116"/>
      <c r="I753" s="116"/>
      <c r="J753" s="116"/>
      <c r="K753" s="116"/>
      <c r="L753" s="116"/>
      <c r="M753" s="116"/>
      <c r="N753" s="116"/>
      <c r="O753" s="116"/>
      <c r="P753" s="116"/>
      <c r="Q753" s="116"/>
      <c r="R753" s="116"/>
    </row>
    <row r="754" spans="2:18">
      <c r="B754" s="115"/>
      <c r="C754" s="115"/>
      <c r="D754" s="115"/>
      <c r="E754" s="115"/>
      <c r="F754" s="116"/>
      <c r="G754" s="116"/>
      <c r="H754" s="116"/>
      <c r="I754" s="116"/>
      <c r="J754" s="116"/>
      <c r="K754" s="116"/>
      <c r="L754" s="116"/>
      <c r="M754" s="116"/>
      <c r="N754" s="116"/>
      <c r="O754" s="116"/>
      <c r="P754" s="116"/>
      <c r="Q754" s="116"/>
      <c r="R754" s="116"/>
    </row>
    <row r="755" spans="2:18">
      <c r="B755" s="115"/>
      <c r="C755" s="115"/>
      <c r="D755" s="115"/>
      <c r="E755" s="115"/>
      <c r="F755" s="116"/>
      <c r="G755" s="116"/>
      <c r="H755" s="116"/>
      <c r="I755" s="116"/>
      <c r="J755" s="116"/>
      <c r="K755" s="116"/>
      <c r="L755" s="116"/>
      <c r="M755" s="116"/>
      <c r="N755" s="116"/>
      <c r="O755" s="116"/>
      <c r="P755" s="116"/>
      <c r="Q755" s="116"/>
      <c r="R755" s="116"/>
    </row>
    <row r="756" spans="2:18">
      <c r="B756" s="115"/>
      <c r="C756" s="115"/>
      <c r="D756" s="115"/>
      <c r="E756" s="115"/>
      <c r="F756" s="116"/>
      <c r="G756" s="116"/>
      <c r="H756" s="116"/>
      <c r="I756" s="116"/>
      <c r="J756" s="116"/>
      <c r="K756" s="116"/>
      <c r="L756" s="116"/>
      <c r="M756" s="116"/>
      <c r="N756" s="116"/>
      <c r="O756" s="116"/>
      <c r="P756" s="116"/>
      <c r="Q756" s="116"/>
      <c r="R756" s="116"/>
    </row>
    <row r="757" spans="2:18">
      <c r="B757" s="115"/>
      <c r="C757" s="115"/>
      <c r="D757" s="115"/>
      <c r="E757" s="115"/>
      <c r="F757" s="116"/>
      <c r="G757" s="116"/>
      <c r="H757" s="116"/>
      <c r="I757" s="116"/>
      <c r="J757" s="116"/>
      <c r="K757" s="116"/>
      <c r="L757" s="116"/>
      <c r="M757" s="116"/>
      <c r="N757" s="116"/>
      <c r="O757" s="116"/>
      <c r="P757" s="116"/>
      <c r="Q757" s="116"/>
      <c r="R757" s="116"/>
    </row>
    <row r="758" spans="2:18">
      <c r="B758" s="115"/>
      <c r="C758" s="115"/>
      <c r="D758" s="115"/>
      <c r="E758" s="115"/>
      <c r="F758" s="116"/>
      <c r="G758" s="116"/>
      <c r="H758" s="116"/>
      <c r="I758" s="116"/>
      <c r="J758" s="116"/>
      <c r="K758" s="116"/>
      <c r="L758" s="116"/>
      <c r="M758" s="116"/>
      <c r="N758" s="116"/>
      <c r="O758" s="116"/>
      <c r="P758" s="116"/>
      <c r="Q758" s="116"/>
      <c r="R758" s="116"/>
    </row>
    <row r="759" spans="2:18">
      <c r="B759" s="115"/>
      <c r="C759" s="115"/>
      <c r="D759" s="115"/>
      <c r="E759" s="115"/>
      <c r="F759" s="116"/>
      <c r="G759" s="116"/>
      <c r="H759" s="116"/>
      <c r="I759" s="116"/>
      <c r="J759" s="116"/>
      <c r="K759" s="116"/>
      <c r="L759" s="116"/>
      <c r="M759" s="116"/>
      <c r="N759" s="116"/>
      <c r="O759" s="116"/>
      <c r="P759" s="116"/>
      <c r="Q759" s="116"/>
      <c r="R759" s="116"/>
    </row>
    <row r="760" spans="2:18">
      <c r="B760" s="115"/>
      <c r="C760" s="115"/>
      <c r="D760" s="115"/>
      <c r="E760" s="115"/>
      <c r="F760" s="116"/>
      <c r="G760" s="116"/>
      <c r="H760" s="116"/>
      <c r="I760" s="116"/>
      <c r="J760" s="116"/>
      <c r="K760" s="116"/>
      <c r="L760" s="116"/>
      <c r="M760" s="116"/>
      <c r="N760" s="116"/>
      <c r="O760" s="116"/>
      <c r="P760" s="116"/>
      <c r="Q760" s="116"/>
      <c r="R760" s="116"/>
    </row>
    <row r="761" spans="2:18">
      <c r="B761" s="115"/>
      <c r="C761" s="115"/>
      <c r="D761" s="115"/>
      <c r="E761" s="115"/>
      <c r="F761" s="116"/>
      <c r="G761" s="116"/>
      <c r="H761" s="116"/>
      <c r="I761" s="116"/>
      <c r="J761" s="116"/>
      <c r="K761" s="116"/>
      <c r="L761" s="116"/>
      <c r="M761" s="116"/>
      <c r="N761" s="116"/>
      <c r="O761" s="116"/>
      <c r="P761" s="116"/>
      <c r="Q761" s="116"/>
      <c r="R761" s="116"/>
    </row>
    <row r="762" spans="2:18">
      <c r="B762" s="115"/>
      <c r="C762" s="115"/>
      <c r="D762" s="115"/>
      <c r="E762" s="115"/>
      <c r="F762" s="116"/>
      <c r="G762" s="116"/>
      <c r="H762" s="116"/>
      <c r="I762" s="116"/>
      <c r="J762" s="116"/>
      <c r="K762" s="116"/>
      <c r="L762" s="116"/>
      <c r="M762" s="116"/>
      <c r="N762" s="116"/>
      <c r="O762" s="116"/>
      <c r="P762" s="116"/>
      <c r="Q762" s="116"/>
      <c r="R762" s="116"/>
    </row>
    <row r="763" spans="2:18">
      <c r="B763" s="115"/>
      <c r="C763" s="115"/>
      <c r="D763" s="115"/>
      <c r="E763" s="115"/>
      <c r="F763" s="116"/>
      <c r="G763" s="116"/>
      <c r="H763" s="116"/>
      <c r="I763" s="116"/>
      <c r="J763" s="116"/>
      <c r="K763" s="116"/>
      <c r="L763" s="116"/>
      <c r="M763" s="116"/>
      <c r="N763" s="116"/>
      <c r="O763" s="116"/>
      <c r="P763" s="116"/>
      <c r="Q763" s="116"/>
      <c r="R763" s="116"/>
    </row>
    <row r="764" spans="2:18">
      <c r="B764" s="115"/>
      <c r="C764" s="115"/>
      <c r="D764" s="115"/>
      <c r="E764" s="115"/>
      <c r="F764" s="116"/>
      <c r="G764" s="116"/>
      <c r="H764" s="116"/>
      <c r="I764" s="116"/>
      <c r="J764" s="116"/>
      <c r="K764" s="116"/>
      <c r="L764" s="116"/>
      <c r="M764" s="116"/>
      <c r="N764" s="116"/>
      <c r="O764" s="116"/>
      <c r="P764" s="116"/>
      <c r="Q764" s="116"/>
      <c r="R764" s="116"/>
    </row>
    <row r="765" spans="2:18">
      <c r="B765" s="115"/>
      <c r="C765" s="115"/>
      <c r="D765" s="115"/>
      <c r="E765" s="115"/>
      <c r="F765" s="116"/>
      <c r="G765" s="116"/>
      <c r="H765" s="116"/>
      <c r="I765" s="116"/>
      <c r="J765" s="116"/>
      <c r="K765" s="116"/>
      <c r="L765" s="116"/>
      <c r="M765" s="116"/>
      <c r="N765" s="116"/>
      <c r="O765" s="116"/>
      <c r="P765" s="116"/>
      <c r="Q765" s="116"/>
      <c r="R765" s="116"/>
    </row>
    <row r="766" spans="2:18">
      <c r="B766" s="115"/>
      <c r="C766" s="115"/>
      <c r="D766" s="115"/>
      <c r="E766" s="115"/>
      <c r="F766" s="116"/>
      <c r="G766" s="116"/>
      <c r="H766" s="116"/>
      <c r="I766" s="116"/>
      <c r="J766" s="116"/>
      <c r="K766" s="116"/>
      <c r="L766" s="116"/>
      <c r="M766" s="116"/>
      <c r="N766" s="116"/>
      <c r="O766" s="116"/>
      <c r="P766" s="116"/>
      <c r="Q766" s="116"/>
      <c r="R766" s="116"/>
    </row>
    <row r="767" spans="2:18">
      <c r="B767" s="115"/>
      <c r="C767" s="115"/>
      <c r="D767" s="115"/>
      <c r="E767" s="115"/>
      <c r="F767" s="116"/>
      <c r="G767" s="116"/>
      <c r="H767" s="116"/>
      <c r="I767" s="116"/>
      <c r="J767" s="116"/>
      <c r="K767" s="116"/>
      <c r="L767" s="116"/>
      <c r="M767" s="116"/>
      <c r="N767" s="116"/>
      <c r="O767" s="116"/>
      <c r="P767" s="116"/>
      <c r="Q767" s="116"/>
      <c r="R767" s="116"/>
    </row>
    <row r="768" spans="2:18">
      <c r="B768" s="115"/>
      <c r="C768" s="115"/>
      <c r="D768" s="115"/>
      <c r="E768" s="115"/>
      <c r="F768" s="116"/>
      <c r="G768" s="116"/>
      <c r="H768" s="116"/>
      <c r="I768" s="116"/>
      <c r="J768" s="116"/>
      <c r="K768" s="116"/>
      <c r="L768" s="116"/>
      <c r="M768" s="116"/>
      <c r="N768" s="116"/>
      <c r="O768" s="116"/>
      <c r="P768" s="116"/>
      <c r="Q768" s="116"/>
      <c r="R768" s="116"/>
    </row>
    <row r="769" spans="2:18">
      <c r="B769" s="115"/>
      <c r="C769" s="115"/>
      <c r="D769" s="115"/>
      <c r="E769" s="115"/>
      <c r="F769" s="116"/>
      <c r="G769" s="116"/>
      <c r="H769" s="116"/>
      <c r="I769" s="116"/>
      <c r="J769" s="116"/>
      <c r="K769" s="116"/>
      <c r="L769" s="116"/>
      <c r="M769" s="116"/>
      <c r="N769" s="116"/>
      <c r="O769" s="116"/>
      <c r="P769" s="116"/>
      <c r="Q769" s="116"/>
      <c r="R769" s="116"/>
    </row>
    <row r="770" spans="2:18">
      <c r="B770" s="115"/>
      <c r="C770" s="115"/>
      <c r="D770" s="115"/>
      <c r="E770" s="115"/>
      <c r="F770" s="116"/>
      <c r="G770" s="116"/>
      <c r="H770" s="116"/>
      <c r="I770" s="116"/>
      <c r="J770" s="116"/>
      <c r="K770" s="116"/>
      <c r="L770" s="116"/>
      <c r="M770" s="116"/>
      <c r="N770" s="116"/>
      <c r="O770" s="116"/>
      <c r="P770" s="116"/>
      <c r="Q770" s="116"/>
      <c r="R770" s="116"/>
    </row>
    <row r="771" spans="2:18">
      <c r="B771" s="115"/>
      <c r="C771" s="115"/>
      <c r="D771" s="115"/>
      <c r="E771" s="115"/>
      <c r="F771" s="116"/>
      <c r="G771" s="116"/>
      <c r="H771" s="116"/>
      <c r="I771" s="116"/>
      <c r="J771" s="116"/>
      <c r="K771" s="116"/>
      <c r="L771" s="116"/>
      <c r="M771" s="116"/>
      <c r="N771" s="116"/>
      <c r="O771" s="116"/>
      <c r="P771" s="116"/>
      <c r="Q771" s="116"/>
      <c r="R771" s="116"/>
    </row>
    <row r="772" spans="2:18">
      <c r="B772" s="115"/>
      <c r="C772" s="115"/>
      <c r="D772" s="115"/>
      <c r="E772" s="115"/>
      <c r="F772" s="116"/>
      <c r="G772" s="116"/>
      <c r="H772" s="116"/>
      <c r="I772" s="116"/>
      <c r="J772" s="116"/>
      <c r="K772" s="116"/>
      <c r="L772" s="116"/>
      <c r="M772" s="116"/>
      <c r="N772" s="116"/>
      <c r="O772" s="116"/>
      <c r="P772" s="116"/>
      <c r="Q772" s="116"/>
      <c r="R772" s="116"/>
    </row>
    <row r="773" spans="2:18">
      <c r="B773" s="115"/>
      <c r="C773" s="115"/>
      <c r="D773" s="115"/>
      <c r="E773" s="115"/>
      <c r="F773" s="116"/>
      <c r="G773" s="116"/>
      <c r="H773" s="116"/>
      <c r="I773" s="116"/>
      <c r="J773" s="116"/>
      <c r="K773" s="116"/>
      <c r="L773" s="116"/>
      <c r="M773" s="116"/>
      <c r="N773" s="116"/>
      <c r="O773" s="116"/>
      <c r="P773" s="116"/>
      <c r="Q773" s="116"/>
      <c r="R773" s="116"/>
    </row>
    <row r="774" spans="2:18">
      <c r="B774" s="115"/>
      <c r="C774" s="115"/>
      <c r="D774" s="115"/>
      <c r="E774" s="115"/>
      <c r="F774" s="116"/>
      <c r="G774" s="116"/>
      <c r="H774" s="116"/>
      <c r="I774" s="116"/>
      <c r="J774" s="116"/>
      <c r="K774" s="116"/>
      <c r="L774" s="116"/>
      <c r="M774" s="116"/>
      <c r="N774" s="116"/>
      <c r="O774" s="116"/>
      <c r="P774" s="116"/>
      <c r="Q774" s="116"/>
      <c r="R774" s="116"/>
    </row>
    <row r="775" spans="2:18">
      <c r="B775" s="115"/>
      <c r="C775" s="115"/>
      <c r="D775" s="115"/>
      <c r="E775" s="115"/>
      <c r="F775" s="116"/>
      <c r="G775" s="116"/>
      <c r="H775" s="116"/>
      <c r="I775" s="116"/>
      <c r="J775" s="116"/>
      <c r="K775" s="116"/>
      <c r="L775" s="116"/>
      <c r="M775" s="116"/>
      <c r="N775" s="116"/>
      <c r="O775" s="116"/>
      <c r="P775" s="116"/>
      <c r="Q775" s="116"/>
      <c r="R775" s="116"/>
    </row>
    <row r="776" spans="2:18">
      <c r="B776" s="115"/>
      <c r="C776" s="115"/>
      <c r="D776" s="115"/>
      <c r="E776" s="115"/>
      <c r="F776" s="116"/>
      <c r="G776" s="116"/>
      <c r="H776" s="116"/>
      <c r="I776" s="116"/>
      <c r="J776" s="116"/>
      <c r="K776" s="116"/>
      <c r="L776" s="116"/>
      <c r="M776" s="116"/>
      <c r="N776" s="116"/>
      <c r="O776" s="116"/>
      <c r="P776" s="116"/>
      <c r="Q776" s="116"/>
      <c r="R776" s="116"/>
    </row>
    <row r="777" spans="2:18">
      <c r="B777" s="115"/>
      <c r="C777" s="115"/>
      <c r="D777" s="115"/>
      <c r="E777" s="115"/>
      <c r="F777" s="116"/>
      <c r="G777" s="116"/>
      <c r="H777" s="116"/>
      <c r="I777" s="116"/>
      <c r="J777" s="116"/>
      <c r="K777" s="116"/>
      <c r="L777" s="116"/>
      <c r="M777" s="116"/>
      <c r="N777" s="116"/>
      <c r="O777" s="116"/>
      <c r="P777" s="116"/>
      <c r="Q777" s="116"/>
      <c r="R777" s="116"/>
    </row>
    <row r="778" spans="2:18">
      <c r="B778" s="115"/>
      <c r="C778" s="115"/>
      <c r="D778" s="115"/>
      <c r="E778" s="115"/>
      <c r="F778" s="116"/>
      <c r="G778" s="116"/>
      <c r="H778" s="116"/>
      <c r="I778" s="116"/>
      <c r="J778" s="116"/>
      <c r="K778" s="116"/>
      <c r="L778" s="116"/>
      <c r="M778" s="116"/>
      <c r="N778" s="116"/>
      <c r="O778" s="116"/>
      <c r="P778" s="116"/>
      <c r="Q778" s="116"/>
      <c r="R778" s="116"/>
    </row>
    <row r="779" spans="2:18">
      <c r="B779" s="115"/>
      <c r="C779" s="115"/>
      <c r="D779" s="115"/>
      <c r="E779" s="115"/>
      <c r="F779" s="116"/>
      <c r="G779" s="116"/>
      <c r="H779" s="116"/>
      <c r="I779" s="116"/>
      <c r="J779" s="116"/>
      <c r="K779" s="116"/>
      <c r="L779" s="116"/>
      <c r="M779" s="116"/>
      <c r="N779" s="116"/>
      <c r="O779" s="116"/>
      <c r="P779" s="116"/>
      <c r="Q779" s="116"/>
      <c r="R779" s="116"/>
    </row>
    <row r="780" spans="2:18">
      <c r="B780" s="115"/>
      <c r="C780" s="115"/>
      <c r="D780" s="115"/>
      <c r="E780" s="115"/>
      <c r="F780" s="116"/>
      <c r="G780" s="116"/>
      <c r="H780" s="116"/>
      <c r="I780" s="116"/>
      <c r="J780" s="116"/>
      <c r="K780" s="116"/>
      <c r="L780" s="116"/>
      <c r="M780" s="116"/>
      <c r="N780" s="116"/>
      <c r="O780" s="116"/>
      <c r="P780" s="116"/>
      <c r="Q780" s="116"/>
      <c r="R780" s="116"/>
    </row>
    <row r="781" spans="2:18">
      <c r="B781" s="115"/>
      <c r="C781" s="115"/>
      <c r="D781" s="115"/>
      <c r="E781" s="115"/>
      <c r="F781" s="116"/>
      <c r="G781" s="116"/>
      <c r="H781" s="116"/>
      <c r="I781" s="116"/>
      <c r="J781" s="116"/>
      <c r="K781" s="116"/>
      <c r="L781" s="116"/>
      <c r="M781" s="116"/>
      <c r="N781" s="116"/>
      <c r="O781" s="116"/>
      <c r="P781" s="116"/>
      <c r="Q781" s="116"/>
      <c r="R781" s="116"/>
    </row>
    <row r="782" spans="2:18">
      <c r="B782" s="115"/>
      <c r="C782" s="115"/>
      <c r="D782" s="115"/>
      <c r="E782" s="115"/>
      <c r="F782" s="116"/>
      <c r="G782" s="116"/>
      <c r="H782" s="116"/>
      <c r="I782" s="116"/>
      <c r="J782" s="116"/>
      <c r="K782" s="116"/>
      <c r="L782" s="116"/>
      <c r="M782" s="116"/>
      <c r="N782" s="116"/>
      <c r="O782" s="116"/>
      <c r="P782" s="116"/>
      <c r="Q782" s="116"/>
      <c r="R782" s="116"/>
    </row>
    <row r="783" spans="2:18">
      <c r="B783" s="115"/>
      <c r="C783" s="115"/>
      <c r="D783" s="115"/>
      <c r="E783" s="115"/>
      <c r="F783" s="116"/>
      <c r="G783" s="116"/>
      <c r="H783" s="116"/>
      <c r="I783" s="116"/>
      <c r="J783" s="116"/>
      <c r="K783" s="116"/>
      <c r="L783" s="116"/>
      <c r="M783" s="116"/>
      <c r="N783" s="116"/>
      <c r="O783" s="116"/>
      <c r="P783" s="116"/>
      <c r="Q783" s="116"/>
      <c r="R783" s="116"/>
    </row>
    <row r="784" spans="2:18">
      <c r="B784" s="115"/>
      <c r="C784" s="115"/>
      <c r="D784" s="115"/>
      <c r="E784" s="115"/>
      <c r="F784" s="116"/>
      <c r="G784" s="116"/>
      <c r="H784" s="116"/>
      <c r="I784" s="116"/>
      <c r="J784" s="116"/>
      <c r="K784" s="116"/>
      <c r="L784" s="116"/>
      <c r="M784" s="116"/>
      <c r="N784" s="116"/>
      <c r="O784" s="116"/>
      <c r="P784" s="116"/>
      <c r="Q784" s="116"/>
      <c r="R784" s="116"/>
    </row>
    <row r="785" spans="2:18">
      <c r="B785" s="115"/>
      <c r="C785" s="115"/>
      <c r="D785" s="115"/>
      <c r="E785" s="115"/>
      <c r="F785" s="116"/>
      <c r="G785" s="116"/>
      <c r="H785" s="116"/>
      <c r="I785" s="116"/>
      <c r="J785" s="116"/>
      <c r="K785" s="116"/>
      <c r="L785" s="116"/>
      <c r="M785" s="116"/>
      <c r="N785" s="116"/>
      <c r="O785" s="116"/>
      <c r="P785" s="116"/>
      <c r="Q785" s="116"/>
      <c r="R785" s="116"/>
    </row>
    <row r="786" spans="2:18">
      <c r="B786" s="115"/>
      <c r="C786" s="115"/>
      <c r="D786" s="115"/>
      <c r="E786" s="115"/>
      <c r="F786" s="116"/>
      <c r="G786" s="116"/>
      <c r="H786" s="116"/>
      <c r="I786" s="116"/>
      <c r="J786" s="116"/>
      <c r="K786" s="116"/>
      <c r="L786" s="116"/>
      <c r="M786" s="116"/>
      <c r="N786" s="116"/>
      <c r="O786" s="116"/>
      <c r="P786" s="116"/>
      <c r="Q786" s="116"/>
      <c r="R786" s="116"/>
    </row>
    <row r="787" spans="2:18">
      <c r="B787" s="115"/>
      <c r="C787" s="115"/>
      <c r="D787" s="115"/>
      <c r="E787" s="115"/>
      <c r="F787" s="116"/>
      <c r="G787" s="116"/>
      <c r="H787" s="116"/>
      <c r="I787" s="116"/>
      <c r="J787" s="116"/>
      <c r="K787" s="116"/>
      <c r="L787" s="116"/>
      <c r="M787" s="116"/>
      <c r="N787" s="116"/>
      <c r="O787" s="116"/>
      <c r="P787" s="116"/>
      <c r="Q787" s="116"/>
      <c r="R787" s="116"/>
    </row>
    <row r="788" spans="2:18">
      <c r="B788" s="115"/>
      <c r="C788" s="115"/>
      <c r="D788" s="115"/>
      <c r="E788" s="115"/>
      <c r="F788" s="116"/>
      <c r="G788" s="116"/>
      <c r="H788" s="116"/>
      <c r="I788" s="116"/>
      <c r="J788" s="116"/>
      <c r="K788" s="116"/>
      <c r="L788" s="116"/>
      <c r="M788" s="116"/>
      <c r="N788" s="116"/>
      <c r="O788" s="116"/>
      <c r="P788" s="116"/>
      <c r="Q788" s="116"/>
      <c r="R788" s="116"/>
    </row>
    <row r="789" spans="2:18">
      <c r="B789" s="115"/>
      <c r="C789" s="115"/>
      <c r="D789" s="115"/>
      <c r="E789" s="115"/>
      <c r="F789" s="116"/>
      <c r="G789" s="116"/>
      <c r="H789" s="116"/>
      <c r="I789" s="116"/>
      <c r="J789" s="116"/>
      <c r="K789" s="116"/>
      <c r="L789" s="116"/>
      <c r="M789" s="116"/>
      <c r="N789" s="116"/>
      <c r="O789" s="116"/>
      <c r="P789" s="116"/>
      <c r="Q789" s="116"/>
      <c r="R789" s="116"/>
    </row>
    <row r="790" spans="2:18">
      <c r="B790" s="115"/>
      <c r="C790" s="115"/>
      <c r="D790" s="115"/>
      <c r="E790" s="115"/>
      <c r="F790" s="116"/>
      <c r="G790" s="116"/>
      <c r="H790" s="116"/>
      <c r="I790" s="116"/>
      <c r="J790" s="116"/>
      <c r="K790" s="116"/>
      <c r="L790" s="116"/>
      <c r="M790" s="116"/>
      <c r="N790" s="116"/>
      <c r="O790" s="116"/>
      <c r="P790" s="116"/>
      <c r="Q790" s="116"/>
      <c r="R790" s="116"/>
    </row>
    <row r="791" spans="2:18">
      <c r="B791" s="115"/>
      <c r="C791" s="115"/>
      <c r="D791" s="115"/>
      <c r="E791" s="115"/>
      <c r="F791" s="116"/>
      <c r="G791" s="116"/>
      <c r="H791" s="116"/>
      <c r="I791" s="116"/>
      <c r="J791" s="116"/>
      <c r="K791" s="116"/>
      <c r="L791" s="116"/>
      <c r="M791" s="116"/>
      <c r="N791" s="116"/>
      <c r="O791" s="116"/>
      <c r="P791" s="116"/>
      <c r="Q791" s="116"/>
      <c r="R791" s="116"/>
    </row>
    <row r="792" spans="2:18">
      <c r="B792" s="115"/>
      <c r="C792" s="115"/>
      <c r="D792" s="115"/>
      <c r="E792" s="115"/>
      <c r="F792" s="116"/>
      <c r="G792" s="116"/>
      <c r="H792" s="116"/>
      <c r="I792" s="116"/>
      <c r="J792" s="116"/>
      <c r="K792" s="116"/>
      <c r="L792" s="116"/>
      <c r="M792" s="116"/>
      <c r="N792" s="116"/>
      <c r="O792" s="116"/>
      <c r="P792" s="116"/>
      <c r="Q792" s="116"/>
      <c r="R792" s="116"/>
    </row>
    <row r="793" spans="2:18">
      <c r="B793" s="115"/>
      <c r="C793" s="115"/>
      <c r="D793" s="115"/>
      <c r="E793" s="115"/>
      <c r="F793" s="116"/>
      <c r="G793" s="116"/>
      <c r="H793" s="116"/>
      <c r="I793" s="116"/>
      <c r="J793" s="116"/>
      <c r="K793" s="116"/>
      <c r="L793" s="116"/>
      <c r="M793" s="116"/>
      <c r="N793" s="116"/>
      <c r="O793" s="116"/>
      <c r="P793" s="116"/>
      <c r="Q793" s="116"/>
      <c r="R793" s="116"/>
    </row>
    <row r="794" spans="2:18">
      <c r="B794" s="115"/>
      <c r="C794" s="115"/>
      <c r="D794" s="115"/>
      <c r="E794" s="115"/>
      <c r="F794" s="116"/>
      <c r="G794" s="116"/>
      <c r="H794" s="116"/>
      <c r="I794" s="116"/>
      <c r="J794" s="116"/>
      <c r="K794" s="116"/>
      <c r="L794" s="116"/>
      <c r="M794" s="116"/>
      <c r="N794" s="116"/>
      <c r="O794" s="116"/>
      <c r="P794" s="116"/>
      <c r="Q794" s="116"/>
      <c r="R794" s="116"/>
    </row>
    <row r="795" spans="2:18">
      <c r="B795" s="115"/>
      <c r="C795" s="115"/>
      <c r="D795" s="115"/>
      <c r="E795" s="115"/>
      <c r="F795" s="116"/>
      <c r="G795" s="116"/>
      <c r="H795" s="116"/>
      <c r="I795" s="116"/>
      <c r="J795" s="116"/>
      <c r="K795" s="116"/>
      <c r="L795" s="116"/>
      <c r="M795" s="116"/>
      <c r="N795" s="116"/>
      <c r="O795" s="116"/>
      <c r="P795" s="116"/>
      <c r="Q795" s="116"/>
      <c r="R795" s="116"/>
    </row>
    <row r="796" spans="2:18">
      <c r="B796" s="115"/>
      <c r="C796" s="115"/>
      <c r="D796" s="115"/>
      <c r="E796" s="115"/>
      <c r="F796" s="116"/>
      <c r="G796" s="116"/>
      <c r="H796" s="116"/>
      <c r="I796" s="116"/>
      <c r="J796" s="116"/>
      <c r="K796" s="116"/>
      <c r="L796" s="116"/>
      <c r="M796" s="116"/>
      <c r="N796" s="116"/>
      <c r="O796" s="116"/>
      <c r="P796" s="116"/>
      <c r="Q796" s="116"/>
      <c r="R796" s="116"/>
    </row>
    <row r="797" spans="2:18">
      <c r="B797" s="115"/>
      <c r="C797" s="115"/>
      <c r="D797" s="115"/>
      <c r="E797" s="115"/>
      <c r="F797" s="116"/>
      <c r="G797" s="116"/>
      <c r="H797" s="116"/>
      <c r="I797" s="116"/>
      <c r="J797" s="116"/>
      <c r="K797" s="116"/>
      <c r="L797" s="116"/>
      <c r="M797" s="116"/>
      <c r="N797" s="116"/>
      <c r="O797" s="116"/>
      <c r="P797" s="116"/>
      <c r="Q797" s="116"/>
      <c r="R797" s="116"/>
    </row>
    <row r="798" spans="2:18">
      <c r="B798" s="115"/>
      <c r="C798" s="115"/>
      <c r="D798" s="115"/>
      <c r="E798" s="115"/>
      <c r="F798" s="116"/>
      <c r="G798" s="116"/>
      <c r="H798" s="116"/>
      <c r="I798" s="116"/>
      <c r="J798" s="116"/>
      <c r="K798" s="116"/>
      <c r="L798" s="116"/>
      <c r="M798" s="116"/>
      <c r="N798" s="116"/>
      <c r="O798" s="116"/>
      <c r="P798" s="116"/>
      <c r="Q798" s="116"/>
      <c r="R798" s="116"/>
    </row>
    <row r="799" spans="2:18">
      <c r="B799" s="115"/>
      <c r="C799" s="115"/>
      <c r="D799" s="115"/>
      <c r="E799" s="115"/>
      <c r="F799" s="116"/>
      <c r="G799" s="116"/>
      <c r="H799" s="116"/>
      <c r="I799" s="116"/>
      <c r="J799" s="116"/>
      <c r="K799" s="116"/>
      <c r="L799" s="116"/>
      <c r="M799" s="116"/>
      <c r="N799" s="116"/>
      <c r="O799" s="116"/>
      <c r="P799" s="116"/>
      <c r="Q799" s="116"/>
      <c r="R799" s="116"/>
    </row>
    <row r="800" spans="2:18">
      <c r="B800" s="115"/>
      <c r="C800" s="115"/>
      <c r="D800" s="115"/>
      <c r="E800" s="115"/>
      <c r="F800" s="116"/>
      <c r="G800" s="116"/>
      <c r="H800" s="116"/>
      <c r="I800" s="116"/>
      <c r="J800" s="116"/>
      <c r="K800" s="116"/>
      <c r="L800" s="116"/>
      <c r="M800" s="116"/>
      <c r="N800" s="116"/>
      <c r="O800" s="116"/>
      <c r="P800" s="116"/>
      <c r="Q800" s="116"/>
      <c r="R800" s="116"/>
    </row>
    <row r="801" spans="2:18">
      <c r="B801" s="115"/>
      <c r="C801" s="115"/>
      <c r="D801" s="115"/>
      <c r="E801" s="115"/>
      <c r="F801" s="116"/>
      <c r="G801" s="116"/>
      <c r="H801" s="116"/>
      <c r="I801" s="116"/>
      <c r="J801" s="116"/>
      <c r="K801" s="116"/>
      <c r="L801" s="116"/>
      <c r="M801" s="116"/>
      <c r="N801" s="116"/>
      <c r="O801" s="116"/>
      <c r="P801" s="116"/>
      <c r="Q801" s="116"/>
      <c r="R801" s="116"/>
    </row>
    <row r="802" spans="2:18">
      <c r="B802" s="115"/>
      <c r="C802" s="115"/>
      <c r="D802" s="115"/>
      <c r="E802" s="115"/>
      <c r="F802" s="116"/>
      <c r="G802" s="116"/>
      <c r="H802" s="116"/>
      <c r="I802" s="116"/>
      <c r="J802" s="116"/>
      <c r="K802" s="116"/>
      <c r="L802" s="116"/>
      <c r="M802" s="116"/>
      <c r="N802" s="116"/>
      <c r="O802" s="116"/>
      <c r="P802" s="116"/>
      <c r="Q802" s="116"/>
      <c r="R802" s="116"/>
    </row>
    <row r="803" spans="2:18">
      <c r="B803" s="115"/>
      <c r="C803" s="115"/>
      <c r="D803" s="115"/>
      <c r="E803" s="115"/>
      <c r="F803" s="116"/>
      <c r="G803" s="116"/>
      <c r="H803" s="116"/>
      <c r="I803" s="116"/>
      <c r="J803" s="116"/>
      <c r="K803" s="116"/>
      <c r="L803" s="116"/>
      <c r="M803" s="116"/>
      <c r="N803" s="116"/>
      <c r="O803" s="116"/>
      <c r="P803" s="116"/>
      <c r="Q803" s="116"/>
      <c r="R803" s="116"/>
    </row>
    <row r="804" spans="2:18">
      <c r="B804" s="115"/>
      <c r="C804" s="115"/>
      <c r="D804" s="115"/>
      <c r="E804" s="115"/>
      <c r="F804" s="116"/>
      <c r="G804" s="116"/>
      <c r="H804" s="116"/>
      <c r="I804" s="116"/>
      <c r="J804" s="116"/>
      <c r="K804" s="116"/>
      <c r="L804" s="116"/>
      <c r="M804" s="116"/>
      <c r="N804" s="116"/>
      <c r="O804" s="116"/>
      <c r="P804" s="116"/>
      <c r="Q804" s="116"/>
      <c r="R804" s="116"/>
    </row>
    <row r="805" spans="2:18">
      <c r="B805" s="115"/>
      <c r="C805" s="115"/>
      <c r="D805" s="115"/>
      <c r="E805" s="115"/>
      <c r="F805" s="116"/>
      <c r="G805" s="116"/>
      <c r="H805" s="116"/>
      <c r="I805" s="116"/>
      <c r="J805" s="116"/>
      <c r="K805" s="116"/>
      <c r="L805" s="116"/>
      <c r="M805" s="116"/>
      <c r="N805" s="116"/>
      <c r="O805" s="116"/>
      <c r="P805" s="116"/>
      <c r="Q805" s="116"/>
      <c r="R805" s="116"/>
    </row>
    <row r="806" spans="2:18">
      <c r="B806" s="115"/>
      <c r="C806" s="115"/>
      <c r="D806" s="115"/>
      <c r="E806" s="115"/>
      <c r="F806" s="116"/>
      <c r="G806" s="116"/>
      <c r="H806" s="116"/>
      <c r="I806" s="116"/>
      <c r="J806" s="116"/>
      <c r="K806" s="116"/>
      <c r="L806" s="116"/>
      <c r="M806" s="116"/>
      <c r="N806" s="116"/>
      <c r="O806" s="116"/>
      <c r="P806" s="116"/>
      <c r="Q806" s="116"/>
      <c r="R806" s="116"/>
    </row>
    <row r="807" spans="2:18">
      <c r="B807" s="115"/>
      <c r="C807" s="115"/>
      <c r="D807" s="115"/>
      <c r="E807" s="115"/>
      <c r="F807" s="116"/>
      <c r="G807" s="116"/>
      <c r="H807" s="116"/>
      <c r="I807" s="116"/>
      <c r="J807" s="116"/>
      <c r="K807" s="116"/>
      <c r="L807" s="116"/>
      <c r="M807" s="116"/>
      <c r="N807" s="116"/>
      <c r="O807" s="116"/>
      <c r="P807" s="116"/>
      <c r="Q807" s="116"/>
      <c r="R807" s="116"/>
    </row>
    <row r="808" spans="2:18">
      <c r="B808" s="115"/>
      <c r="C808" s="115"/>
      <c r="D808" s="115"/>
      <c r="E808" s="115"/>
      <c r="F808" s="116"/>
      <c r="G808" s="116"/>
      <c r="H808" s="116"/>
      <c r="I808" s="116"/>
      <c r="J808" s="116"/>
      <c r="K808" s="116"/>
      <c r="L808" s="116"/>
      <c r="M808" s="116"/>
      <c r="N808" s="116"/>
      <c r="O808" s="116"/>
      <c r="P808" s="116"/>
      <c r="Q808" s="116"/>
      <c r="R808" s="116"/>
    </row>
    <row r="809" spans="2:18">
      <c r="B809" s="115"/>
      <c r="C809" s="115"/>
      <c r="D809" s="115"/>
      <c r="E809" s="115"/>
      <c r="F809" s="116"/>
      <c r="G809" s="116"/>
      <c r="H809" s="116"/>
      <c r="I809" s="116"/>
      <c r="J809" s="116"/>
      <c r="K809" s="116"/>
      <c r="L809" s="116"/>
      <c r="M809" s="116"/>
      <c r="N809" s="116"/>
      <c r="O809" s="116"/>
      <c r="P809" s="116"/>
      <c r="Q809" s="116"/>
      <c r="R809" s="116"/>
    </row>
    <row r="810" spans="2:18">
      <c r="B810" s="115"/>
      <c r="C810" s="115"/>
      <c r="D810" s="115"/>
      <c r="E810" s="115"/>
      <c r="F810" s="116"/>
      <c r="G810" s="116"/>
      <c r="H810" s="116"/>
      <c r="I810" s="116"/>
      <c r="J810" s="116"/>
      <c r="K810" s="116"/>
      <c r="L810" s="116"/>
      <c r="M810" s="116"/>
      <c r="N810" s="116"/>
      <c r="O810" s="116"/>
      <c r="P810" s="116"/>
      <c r="Q810" s="116"/>
      <c r="R810" s="116"/>
    </row>
    <row r="811" spans="2:18">
      <c r="B811" s="115"/>
      <c r="C811" s="115"/>
      <c r="D811" s="115"/>
      <c r="E811" s="115"/>
      <c r="F811" s="116"/>
      <c r="G811" s="116"/>
      <c r="H811" s="116"/>
      <c r="I811" s="116"/>
      <c r="J811" s="116"/>
      <c r="K811" s="116"/>
      <c r="L811" s="116"/>
      <c r="M811" s="116"/>
      <c r="N811" s="116"/>
      <c r="O811" s="116"/>
      <c r="P811" s="116"/>
      <c r="Q811" s="116"/>
      <c r="R811" s="116"/>
    </row>
    <row r="812" spans="2:18">
      <c r="B812" s="115"/>
      <c r="C812" s="115"/>
      <c r="D812" s="115"/>
      <c r="E812" s="115"/>
      <c r="F812" s="116"/>
      <c r="G812" s="116"/>
      <c r="H812" s="116"/>
      <c r="I812" s="116"/>
      <c r="J812" s="116"/>
      <c r="K812" s="116"/>
      <c r="L812" s="116"/>
      <c r="M812" s="116"/>
      <c r="N812" s="116"/>
      <c r="O812" s="116"/>
      <c r="P812" s="116"/>
      <c r="Q812" s="116"/>
      <c r="R812" s="116"/>
    </row>
    <row r="813" spans="2:18">
      <c r="B813" s="115"/>
      <c r="C813" s="115"/>
      <c r="D813" s="115"/>
      <c r="E813" s="115"/>
      <c r="F813" s="116"/>
      <c r="G813" s="116"/>
      <c r="H813" s="116"/>
      <c r="I813" s="116"/>
      <c r="J813" s="116"/>
      <c r="K813" s="116"/>
      <c r="L813" s="116"/>
      <c r="M813" s="116"/>
      <c r="N813" s="116"/>
      <c r="O813" s="116"/>
      <c r="P813" s="116"/>
      <c r="Q813" s="116"/>
      <c r="R813" s="116"/>
    </row>
    <row r="814" spans="2:18">
      <c r="B814" s="115"/>
      <c r="C814" s="115"/>
      <c r="D814" s="115"/>
      <c r="E814" s="115"/>
      <c r="F814" s="116"/>
      <c r="G814" s="116"/>
      <c r="H814" s="116"/>
      <c r="I814" s="116"/>
      <c r="J814" s="116"/>
      <c r="K814" s="116"/>
      <c r="L814" s="116"/>
      <c r="M814" s="116"/>
      <c r="N814" s="116"/>
      <c r="O814" s="116"/>
      <c r="P814" s="116"/>
      <c r="Q814" s="116"/>
      <c r="R814" s="116"/>
    </row>
    <row r="815" spans="2:18">
      <c r="B815" s="115"/>
      <c r="C815" s="115"/>
      <c r="D815" s="115"/>
      <c r="E815" s="115"/>
      <c r="F815" s="116"/>
      <c r="G815" s="116"/>
      <c r="H815" s="116"/>
      <c r="I815" s="116"/>
      <c r="J815" s="116"/>
      <c r="K815" s="116"/>
      <c r="L815" s="116"/>
      <c r="M815" s="116"/>
      <c r="N815" s="116"/>
      <c r="O815" s="116"/>
      <c r="P815" s="116"/>
      <c r="Q815" s="116"/>
      <c r="R815" s="116"/>
    </row>
    <row r="816" spans="2:18">
      <c r="B816" s="115"/>
      <c r="C816" s="115"/>
      <c r="D816" s="115"/>
      <c r="E816" s="115"/>
      <c r="F816" s="116"/>
      <c r="G816" s="116"/>
      <c r="H816" s="116"/>
      <c r="I816" s="116"/>
      <c r="J816" s="116"/>
      <c r="K816" s="116"/>
      <c r="L816" s="116"/>
      <c r="M816" s="116"/>
      <c r="N816" s="116"/>
      <c r="O816" s="116"/>
      <c r="P816" s="116"/>
      <c r="Q816" s="116"/>
      <c r="R816" s="116"/>
    </row>
    <row r="817" spans="2:18">
      <c r="B817" s="115"/>
      <c r="C817" s="115"/>
      <c r="D817" s="115"/>
      <c r="E817" s="115"/>
      <c r="F817" s="116"/>
      <c r="G817" s="116"/>
      <c r="H817" s="116"/>
      <c r="I817" s="116"/>
      <c r="J817" s="116"/>
      <c r="K817" s="116"/>
      <c r="L817" s="116"/>
      <c r="M817" s="116"/>
      <c r="N817" s="116"/>
      <c r="O817" s="116"/>
      <c r="P817" s="116"/>
      <c r="Q817" s="116"/>
      <c r="R817" s="116"/>
    </row>
    <row r="818" spans="2:18">
      <c r="B818" s="115"/>
      <c r="C818" s="115"/>
      <c r="D818" s="115"/>
      <c r="E818" s="115"/>
      <c r="F818" s="116"/>
      <c r="G818" s="116"/>
      <c r="H818" s="116"/>
      <c r="I818" s="116"/>
      <c r="J818" s="116"/>
      <c r="K818" s="116"/>
      <c r="L818" s="116"/>
      <c r="M818" s="116"/>
      <c r="N818" s="116"/>
      <c r="O818" s="116"/>
      <c r="P818" s="116"/>
      <c r="Q818" s="116"/>
      <c r="R818" s="116"/>
    </row>
    <row r="819" spans="2:18">
      <c r="B819" s="115"/>
      <c r="C819" s="115"/>
      <c r="D819" s="115"/>
      <c r="E819" s="115"/>
      <c r="F819" s="116"/>
      <c r="G819" s="116"/>
      <c r="H819" s="116"/>
      <c r="I819" s="116"/>
      <c r="J819" s="116"/>
      <c r="K819" s="116"/>
      <c r="L819" s="116"/>
      <c r="M819" s="116"/>
      <c r="N819" s="116"/>
      <c r="O819" s="116"/>
      <c r="P819" s="116"/>
      <c r="Q819" s="116"/>
      <c r="R819" s="116"/>
    </row>
    <row r="820" spans="2:18">
      <c r="B820" s="115"/>
      <c r="C820" s="115"/>
      <c r="D820" s="115"/>
      <c r="E820" s="115"/>
      <c r="F820" s="116"/>
      <c r="G820" s="116"/>
      <c r="H820" s="116"/>
      <c r="I820" s="116"/>
      <c r="J820" s="116"/>
      <c r="K820" s="116"/>
      <c r="L820" s="116"/>
      <c r="M820" s="116"/>
      <c r="N820" s="116"/>
      <c r="O820" s="116"/>
      <c r="P820" s="116"/>
      <c r="Q820" s="116"/>
      <c r="R820" s="116"/>
    </row>
    <row r="821" spans="2:18">
      <c r="B821" s="115"/>
      <c r="C821" s="115"/>
      <c r="D821" s="115"/>
      <c r="E821" s="115"/>
      <c r="F821" s="116"/>
      <c r="G821" s="116"/>
      <c r="H821" s="116"/>
      <c r="I821" s="116"/>
      <c r="J821" s="116"/>
      <c r="K821" s="116"/>
      <c r="L821" s="116"/>
      <c r="M821" s="116"/>
      <c r="N821" s="116"/>
      <c r="O821" s="116"/>
      <c r="P821" s="116"/>
      <c r="Q821" s="116"/>
      <c r="R821" s="116"/>
    </row>
    <row r="822" spans="2:18">
      <c r="B822" s="115"/>
      <c r="C822" s="115"/>
      <c r="D822" s="115"/>
      <c r="E822" s="115"/>
      <c r="F822" s="116"/>
      <c r="G822" s="116"/>
      <c r="H822" s="116"/>
      <c r="I822" s="116"/>
      <c r="J822" s="116"/>
      <c r="K822" s="116"/>
      <c r="L822" s="116"/>
      <c r="M822" s="116"/>
      <c r="N822" s="116"/>
      <c r="O822" s="116"/>
      <c r="P822" s="116"/>
      <c r="Q822" s="116"/>
      <c r="R822" s="116"/>
    </row>
    <row r="823" spans="2:18">
      <c r="B823" s="115"/>
      <c r="C823" s="115"/>
      <c r="D823" s="115"/>
      <c r="E823" s="115"/>
      <c r="F823" s="116"/>
      <c r="G823" s="116"/>
      <c r="H823" s="116"/>
      <c r="I823" s="116"/>
      <c r="J823" s="116"/>
      <c r="K823" s="116"/>
      <c r="L823" s="116"/>
      <c r="M823" s="116"/>
      <c r="N823" s="116"/>
      <c r="O823" s="116"/>
      <c r="P823" s="116"/>
      <c r="Q823" s="116"/>
      <c r="R823" s="116"/>
    </row>
    <row r="824" spans="2:18">
      <c r="B824" s="115"/>
      <c r="C824" s="115"/>
      <c r="D824" s="115"/>
      <c r="E824" s="115"/>
      <c r="F824" s="116"/>
      <c r="G824" s="116"/>
      <c r="H824" s="116"/>
      <c r="I824" s="116"/>
      <c r="J824" s="116"/>
      <c r="K824" s="116"/>
      <c r="L824" s="116"/>
      <c r="M824" s="116"/>
      <c r="N824" s="116"/>
      <c r="O824" s="116"/>
      <c r="P824" s="116"/>
      <c r="Q824" s="116"/>
      <c r="R824" s="116"/>
    </row>
    <row r="825" spans="2:18">
      <c r="B825" s="115"/>
      <c r="C825" s="115"/>
      <c r="D825" s="115"/>
      <c r="E825" s="115"/>
      <c r="F825" s="116"/>
      <c r="G825" s="116"/>
      <c r="H825" s="116"/>
      <c r="I825" s="116"/>
      <c r="J825" s="116"/>
      <c r="K825" s="116"/>
      <c r="L825" s="116"/>
      <c r="M825" s="116"/>
      <c r="N825" s="116"/>
      <c r="O825" s="116"/>
      <c r="P825" s="116"/>
      <c r="Q825" s="116"/>
      <c r="R825" s="116"/>
    </row>
    <row r="826" spans="2:18">
      <c r="B826" s="115"/>
      <c r="C826" s="115"/>
      <c r="D826" s="115"/>
      <c r="E826" s="115"/>
      <c r="F826" s="116"/>
      <c r="G826" s="116"/>
      <c r="H826" s="116"/>
      <c r="I826" s="116"/>
      <c r="J826" s="116"/>
      <c r="K826" s="116"/>
      <c r="L826" s="116"/>
      <c r="M826" s="116"/>
      <c r="N826" s="116"/>
      <c r="O826" s="116"/>
      <c r="P826" s="116"/>
      <c r="Q826" s="116"/>
      <c r="R826" s="116"/>
    </row>
    <row r="827" spans="2:18">
      <c r="B827" s="115"/>
      <c r="C827" s="115"/>
      <c r="D827" s="115"/>
      <c r="E827" s="115"/>
      <c r="F827" s="116"/>
      <c r="G827" s="116"/>
      <c r="H827" s="116"/>
      <c r="I827" s="116"/>
      <c r="J827" s="116"/>
      <c r="K827" s="116"/>
      <c r="L827" s="116"/>
      <c r="M827" s="116"/>
      <c r="N827" s="116"/>
      <c r="O827" s="116"/>
      <c r="P827" s="116"/>
      <c r="Q827" s="116"/>
      <c r="R827" s="116"/>
    </row>
    <row r="828" spans="2:18">
      <c r="B828" s="115"/>
      <c r="C828" s="115"/>
      <c r="D828" s="115"/>
      <c r="E828" s="115"/>
      <c r="F828" s="116"/>
      <c r="G828" s="116"/>
      <c r="H828" s="116"/>
      <c r="I828" s="116"/>
      <c r="J828" s="116"/>
      <c r="K828" s="116"/>
      <c r="L828" s="116"/>
      <c r="M828" s="116"/>
      <c r="N828" s="116"/>
      <c r="O828" s="116"/>
      <c r="P828" s="116"/>
      <c r="Q828" s="116"/>
      <c r="R828" s="116"/>
    </row>
    <row r="829" spans="2:18">
      <c r="B829" s="115"/>
      <c r="C829" s="115"/>
      <c r="D829" s="115"/>
      <c r="E829" s="115"/>
      <c r="F829" s="116"/>
      <c r="G829" s="116"/>
      <c r="H829" s="116"/>
      <c r="I829" s="116"/>
      <c r="J829" s="116"/>
      <c r="K829" s="116"/>
      <c r="L829" s="116"/>
      <c r="M829" s="116"/>
      <c r="N829" s="116"/>
      <c r="O829" s="116"/>
      <c r="P829" s="116"/>
      <c r="Q829" s="116"/>
      <c r="R829" s="116"/>
    </row>
    <row r="830" spans="2:18">
      <c r="B830" s="115"/>
      <c r="C830" s="115"/>
      <c r="D830" s="115"/>
      <c r="E830" s="115"/>
      <c r="F830" s="116"/>
      <c r="G830" s="116"/>
      <c r="H830" s="116"/>
      <c r="I830" s="116"/>
      <c r="J830" s="116"/>
      <c r="K830" s="116"/>
      <c r="L830" s="116"/>
      <c r="M830" s="116"/>
      <c r="N830" s="116"/>
      <c r="O830" s="116"/>
      <c r="P830" s="116"/>
      <c r="Q830" s="116"/>
      <c r="R830" s="116"/>
    </row>
    <row r="831" spans="2:18">
      <c r="B831" s="115"/>
      <c r="C831" s="115"/>
      <c r="D831" s="115"/>
      <c r="E831" s="115"/>
      <c r="F831" s="116"/>
      <c r="G831" s="116"/>
      <c r="H831" s="116"/>
      <c r="I831" s="116"/>
      <c r="J831" s="116"/>
      <c r="K831" s="116"/>
      <c r="L831" s="116"/>
      <c r="M831" s="116"/>
      <c r="N831" s="116"/>
      <c r="O831" s="116"/>
      <c r="P831" s="116"/>
      <c r="Q831" s="116"/>
      <c r="R831" s="116"/>
    </row>
    <row r="832" spans="2:18">
      <c r="B832" s="115"/>
      <c r="C832" s="115"/>
      <c r="D832" s="115"/>
      <c r="E832" s="115"/>
      <c r="F832" s="116"/>
      <c r="G832" s="116"/>
      <c r="H832" s="116"/>
      <c r="I832" s="116"/>
      <c r="J832" s="116"/>
      <c r="K832" s="116"/>
      <c r="L832" s="116"/>
      <c r="M832" s="116"/>
      <c r="N832" s="116"/>
      <c r="O832" s="116"/>
      <c r="P832" s="116"/>
      <c r="Q832" s="116"/>
      <c r="R832" s="116"/>
    </row>
    <row r="833" spans="2:18">
      <c r="B833" s="115"/>
      <c r="C833" s="115"/>
      <c r="D833" s="115"/>
      <c r="E833" s="115"/>
      <c r="F833" s="116"/>
      <c r="G833" s="116"/>
      <c r="H833" s="116"/>
      <c r="I833" s="116"/>
      <c r="J833" s="116"/>
      <c r="K833" s="116"/>
      <c r="L833" s="116"/>
      <c r="M833" s="116"/>
      <c r="N833" s="116"/>
      <c r="O833" s="116"/>
      <c r="P833" s="116"/>
      <c r="Q833" s="116"/>
      <c r="R833" s="116"/>
    </row>
    <row r="834" spans="2:18">
      <c r="B834" s="115"/>
      <c r="C834" s="115"/>
      <c r="D834" s="115"/>
      <c r="E834" s="115"/>
      <c r="F834" s="116"/>
      <c r="G834" s="116"/>
      <c r="H834" s="116"/>
      <c r="I834" s="116"/>
      <c r="J834" s="116"/>
      <c r="K834" s="116"/>
      <c r="L834" s="116"/>
      <c r="M834" s="116"/>
      <c r="N834" s="116"/>
      <c r="O834" s="116"/>
      <c r="P834" s="116"/>
      <c r="Q834" s="116"/>
      <c r="R834" s="116"/>
    </row>
    <row r="835" spans="2:18">
      <c r="B835" s="115"/>
      <c r="C835" s="115"/>
      <c r="D835" s="115"/>
      <c r="E835" s="115"/>
      <c r="F835" s="116"/>
      <c r="G835" s="116"/>
      <c r="H835" s="116"/>
      <c r="I835" s="116"/>
      <c r="J835" s="116"/>
      <c r="K835" s="116"/>
      <c r="L835" s="116"/>
      <c r="M835" s="116"/>
      <c r="N835" s="116"/>
      <c r="O835" s="116"/>
      <c r="P835" s="116"/>
      <c r="Q835" s="116"/>
      <c r="R835" s="116"/>
    </row>
    <row r="836" spans="2:18">
      <c r="B836" s="115"/>
      <c r="C836" s="115"/>
      <c r="D836" s="115"/>
      <c r="E836" s="115"/>
      <c r="F836" s="116"/>
      <c r="G836" s="116"/>
      <c r="H836" s="116"/>
      <c r="I836" s="116"/>
      <c r="J836" s="116"/>
      <c r="K836" s="116"/>
      <c r="L836" s="116"/>
      <c r="M836" s="116"/>
      <c r="N836" s="116"/>
      <c r="O836" s="116"/>
      <c r="P836" s="116"/>
      <c r="Q836" s="116"/>
      <c r="R836" s="116"/>
    </row>
    <row r="837" spans="2:18">
      <c r="B837" s="115"/>
      <c r="C837" s="115"/>
      <c r="D837" s="115"/>
      <c r="E837" s="115"/>
      <c r="F837" s="116"/>
      <c r="G837" s="116"/>
      <c r="H837" s="116"/>
      <c r="I837" s="116"/>
      <c r="J837" s="116"/>
      <c r="K837" s="116"/>
      <c r="L837" s="116"/>
      <c r="M837" s="116"/>
      <c r="N837" s="116"/>
      <c r="O837" s="116"/>
      <c r="P837" s="116"/>
      <c r="Q837" s="116"/>
      <c r="R837" s="116"/>
    </row>
    <row r="838" spans="2:18">
      <c r="B838" s="115"/>
      <c r="C838" s="115"/>
      <c r="D838" s="115"/>
      <c r="E838" s="115"/>
      <c r="F838" s="116"/>
      <c r="G838" s="116"/>
      <c r="H838" s="116"/>
      <c r="I838" s="116"/>
      <c r="J838" s="116"/>
      <c r="K838" s="116"/>
      <c r="L838" s="116"/>
      <c r="M838" s="116"/>
      <c r="N838" s="116"/>
      <c r="O838" s="116"/>
      <c r="P838" s="116"/>
      <c r="Q838" s="116"/>
      <c r="R838" s="116"/>
    </row>
    <row r="839" spans="2:18">
      <c r="B839" s="115"/>
      <c r="C839" s="115"/>
      <c r="D839" s="115"/>
      <c r="E839" s="115"/>
      <c r="F839" s="116"/>
      <c r="G839" s="116"/>
      <c r="H839" s="116"/>
      <c r="I839" s="116"/>
      <c r="J839" s="116"/>
      <c r="K839" s="116"/>
      <c r="L839" s="116"/>
      <c r="M839" s="116"/>
      <c r="N839" s="116"/>
      <c r="O839" s="116"/>
      <c r="P839" s="116"/>
      <c r="Q839" s="116"/>
      <c r="R839" s="116"/>
    </row>
    <row r="840" spans="2:18">
      <c r="B840" s="115"/>
      <c r="C840" s="115"/>
      <c r="D840" s="115"/>
      <c r="E840" s="115"/>
      <c r="F840" s="116"/>
      <c r="G840" s="116"/>
      <c r="H840" s="116"/>
      <c r="I840" s="116"/>
      <c r="J840" s="116"/>
      <c r="K840" s="116"/>
      <c r="L840" s="116"/>
      <c r="M840" s="116"/>
      <c r="N840" s="116"/>
      <c r="O840" s="116"/>
      <c r="P840" s="116"/>
      <c r="Q840" s="116"/>
      <c r="R840" s="116"/>
    </row>
    <row r="841" spans="2:18">
      <c r="B841" s="115"/>
      <c r="C841" s="115"/>
      <c r="D841" s="115"/>
      <c r="E841" s="115"/>
      <c r="F841" s="116"/>
      <c r="G841" s="116"/>
      <c r="H841" s="116"/>
      <c r="I841" s="116"/>
      <c r="J841" s="116"/>
      <c r="K841" s="116"/>
      <c r="L841" s="116"/>
      <c r="M841" s="116"/>
      <c r="N841" s="116"/>
      <c r="O841" s="116"/>
      <c r="P841" s="116"/>
      <c r="Q841" s="116"/>
      <c r="R841" s="116"/>
    </row>
    <row r="842" spans="2:18">
      <c r="B842" s="115"/>
      <c r="C842" s="115"/>
      <c r="D842" s="115"/>
      <c r="E842" s="115"/>
      <c r="F842" s="116"/>
      <c r="G842" s="116"/>
      <c r="H842" s="116"/>
      <c r="I842" s="116"/>
      <c r="J842" s="116"/>
      <c r="K842" s="116"/>
      <c r="L842" s="116"/>
      <c r="M842" s="116"/>
      <c r="N842" s="116"/>
      <c r="O842" s="116"/>
      <c r="P842" s="116"/>
      <c r="Q842" s="116"/>
      <c r="R842" s="116"/>
    </row>
    <row r="843" spans="2:18">
      <c r="B843" s="115"/>
      <c r="C843" s="115"/>
      <c r="D843" s="115"/>
      <c r="E843" s="115"/>
      <c r="F843" s="116"/>
      <c r="G843" s="116"/>
      <c r="H843" s="116"/>
      <c r="I843" s="116"/>
      <c r="J843" s="116"/>
      <c r="K843" s="116"/>
      <c r="L843" s="116"/>
      <c r="M843" s="116"/>
      <c r="N843" s="116"/>
      <c r="O843" s="116"/>
      <c r="P843" s="116"/>
      <c r="Q843" s="116"/>
      <c r="R843" s="116"/>
    </row>
    <row r="844" spans="2:18">
      <c r="B844" s="115"/>
      <c r="C844" s="115"/>
      <c r="D844" s="115"/>
      <c r="E844" s="115"/>
      <c r="F844" s="116"/>
      <c r="G844" s="116"/>
      <c r="H844" s="116"/>
      <c r="I844" s="116"/>
      <c r="J844" s="116"/>
      <c r="K844" s="116"/>
      <c r="L844" s="116"/>
      <c r="M844" s="116"/>
      <c r="N844" s="116"/>
      <c r="O844" s="116"/>
      <c r="P844" s="116"/>
      <c r="Q844" s="116"/>
      <c r="R844" s="116"/>
    </row>
    <row r="845" spans="2:18">
      <c r="B845" s="115"/>
      <c r="C845" s="115"/>
      <c r="D845" s="115"/>
      <c r="E845" s="115"/>
      <c r="F845" s="116"/>
      <c r="G845" s="116"/>
      <c r="H845" s="116"/>
      <c r="I845" s="116"/>
      <c r="J845" s="116"/>
      <c r="K845" s="116"/>
      <c r="L845" s="116"/>
      <c r="M845" s="116"/>
      <c r="N845" s="116"/>
      <c r="O845" s="116"/>
      <c r="P845" s="116"/>
      <c r="Q845" s="116"/>
      <c r="R845" s="116"/>
    </row>
    <row r="846" spans="2:18">
      <c r="B846" s="115"/>
      <c r="C846" s="115"/>
      <c r="D846" s="115"/>
      <c r="E846" s="115"/>
      <c r="F846" s="116"/>
      <c r="G846" s="116"/>
      <c r="H846" s="116"/>
      <c r="I846" s="116"/>
      <c r="J846" s="116"/>
      <c r="K846" s="116"/>
      <c r="L846" s="116"/>
      <c r="M846" s="116"/>
      <c r="N846" s="116"/>
      <c r="O846" s="116"/>
      <c r="P846" s="116"/>
      <c r="Q846" s="116"/>
      <c r="R846" s="116"/>
    </row>
    <row r="847" spans="2:18">
      <c r="B847" s="115"/>
      <c r="C847" s="115"/>
      <c r="D847" s="115"/>
      <c r="E847" s="115"/>
      <c r="F847" s="116"/>
      <c r="G847" s="116"/>
      <c r="H847" s="116"/>
      <c r="I847" s="116"/>
      <c r="J847" s="116"/>
      <c r="K847" s="116"/>
      <c r="L847" s="116"/>
      <c r="M847" s="116"/>
      <c r="N847" s="116"/>
      <c r="O847" s="116"/>
      <c r="P847" s="116"/>
      <c r="Q847" s="116"/>
      <c r="R847" s="116"/>
    </row>
    <row r="848" spans="2:18">
      <c r="B848" s="115"/>
      <c r="C848" s="115"/>
      <c r="D848" s="115"/>
      <c r="E848" s="115"/>
      <c r="F848" s="116"/>
      <c r="G848" s="116"/>
      <c r="H848" s="116"/>
      <c r="I848" s="116"/>
      <c r="J848" s="116"/>
      <c r="K848" s="116"/>
      <c r="L848" s="116"/>
      <c r="M848" s="116"/>
      <c r="N848" s="116"/>
      <c r="O848" s="116"/>
      <c r="P848" s="116"/>
      <c r="Q848" s="116"/>
      <c r="R848" s="116"/>
    </row>
    <row r="849" spans="2:18">
      <c r="B849" s="115"/>
      <c r="C849" s="115"/>
      <c r="D849" s="115"/>
      <c r="E849" s="115"/>
      <c r="F849" s="116"/>
      <c r="G849" s="116"/>
      <c r="H849" s="116"/>
      <c r="I849" s="116"/>
      <c r="J849" s="116"/>
      <c r="K849" s="116"/>
      <c r="L849" s="116"/>
      <c r="M849" s="116"/>
      <c r="N849" s="116"/>
      <c r="O849" s="116"/>
      <c r="P849" s="116"/>
      <c r="Q849" s="116"/>
      <c r="R849" s="116"/>
    </row>
    <row r="850" spans="2:18">
      <c r="B850" s="115"/>
      <c r="C850" s="115"/>
      <c r="D850" s="115"/>
      <c r="E850" s="115"/>
      <c r="F850" s="116"/>
      <c r="G850" s="116"/>
      <c r="H850" s="116"/>
      <c r="I850" s="116"/>
      <c r="J850" s="116"/>
      <c r="K850" s="116"/>
      <c r="L850" s="116"/>
      <c r="M850" s="116"/>
      <c r="N850" s="116"/>
      <c r="O850" s="116"/>
      <c r="P850" s="116"/>
      <c r="Q850" s="116"/>
      <c r="R850" s="116"/>
    </row>
    <row r="851" spans="2:18">
      <c r="B851" s="115"/>
      <c r="C851" s="115"/>
      <c r="D851" s="115"/>
      <c r="E851" s="115"/>
      <c r="F851" s="116"/>
      <c r="G851" s="116"/>
      <c r="H851" s="116"/>
      <c r="I851" s="116"/>
      <c r="J851" s="116"/>
      <c r="K851" s="116"/>
      <c r="L851" s="116"/>
      <c r="M851" s="116"/>
      <c r="N851" s="116"/>
      <c r="O851" s="116"/>
      <c r="P851" s="116"/>
      <c r="Q851" s="116"/>
      <c r="R851" s="116"/>
    </row>
    <row r="852" spans="2:18">
      <c r="B852" s="115"/>
      <c r="C852" s="115"/>
      <c r="D852" s="115"/>
      <c r="E852" s="115"/>
      <c r="F852" s="116"/>
      <c r="G852" s="116"/>
      <c r="H852" s="116"/>
      <c r="I852" s="116"/>
      <c r="J852" s="116"/>
      <c r="K852" s="116"/>
      <c r="L852" s="116"/>
      <c r="M852" s="116"/>
      <c r="N852" s="116"/>
      <c r="O852" s="116"/>
      <c r="P852" s="116"/>
      <c r="Q852" s="116"/>
      <c r="R852" s="116"/>
    </row>
    <row r="853" spans="2:18">
      <c r="B853" s="115"/>
      <c r="C853" s="115"/>
      <c r="D853" s="115"/>
      <c r="E853" s="115"/>
      <c r="F853" s="116"/>
      <c r="G853" s="116"/>
      <c r="H853" s="116"/>
      <c r="I853" s="116"/>
      <c r="J853" s="116"/>
      <c r="K853" s="116"/>
      <c r="L853" s="116"/>
      <c r="M853" s="116"/>
      <c r="N853" s="116"/>
      <c r="O853" s="116"/>
      <c r="P853" s="116"/>
      <c r="Q853" s="116"/>
      <c r="R853" s="116"/>
    </row>
    <row r="854" spans="2:18">
      <c r="B854" s="115"/>
      <c r="C854" s="115"/>
      <c r="D854" s="115"/>
      <c r="E854" s="115"/>
      <c r="F854" s="116"/>
      <c r="G854" s="116"/>
      <c r="H854" s="116"/>
      <c r="I854" s="116"/>
      <c r="J854" s="116"/>
      <c r="K854" s="116"/>
      <c r="L854" s="116"/>
      <c r="M854" s="116"/>
      <c r="N854" s="116"/>
      <c r="O854" s="116"/>
      <c r="P854" s="116"/>
      <c r="Q854" s="116"/>
      <c r="R854" s="116"/>
    </row>
    <row r="855" spans="2:18">
      <c r="B855" s="115"/>
      <c r="C855" s="115"/>
      <c r="D855" s="115"/>
      <c r="E855" s="115"/>
      <c r="F855" s="116"/>
      <c r="G855" s="116"/>
      <c r="H855" s="116"/>
      <c r="I855" s="116"/>
      <c r="J855" s="116"/>
      <c r="K855" s="116"/>
      <c r="L855" s="116"/>
      <c r="M855" s="116"/>
      <c r="N855" s="116"/>
      <c r="O855" s="116"/>
      <c r="P855" s="116"/>
      <c r="Q855" s="116"/>
      <c r="R855" s="116"/>
    </row>
    <row r="856" spans="2:18">
      <c r="B856" s="115"/>
      <c r="C856" s="115"/>
      <c r="D856" s="115"/>
      <c r="E856" s="115"/>
      <c r="F856" s="116"/>
      <c r="G856" s="116"/>
      <c r="H856" s="116"/>
      <c r="I856" s="116"/>
      <c r="J856" s="116"/>
      <c r="K856" s="116"/>
      <c r="L856" s="116"/>
      <c r="M856" s="116"/>
      <c r="N856" s="116"/>
      <c r="O856" s="116"/>
      <c r="P856" s="116"/>
      <c r="Q856" s="116"/>
      <c r="R856" s="116"/>
    </row>
    <row r="857" spans="2:18">
      <c r="B857" s="115"/>
      <c r="C857" s="115"/>
      <c r="D857" s="115"/>
      <c r="E857" s="115"/>
      <c r="F857" s="116"/>
      <c r="G857" s="116"/>
      <c r="H857" s="116"/>
      <c r="I857" s="116"/>
      <c r="J857" s="116"/>
      <c r="K857" s="116"/>
      <c r="L857" s="116"/>
      <c r="M857" s="116"/>
      <c r="N857" s="116"/>
      <c r="O857" s="116"/>
      <c r="P857" s="116"/>
      <c r="Q857" s="116"/>
      <c r="R857" s="116"/>
    </row>
    <row r="858" spans="2:18">
      <c r="B858" s="115"/>
      <c r="C858" s="115"/>
      <c r="D858" s="115"/>
      <c r="E858" s="115"/>
      <c r="F858" s="116"/>
      <c r="G858" s="116"/>
      <c r="H858" s="116"/>
      <c r="I858" s="116"/>
      <c r="J858" s="116"/>
      <c r="K858" s="116"/>
      <c r="L858" s="116"/>
      <c r="M858" s="116"/>
      <c r="N858" s="116"/>
      <c r="O858" s="116"/>
      <c r="P858" s="116"/>
      <c r="Q858" s="116"/>
      <c r="R858" s="116"/>
    </row>
    <row r="859" spans="2:18">
      <c r="B859" s="115"/>
      <c r="C859" s="115"/>
      <c r="D859" s="115"/>
      <c r="E859" s="115"/>
      <c r="F859" s="116"/>
      <c r="G859" s="116"/>
      <c r="H859" s="116"/>
      <c r="I859" s="116"/>
      <c r="J859" s="116"/>
      <c r="K859" s="116"/>
      <c r="L859" s="116"/>
      <c r="M859" s="116"/>
      <c r="N859" s="116"/>
      <c r="O859" s="116"/>
      <c r="P859" s="116"/>
      <c r="Q859" s="116"/>
      <c r="R859" s="116"/>
    </row>
    <row r="860" spans="2:18">
      <c r="B860" s="115"/>
      <c r="C860" s="115"/>
      <c r="D860" s="115"/>
      <c r="E860" s="115"/>
      <c r="F860" s="116"/>
      <c r="G860" s="116"/>
      <c r="H860" s="116"/>
      <c r="I860" s="116"/>
      <c r="J860" s="116"/>
      <c r="K860" s="116"/>
      <c r="L860" s="116"/>
      <c r="M860" s="116"/>
      <c r="N860" s="116"/>
      <c r="O860" s="116"/>
      <c r="P860" s="116"/>
      <c r="Q860" s="116"/>
      <c r="R860" s="116"/>
    </row>
    <row r="861" spans="2:18">
      <c r="B861" s="115"/>
      <c r="C861" s="115"/>
      <c r="D861" s="115"/>
      <c r="E861" s="115"/>
      <c r="F861" s="116"/>
      <c r="G861" s="116"/>
      <c r="H861" s="116"/>
      <c r="I861" s="116"/>
      <c r="J861" s="116"/>
      <c r="K861" s="116"/>
      <c r="L861" s="116"/>
      <c r="M861" s="116"/>
      <c r="N861" s="116"/>
      <c r="O861" s="116"/>
      <c r="P861" s="116"/>
      <c r="Q861" s="116"/>
      <c r="R861" s="116"/>
    </row>
    <row r="862" spans="2:18">
      <c r="B862" s="115"/>
      <c r="C862" s="115"/>
      <c r="D862" s="115"/>
      <c r="E862" s="115"/>
      <c r="F862" s="116"/>
      <c r="G862" s="116"/>
      <c r="H862" s="116"/>
      <c r="I862" s="116"/>
      <c r="J862" s="116"/>
      <c r="K862" s="116"/>
      <c r="L862" s="116"/>
      <c r="M862" s="116"/>
      <c r="N862" s="116"/>
      <c r="O862" s="116"/>
      <c r="P862" s="116"/>
      <c r="Q862" s="116"/>
      <c r="R862" s="116"/>
    </row>
    <row r="863" spans="2:18">
      <c r="B863" s="115"/>
      <c r="C863" s="115"/>
      <c r="D863" s="115"/>
      <c r="E863" s="115"/>
      <c r="F863" s="116"/>
      <c r="G863" s="116"/>
      <c r="H863" s="116"/>
      <c r="I863" s="116"/>
      <c r="J863" s="116"/>
      <c r="K863" s="116"/>
      <c r="L863" s="116"/>
      <c r="M863" s="116"/>
      <c r="N863" s="116"/>
      <c r="O863" s="116"/>
      <c r="P863" s="116"/>
      <c r="Q863" s="116"/>
      <c r="R863" s="116"/>
    </row>
    <row r="864" spans="2:18">
      <c r="B864" s="115"/>
      <c r="C864" s="115"/>
      <c r="D864" s="115"/>
      <c r="E864" s="115"/>
      <c r="F864" s="116"/>
      <c r="G864" s="116"/>
      <c r="H864" s="116"/>
      <c r="I864" s="116"/>
      <c r="J864" s="116"/>
      <c r="K864" s="116"/>
      <c r="L864" s="116"/>
      <c r="M864" s="116"/>
      <c r="N864" s="116"/>
      <c r="O864" s="116"/>
      <c r="P864" s="116"/>
      <c r="Q864" s="116"/>
      <c r="R864" s="116"/>
    </row>
    <row r="865" spans="2:18">
      <c r="B865" s="115"/>
      <c r="C865" s="115"/>
      <c r="D865" s="115"/>
      <c r="E865" s="115"/>
      <c r="F865" s="116"/>
      <c r="G865" s="116"/>
      <c r="H865" s="116"/>
      <c r="I865" s="116"/>
      <c r="J865" s="116"/>
      <c r="K865" s="116"/>
      <c r="L865" s="116"/>
      <c r="M865" s="116"/>
      <c r="N865" s="116"/>
      <c r="O865" s="116"/>
      <c r="P865" s="116"/>
      <c r="Q865" s="116"/>
      <c r="R865" s="116"/>
    </row>
    <row r="866" spans="2:18">
      <c r="B866" s="115"/>
      <c r="C866" s="115"/>
      <c r="D866" s="115"/>
      <c r="E866" s="115"/>
      <c r="F866" s="116"/>
      <c r="G866" s="116"/>
      <c r="H866" s="116"/>
      <c r="I866" s="116"/>
      <c r="J866" s="116"/>
      <c r="K866" s="116"/>
      <c r="L866" s="116"/>
      <c r="M866" s="116"/>
      <c r="N866" s="116"/>
      <c r="O866" s="116"/>
      <c r="P866" s="116"/>
      <c r="Q866" s="116"/>
      <c r="R866" s="116"/>
    </row>
    <row r="867" spans="2:18">
      <c r="B867" s="115"/>
      <c r="C867" s="115"/>
      <c r="D867" s="115"/>
      <c r="E867" s="115"/>
      <c r="F867" s="116"/>
      <c r="G867" s="116"/>
      <c r="H867" s="116"/>
      <c r="I867" s="116"/>
      <c r="J867" s="116"/>
      <c r="K867" s="116"/>
      <c r="L867" s="116"/>
      <c r="M867" s="116"/>
      <c r="N867" s="116"/>
      <c r="O867" s="116"/>
      <c r="P867" s="116"/>
      <c r="Q867" s="116"/>
      <c r="R867" s="116"/>
    </row>
    <row r="868" spans="2:18">
      <c r="B868" s="115"/>
      <c r="C868" s="115"/>
      <c r="D868" s="115"/>
      <c r="E868" s="115"/>
      <c r="F868" s="116"/>
      <c r="G868" s="116"/>
      <c r="H868" s="116"/>
      <c r="I868" s="116"/>
      <c r="J868" s="116"/>
      <c r="K868" s="116"/>
      <c r="L868" s="116"/>
      <c r="M868" s="116"/>
      <c r="N868" s="116"/>
      <c r="O868" s="116"/>
      <c r="P868" s="116"/>
      <c r="Q868" s="116"/>
      <c r="R868" s="116"/>
    </row>
    <row r="869" spans="2:18">
      <c r="B869" s="115"/>
      <c r="C869" s="115"/>
      <c r="D869" s="115"/>
      <c r="E869" s="115"/>
      <c r="F869" s="116"/>
      <c r="G869" s="116"/>
      <c r="H869" s="116"/>
      <c r="I869" s="116"/>
      <c r="J869" s="116"/>
      <c r="K869" s="116"/>
      <c r="L869" s="116"/>
      <c r="M869" s="116"/>
      <c r="N869" s="116"/>
      <c r="O869" s="116"/>
      <c r="P869" s="116"/>
      <c r="Q869" s="116"/>
      <c r="R869" s="116"/>
    </row>
    <row r="870" spans="2:18">
      <c r="B870" s="115"/>
      <c r="C870" s="115"/>
      <c r="D870" s="115"/>
      <c r="E870" s="115"/>
      <c r="F870" s="116"/>
      <c r="G870" s="116"/>
      <c r="H870" s="116"/>
      <c r="I870" s="116"/>
      <c r="J870" s="116"/>
      <c r="K870" s="116"/>
      <c r="L870" s="116"/>
      <c r="M870" s="116"/>
      <c r="N870" s="116"/>
      <c r="O870" s="116"/>
      <c r="P870" s="116"/>
      <c r="Q870" s="116"/>
      <c r="R870" s="116"/>
    </row>
    <row r="871" spans="2:18">
      <c r="B871" s="115"/>
      <c r="C871" s="115"/>
      <c r="D871" s="115"/>
      <c r="E871" s="115"/>
      <c r="F871" s="116"/>
      <c r="G871" s="116"/>
      <c r="H871" s="116"/>
      <c r="I871" s="116"/>
      <c r="J871" s="116"/>
      <c r="K871" s="116"/>
      <c r="L871" s="116"/>
      <c r="M871" s="116"/>
      <c r="N871" s="116"/>
      <c r="O871" s="116"/>
      <c r="P871" s="116"/>
      <c r="Q871" s="116"/>
      <c r="R871" s="116"/>
    </row>
    <row r="872" spans="2:18">
      <c r="B872" s="115"/>
      <c r="C872" s="115"/>
      <c r="D872" s="115"/>
      <c r="E872" s="115"/>
      <c r="F872" s="116"/>
      <c r="G872" s="116"/>
      <c r="H872" s="116"/>
      <c r="I872" s="116"/>
      <c r="J872" s="116"/>
      <c r="K872" s="116"/>
      <c r="L872" s="116"/>
      <c r="M872" s="116"/>
      <c r="N872" s="116"/>
      <c r="O872" s="116"/>
      <c r="P872" s="116"/>
      <c r="Q872" s="116"/>
      <c r="R872" s="116"/>
    </row>
    <row r="873" spans="2:18">
      <c r="B873" s="115"/>
      <c r="C873" s="115"/>
      <c r="D873" s="115"/>
      <c r="E873" s="115"/>
      <c r="F873" s="116"/>
      <c r="G873" s="116"/>
      <c r="H873" s="116"/>
      <c r="I873" s="116"/>
      <c r="J873" s="116"/>
      <c r="K873" s="116"/>
      <c r="L873" s="116"/>
      <c r="M873" s="116"/>
      <c r="N873" s="116"/>
      <c r="O873" s="116"/>
      <c r="P873" s="116"/>
      <c r="Q873" s="116"/>
      <c r="R873" s="116"/>
    </row>
    <row r="874" spans="2:18">
      <c r="B874" s="115"/>
      <c r="C874" s="115"/>
      <c r="D874" s="115"/>
      <c r="E874" s="115"/>
      <c r="F874" s="116"/>
      <c r="G874" s="116"/>
      <c r="H874" s="116"/>
      <c r="I874" s="116"/>
      <c r="J874" s="116"/>
      <c r="K874" s="116"/>
      <c r="L874" s="116"/>
      <c r="M874" s="116"/>
      <c r="N874" s="116"/>
      <c r="O874" s="116"/>
      <c r="P874" s="116"/>
      <c r="Q874" s="116"/>
      <c r="R874" s="116"/>
    </row>
    <row r="875" spans="2:18">
      <c r="B875" s="115"/>
      <c r="C875" s="115"/>
      <c r="D875" s="115"/>
      <c r="E875" s="115"/>
      <c r="F875" s="116"/>
      <c r="G875" s="116"/>
      <c r="H875" s="116"/>
      <c r="I875" s="116"/>
      <c r="J875" s="116"/>
      <c r="K875" s="116"/>
      <c r="L875" s="116"/>
      <c r="M875" s="116"/>
      <c r="N875" s="116"/>
      <c r="O875" s="116"/>
      <c r="P875" s="116"/>
      <c r="Q875" s="116"/>
      <c r="R875" s="116"/>
    </row>
    <row r="876" spans="2:18">
      <c r="B876" s="115"/>
      <c r="C876" s="115"/>
      <c r="D876" s="115"/>
      <c r="E876" s="115"/>
      <c r="F876" s="116"/>
      <c r="G876" s="116"/>
      <c r="H876" s="116"/>
      <c r="I876" s="116"/>
      <c r="J876" s="116"/>
      <c r="K876" s="116"/>
      <c r="L876" s="116"/>
      <c r="M876" s="116"/>
      <c r="N876" s="116"/>
      <c r="O876" s="116"/>
      <c r="P876" s="116"/>
      <c r="Q876" s="116"/>
      <c r="R876" s="116"/>
    </row>
    <row r="877" spans="2:18">
      <c r="B877" s="115"/>
      <c r="C877" s="115"/>
      <c r="D877" s="115"/>
      <c r="E877" s="115"/>
      <c r="F877" s="116"/>
      <c r="G877" s="116"/>
      <c r="H877" s="116"/>
      <c r="I877" s="116"/>
      <c r="J877" s="116"/>
      <c r="K877" s="116"/>
      <c r="L877" s="116"/>
      <c r="M877" s="116"/>
      <c r="N877" s="116"/>
      <c r="O877" s="116"/>
      <c r="P877" s="116"/>
      <c r="Q877" s="116"/>
      <c r="R877" s="116"/>
    </row>
    <row r="878" spans="2:18">
      <c r="B878" s="115"/>
      <c r="C878" s="115"/>
      <c r="D878" s="115"/>
      <c r="E878" s="115"/>
      <c r="F878" s="116"/>
      <c r="G878" s="116"/>
      <c r="H878" s="116"/>
      <c r="I878" s="116"/>
      <c r="J878" s="116"/>
      <c r="K878" s="116"/>
      <c r="L878" s="116"/>
      <c r="M878" s="116"/>
      <c r="N878" s="116"/>
      <c r="O878" s="116"/>
      <c r="P878" s="116"/>
      <c r="Q878" s="116"/>
      <c r="R878" s="116"/>
    </row>
    <row r="879" spans="2:18">
      <c r="B879" s="115"/>
      <c r="C879" s="115"/>
      <c r="D879" s="115"/>
      <c r="E879" s="115"/>
      <c r="F879" s="116"/>
      <c r="G879" s="116"/>
      <c r="H879" s="116"/>
      <c r="I879" s="116"/>
      <c r="J879" s="116"/>
      <c r="K879" s="116"/>
      <c r="L879" s="116"/>
      <c r="M879" s="116"/>
      <c r="N879" s="116"/>
      <c r="O879" s="116"/>
      <c r="P879" s="116"/>
      <c r="Q879" s="116"/>
      <c r="R879" s="116"/>
    </row>
    <row r="880" spans="2:18">
      <c r="B880" s="115"/>
      <c r="C880" s="115"/>
      <c r="D880" s="115"/>
      <c r="E880" s="115"/>
      <c r="F880" s="116"/>
      <c r="G880" s="116"/>
      <c r="H880" s="116"/>
      <c r="I880" s="116"/>
      <c r="J880" s="116"/>
      <c r="K880" s="116"/>
      <c r="L880" s="116"/>
      <c r="M880" s="116"/>
      <c r="N880" s="116"/>
      <c r="O880" s="116"/>
      <c r="P880" s="116"/>
      <c r="Q880" s="116"/>
      <c r="R880" s="116"/>
    </row>
    <row r="881" spans="2:18">
      <c r="B881" s="115"/>
      <c r="C881" s="115"/>
      <c r="D881" s="115"/>
      <c r="E881" s="115"/>
      <c r="F881" s="116"/>
      <c r="G881" s="116"/>
      <c r="H881" s="116"/>
      <c r="I881" s="116"/>
      <c r="J881" s="116"/>
      <c r="K881" s="116"/>
      <c r="L881" s="116"/>
      <c r="M881" s="116"/>
      <c r="N881" s="116"/>
      <c r="O881" s="116"/>
      <c r="P881" s="116"/>
      <c r="Q881" s="116"/>
      <c r="R881" s="116"/>
    </row>
    <row r="882" spans="2:18">
      <c r="B882" s="115"/>
      <c r="C882" s="115"/>
      <c r="D882" s="115"/>
      <c r="E882" s="115"/>
      <c r="F882" s="116"/>
      <c r="G882" s="116"/>
      <c r="H882" s="116"/>
      <c r="I882" s="116"/>
      <c r="J882" s="116"/>
      <c r="K882" s="116"/>
      <c r="L882" s="116"/>
      <c r="M882" s="116"/>
      <c r="N882" s="116"/>
      <c r="O882" s="116"/>
      <c r="P882" s="116"/>
      <c r="Q882" s="116"/>
      <c r="R882" s="116"/>
    </row>
    <row r="883" spans="2:18">
      <c r="B883" s="115"/>
      <c r="C883" s="115"/>
      <c r="D883" s="115"/>
      <c r="E883" s="115"/>
      <c r="F883" s="116"/>
      <c r="G883" s="116"/>
      <c r="H883" s="116"/>
      <c r="I883" s="116"/>
      <c r="J883" s="116"/>
      <c r="K883" s="116"/>
      <c r="L883" s="116"/>
      <c r="M883" s="116"/>
      <c r="N883" s="116"/>
      <c r="O883" s="116"/>
      <c r="P883" s="116"/>
      <c r="Q883" s="116"/>
      <c r="R883" s="116"/>
    </row>
    <row r="884" spans="2:18">
      <c r="B884" s="115"/>
      <c r="C884" s="115"/>
      <c r="D884" s="115"/>
      <c r="E884" s="115"/>
      <c r="F884" s="116"/>
      <c r="G884" s="116"/>
      <c r="H884" s="116"/>
      <c r="I884" s="116"/>
      <c r="J884" s="116"/>
      <c r="K884" s="116"/>
      <c r="L884" s="116"/>
      <c r="M884" s="116"/>
      <c r="N884" s="116"/>
      <c r="O884" s="116"/>
      <c r="P884" s="116"/>
      <c r="Q884" s="116"/>
      <c r="R884" s="116"/>
    </row>
    <row r="885" spans="2:18">
      <c r="B885" s="115"/>
      <c r="C885" s="115"/>
      <c r="D885" s="115"/>
      <c r="E885" s="115"/>
      <c r="F885" s="116"/>
      <c r="G885" s="116"/>
      <c r="H885" s="116"/>
      <c r="I885" s="116"/>
      <c r="J885" s="116"/>
      <c r="K885" s="116"/>
      <c r="L885" s="116"/>
      <c r="M885" s="116"/>
      <c r="N885" s="116"/>
      <c r="O885" s="116"/>
      <c r="P885" s="116"/>
      <c r="Q885" s="116"/>
      <c r="R885" s="116"/>
    </row>
    <row r="886" spans="2:18">
      <c r="B886" s="115"/>
      <c r="C886" s="115"/>
      <c r="D886" s="115"/>
      <c r="E886" s="115"/>
      <c r="F886" s="116"/>
      <c r="G886" s="116"/>
      <c r="H886" s="116"/>
      <c r="I886" s="116"/>
      <c r="J886" s="116"/>
      <c r="K886" s="116"/>
      <c r="L886" s="116"/>
      <c r="M886" s="116"/>
      <c r="N886" s="116"/>
      <c r="O886" s="116"/>
      <c r="P886" s="116"/>
      <c r="Q886" s="116"/>
      <c r="R886" s="116"/>
    </row>
    <row r="887" spans="2:18">
      <c r="B887" s="115"/>
      <c r="C887" s="115"/>
      <c r="D887" s="115"/>
      <c r="E887" s="115"/>
      <c r="F887" s="116"/>
      <c r="G887" s="116"/>
      <c r="H887" s="116"/>
      <c r="I887" s="116"/>
      <c r="J887" s="116"/>
      <c r="K887" s="116"/>
      <c r="L887" s="116"/>
      <c r="M887" s="116"/>
      <c r="N887" s="116"/>
      <c r="O887" s="116"/>
      <c r="P887" s="116"/>
      <c r="Q887" s="116"/>
      <c r="R887" s="116"/>
    </row>
    <row r="888" spans="2:18">
      <c r="B888" s="115"/>
      <c r="C888" s="115"/>
      <c r="D888" s="115"/>
      <c r="E888" s="115"/>
      <c r="F888" s="116"/>
      <c r="G888" s="116"/>
      <c r="H888" s="116"/>
      <c r="I888" s="116"/>
      <c r="J888" s="116"/>
      <c r="K888" s="116"/>
      <c r="L888" s="116"/>
      <c r="M888" s="116"/>
      <c r="N888" s="116"/>
      <c r="O888" s="116"/>
      <c r="P888" s="116"/>
      <c r="Q888" s="116"/>
      <c r="R888" s="116"/>
    </row>
    <row r="889" spans="2:18">
      <c r="B889" s="115"/>
      <c r="C889" s="115"/>
      <c r="D889" s="115"/>
      <c r="E889" s="115"/>
      <c r="F889" s="116"/>
      <c r="G889" s="116"/>
      <c r="H889" s="116"/>
      <c r="I889" s="116"/>
      <c r="J889" s="116"/>
      <c r="K889" s="116"/>
      <c r="L889" s="116"/>
      <c r="M889" s="116"/>
      <c r="N889" s="116"/>
      <c r="O889" s="116"/>
      <c r="P889" s="116"/>
      <c r="Q889" s="116"/>
      <c r="R889" s="116"/>
    </row>
    <row r="890" spans="2:18">
      <c r="B890" s="115"/>
      <c r="C890" s="115"/>
      <c r="D890" s="115"/>
      <c r="E890" s="115"/>
      <c r="F890" s="116"/>
      <c r="G890" s="116"/>
      <c r="H890" s="116"/>
      <c r="I890" s="116"/>
      <c r="J890" s="116"/>
      <c r="K890" s="116"/>
      <c r="L890" s="116"/>
      <c r="M890" s="116"/>
      <c r="N890" s="116"/>
      <c r="O890" s="116"/>
      <c r="P890" s="116"/>
      <c r="Q890" s="116"/>
      <c r="R890" s="116"/>
    </row>
    <row r="891" spans="2:18">
      <c r="B891" s="115"/>
      <c r="C891" s="115"/>
      <c r="D891" s="115"/>
      <c r="E891" s="115"/>
      <c r="F891" s="116"/>
      <c r="G891" s="116"/>
      <c r="H891" s="116"/>
      <c r="I891" s="116"/>
      <c r="J891" s="116"/>
      <c r="K891" s="116"/>
      <c r="L891" s="116"/>
      <c r="M891" s="116"/>
      <c r="N891" s="116"/>
      <c r="O891" s="116"/>
      <c r="P891" s="116"/>
      <c r="Q891" s="116"/>
      <c r="R891" s="116"/>
    </row>
    <row r="892" spans="2:18">
      <c r="B892" s="115"/>
      <c r="C892" s="115"/>
      <c r="D892" s="115"/>
      <c r="E892" s="115"/>
      <c r="F892" s="116"/>
      <c r="G892" s="116"/>
      <c r="H892" s="116"/>
      <c r="I892" s="116"/>
      <c r="J892" s="116"/>
      <c r="K892" s="116"/>
      <c r="L892" s="116"/>
      <c r="M892" s="116"/>
      <c r="N892" s="116"/>
      <c r="O892" s="116"/>
      <c r="P892" s="116"/>
      <c r="Q892" s="116"/>
      <c r="R892" s="116"/>
    </row>
    <row r="893" spans="2:18">
      <c r="B893" s="115"/>
      <c r="C893" s="115"/>
      <c r="D893" s="115"/>
      <c r="E893" s="115"/>
      <c r="F893" s="116"/>
      <c r="G893" s="116"/>
      <c r="H893" s="116"/>
      <c r="I893" s="116"/>
      <c r="J893" s="116"/>
      <c r="K893" s="116"/>
      <c r="L893" s="116"/>
      <c r="M893" s="116"/>
      <c r="N893" s="116"/>
      <c r="O893" s="116"/>
      <c r="P893" s="116"/>
      <c r="Q893" s="116"/>
      <c r="R893" s="116"/>
    </row>
    <row r="894" spans="2:18">
      <c r="B894" s="115"/>
      <c r="C894" s="115"/>
      <c r="D894" s="115"/>
      <c r="E894" s="115"/>
      <c r="F894" s="116"/>
      <c r="G894" s="116"/>
      <c r="H894" s="116"/>
      <c r="I894" s="116"/>
      <c r="J894" s="116"/>
      <c r="K894" s="116"/>
      <c r="L894" s="116"/>
      <c r="M894" s="116"/>
      <c r="N894" s="116"/>
      <c r="O894" s="116"/>
      <c r="P894" s="116"/>
      <c r="Q894" s="116"/>
      <c r="R894" s="116"/>
    </row>
    <row r="895" spans="2:18">
      <c r="B895" s="115"/>
      <c r="C895" s="115"/>
      <c r="D895" s="115"/>
      <c r="E895" s="115"/>
      <c r="F895" s="116"/>
      <c r="G895" s="116"/>
      <c r="H895" s="116"/>
      <c r="I895" s="116"/>
      <c r="J895" s="116"/>
      <c r="K895" s="116"/>
      <c r="L895" s="116"/>
      <c r="M895" s="116"/>
      <c r="N895" s="116"/>
      <c r="O895" s="116"/>
      <c r="P895" s="116"/>
      <c r="Q895" s="116"/>
      <c r="R895" s="116"/>
    </row>
    <row r="896" spans="2:18">
      <c r="B896" s="115"/>
      <c r="C896" s="115"/>
      <c r="D896" s="115"/>
      <c r="E896" s="115"/>
      <c r="F896" s="116"/>
      <c r="G896" s="116"/>
      <c r="H896" s="116"/>
      <c r="I896" s="116"/>
      <c r="J896" s="116"/>
      <c r="K896" s="116"/>
      <c r="L896" s="116"/>
      <c r="M896" s="116"/>
      <c r="N896" s="116"/>
      <c r="O896" s="116"/>
      <c r="P896" s="116"/>
      <c r="Q896" s="116"/>
      <c r="R896" s="116"/>
    </row>
    <row r="897" spans="2:18">
      <c r="B897" s="115"/>
      <c r="C897" s="115"/>
      <c r="D897" s="115"/>
      <c r="E897" s="115"/>
      <c r="F897" s="116"/>
      <c r="G897" s="116"/>
      <c r="H897" s="116"/>
      <c r="I897" s="116"/>
      <c r="J897" s="116"/>
      <c r="K897" s="116"/>
      <c r="L897" s="116"/>
      <c r="M897" s="116"/>
      <c r="N897" s="116"/>
      <c r="O897" s="116"/>
      <c r="P897" s="116"/>
      <c r="Q897" s="116"/>
      <c r="R897" s="116"/>
    </row>
    <row r="898" spans="2:18">
      <c r="B898" s="115"/>
      <c r="C898" s="115"/>
      <c r="D898" s="115"/>
      <c r="E898" s="115"/>
      <c r="F898" s="116"/>
      <c r="G898" s="116"/>
      <c r="H898" s="116"/>
      <c r="I898" s="116"/>
      <c r="J898" s="116"/>
      <c r="K898" s="116"/>
      <c r="L898" s="116"/>
      <c r="M898" s="116"/>
      <c r="N898" s="116"/>
      <c r="O898" s="116"/>
      <c r="P898" s="116"/>
      <c r="Q898" s="116"/>
      <c r="R898" s="116"/>
    </row>
    <row r="899" spans="2:18">
      <c r="B899" s="115"/>
      <c r="C899" s="115"/>
      <c r="D899" s="115"/>
      <c r="E899" s="115"/>
      <c r="F899" s="116"/>
      <c r="G899" s="116"/>
      <c r="H899" s="116"/>
      <c r="I899" s="116"/>
      <c r="J899" s="116"/>
      <c r="K899" s="116"/>
      <c r="L899" s="116"/>
      <c r="M899" s="116"/>
      <c r="N899" s="116"/>
      <c r="O899" s="116"/>
      <c r="P899" s="116"/>
      <c r="Q899" s="116"/>
      <c r="R899" s="116"/>
    </row>
    <row r="900" spans="2:18">
      <c r="B900" s="115"/>
      <c r="C900" s="115"/>
      <c r="D900" s="115"/>
      <c r="E900" s="115"/>
      <c r="F900" s="116"/>
      <c r="G900" s="116"/>
      <c r="H900" s="116"/>
      <c r="I900" s="116"/>
      <c r="J900" s="116"/>
      <c r="K900" s="116"/>
      <c r="L900" s="116"/>
      <c r="M900" s="116"/>
      <c r="N900" s="116"/>
      <c r="O900" s="116"/>
      <c r="P900" s="116"/>
      <c r="Q900" s="116"/>
      <c r="R900" s="116"/>
    </row>
    <row r="901" spans="2:18">
      <c r="B901" s="115"/>
      <c r="C901" s="115"/>
      <c r="D901" s="115"/>
      <c r="E901" s="115"/>
      <c r="F901" s="116"/>
      <c r="G901" s="116"/>
      <c r="H901" s="116"/>
      <c r="I901" s="116"/>
      <c r="J901" s="116"/>
      <c r="K901" s="116"/>
      <c r="L901" s="116"/>
      <c r="M901" s="116"/>
      <c r="N901" s="116"/>
      <c r="O901" s="116"/>
      <c r="P901" s="116"/>
      <c r="Q901" s="116"/>
      <c r="R901" s="116"/>
    </row>
    <row r="902" spans="2:18">
      <c r="B902" s="115"/>
      <c r="C902" s="115"/>
      <c r="D902" s="115"/>
      <c r="E902" s="115"/>
      <c r="F902" s="116"/>
      <c r="G902" s="116"/>
      <c r="H902" s="116"/>
      <c r="I902" s="116"/>
      <c r="J902" s="116"/>
      <c r="K902" s="116"/>
      <c r="L902" s="116"/>
      <c r="M902" s="116"/>
      <c r="N902" s="116"/>
      <c r="O902" s="116"/>
      <c r="P902" s="116"/>
      <c r="Q902" s="116"/>
      <c r="R902" s="116"/>
    </row>
    <row r="903" spans="2:18">
      <c r="B903" s="115"/>
      <c r="C903" s="115"/>
      <c r="D903" s="115"/>
      <c r="E903" s="115"/>
      <c r="F903" s="116"/>
      <c r="G903" s="116"/>
      <c r="H903" s="116"/>
      <c r="I903" s="116"/>
      <c r="J903" s="116"/>
      <c r="K903" s="116"/>
      <c r="L903" s="116"/>
      <c r="M903" s="116"/>
      <c r="N903" s="116"/>
      <c r="O903" s="116"/>
      <c r="P903" s="116"/>
      <c r="Q903" s="116"/>
      <c r="R903" s="116"/>
    </row>
    <row r="904" spans="2:18">
      <c r="B904" s="115"/>
      <c r="C904" s="115"/>
      <c r="D904" s="115"/>
      <c r="E904" s="115"/>
      <c r="F904" s="116"/>
      <c r="G904" s="116"/>
      <c r="H904" s="116"/>
      <c r="I904" s="116"/>
      <c r="J904" s="116"/>
      <c r="K904" s="116"/>
      <c r="L904" s="116"/>
      <c r="M904" s="116"/>
      <c r="N904" s="116"/>
      <c r="O904" s="116"/>
      <c r="P904" s="116"/>
      <c r="Q904" s="116"/>
      <c r="R904" s="116"/>
    </row>
    <row r="905" spans="2:18">
      <c r="B905" s="115"/>
      <c r="C905" s="115"/>
      <c r="D905" s="115"/>
      <c r="E905" s="115"/>
      <c r="F905" s="116"/>
      <c r="G905" s="116"/>
      <c r="H905" s="116"/>
      <c r="I905" s="116"/>
      <c r="J905" s="116"/>
      <c r="K905" s="116"/>
      <c r="L905" s="116"/>
      <c r="M905" s="116"/>
      <c r="N905" s="116"/>
      <c r="O905" s="116"/>
      <c r="P905" s="116"/>
      <c r="Q905" s="116"/>
      <c r="R905" s="116"/>
    </row>
    <row r="906" spans="2:18">
      <c r="B906" s="115"/>
      <c r="C906" s="115"/>
      <c r="D906" s="115"/>
      <c r="E906" s="115"/>
      <c r="F906" s="116"/>
      <c r="G906" s="116"/>
      <c r="H906" s="116"/>
      <c r="I906" s="116"/>
      <c r="J906" s="116"/>
      <c r="K906" s="116"/>
      <c r="L906" s="116"/>
      <c r="M906" s="116"/>
      <c r="N906" s="116"/>
      <c r="O906" s="116"/>
      <c r="P906" s="116"/>
      <c r="Q906" s="116"/>
      <c r="R906" s="116"/>
    </row>
    <row r="907" spans="2:18">
      <c r="B907" s="115"/>
      <c r="C907" s="115"/>
      <c r="D907" s="115"/>
      <c r="E907" s="115"/>
      <c r="F907" s="116"/>
      <c r="G907" s="116"/>
      <c r="H907" s="116"/>
      <c r="I907" s="116"/>
      <c r="J907" s="116"/>
      <c r="K907" s="116"/>
      <c r="L907" s="116"/>
      <c r="M907" s="116"/>
      <c r="N907" s="116"/>
      <c r="O907" s="116"/>
      <c r="P907" s="116"/>
      <c r="Q907" s="116"/>
      <c r="R907" s="116"/>
    </row>
    <row r="908" spans="2:18">
      <c r="B908" s="115"/>
      <c r="C908" s="115"/>
      <c r="D908" s="115"/>
      <c r="E908" s="115"/>
      <c r="F908" s="116"/>
      <c r="G908" s="116"/>
      <c r="H908" s="116"/>
      <c r="I908" s="116"/>
      <c r="J908" s="116"/>
      <c r="K908" s="116"/>
      <c r="L908" s="116"/>
      <c r="M908" s="116"/>
      <c r="N908" s="116"/>
      <c r="O908" s="116"/>
      <c r="P908" s="116"/>
      <c r="Q908" s="116"/>
      <c r="R908" s="116"/>
    </row>
    <row r="909" spans="2:18">
      <c r="B909" s="115"/>
      <c r="C909" s="115"/>
      <c r="D909" s="115"/>
      <c r="E909" s="115"/>
      <c r="F909" s="116"/>
      <c r="G909" s="116"/>
      <c r="H909" s="116"/>
      <c r="I909" s="116"/>
      <c r="J909" s="116"/>
      <c r="K909" s="116"/>
      <c r="L909" s="116"/>
      <c r="M909" s="116"/>
      <c r="N909" s="116"/>
      <c r="O909" s="116"/>
      <c r="P909" s="116"/>
      <c r="Q909" s="116"/>
      <c r="R909" s="116"/>
    </row>
    <row r="910" spans="2:18">
      <c r="B910" s="115"/>
      <c r="C910" s="115"/>
      <c r="D910" s="115"/>
      <c r="E910" s="115"/>
      <c r="F910" s="116"/>
      <c r="G910" s="116"/>
      <c r="H910" s="116"/>
      <c r="I910" s="116"/>
      <c r="J910" s="116"/>
      <c r="K910" s="116"/>
      <c r="L910" s="116"/>
      <c r="M910" s="116"/>
      <c r="N910" s="116"/>
      <c r="O910" s="116"/>
      <c r="P910" s="116"/>
      <c r="Q910" s="116"/>
      <c r="R910" s="116"/>
    </row>
    <row r="911" spans="2:18">
      <c r="B911" s="115"/>
      <c r="C911" s="115"/>
      <c r="D911" s="115"/>
      <c r="E911" s="115"/>
      <c r="F911" s="116"/>
      <c r="G911" s="116"/>
      <c r="H911" s="116"/>
      <c r="I911" s="116"/>
      <c r="J911" s="116"/>
      <c r="K911" s="116"/>
      <c r="L911" s="116"/>
      <c r="M911" s="116"/>
      <c r="N911" s="116"/>
      <c r="O911" s="116"/>
      <c r="P911" s="116"/>
      <c r="Q911" s="116"/>
      <c r="R911" s="116"/>
    </row>
    <row r="912" spans="2:18">
      <c r="B912" s="115"/>
      <c r="C912" s="115"/>
      <c r="D912" s="115"/>
      <c r="E912" s="115"/>
      <c r="F912" s="116"/>
      <c r="G912" s="116"/>
      <c r="H912" s="116"/>
      <c r="I912" s="116"/>
      <c r="J912" s="116"/>
      <c r="K912" s="116"/>
      <c r="L912" s="116"/>
      <c r="M912" s="116"/>
      <c r="N912" s="116"/>
      <c r="O912" s="116"/>
      <c r="P912" s="116"/>
      <c r="Q912" s="116"/>
      <c r="R912" s="116"/>
    </row>
    <row r="913" spans="2:18">
      <c r="B913" s="115"/>
      <c r="C913" s="115"/>
      <c r="D913" s="115"/>
      <c r="E913" s="115"/>
      <c r="F913" s="116"/>
      <c r="G913" s="116"/>
      <c r="H913" s="116"/>
      <c r="I913" s="116"/>
      <c r="J913" s="116"/>
      <c r="K913" s="116"/>
      <c r="L913" s="116"/>
      <c r="M913" s="116"/>
      <c r="N913" s="116"/>
      <c r="O913" s="116"/>
      <c r="P913" s="116"/>
      <c r="Q913" s="116"/>
      <c r="R913" s="116"/>
    </row>
    <row r="914" spans="2:18">
      <c r="B914" s="115"/>
      <c r="C914" s="115"/>
      <c r="D914" s="115"/>
      <c r="E914" s="115"/>
      <c r="F914" s="116"/>
      <c r="G914" s="116"/>
      <c r="H914" s="116"/>
      <c r="I914" s="116"/>
      <c r="J914" s="116"/>
      <c r="K914" s="116"/>
      <c r="L914" s="116"/>
      <c r="M914" s="116"/>
      <c r="N914" s="116"/>
      <c r="O914" s="116"/>
      <c r="P914" s="116"/>
      <c r="Q914" s="116"/>
      <c r="R914" s="116"/>
    </row>
    <row r="915" spans="2:18">
      <c r="B915" s="115"/>
      <c r="C915" s="115"/>
      <c r="D915" s="115"/>
      <c r="E915" s="115"/>
      <c r="F915" s="116"/>
      <c r="G915" s="116"/>
      <c r="H915" s="116"/>
      <c r="I915" s="116"/>
      <c r="J915" s="116"/>
      <c r="K915" s="116"/>
      <c r="L915" s="116"/>
      <c r="M915" s="116"/>
      <c r="N915" s="116"/>
      <c r="O915" s="116"/>
      <c r="P915" s="116"/>
      <c r="Q915" s="116"/>
      <c r="R915" s="116"/>
    </row>
    <row r="916" spans="2:18">
      <c r="B916" s="115"/>
      <c r="C916" s="115"/>
      <c r="D916" s="115"/>
      <c r="E916" s="115"/>
      <c r="F916" s="116"/>
      <c r="G916" s="116"/>
      <c r="H916" s="116"/>
      <c r="I916" s="116"/>
      <c r="J916" s="116"/>
      <c r="K916" s="116"/>
      <c r="L916" s="116"/>
      <c r="M916" s="116"/>
      <c r="N916" s="116"/>
      <c r="O916" s="116"/>
      <c r="P916" s="116"/>
      <c r="Q916" s="116"/>
      <c r="R916" s="116"/>
    </row>
    <row r="917" spans="2:18">
      <c r="B917" s="115"/>
      <c r="C917" s="115"/>
      <c r="D917" s="115"/>
      <c r="E917" s="115"/>
      <c r="F917" s="116"/>
      <c r="G917" s="116"/>
      <c r="H917" s="116"/>
      <c r="I917" s="116"/>
      <c r="J917" s="116"/>
      <c r="K917" s="116"/>
      <c r="L917" s="116"/>
      <c r="M917" s="116"/>
      <c r="N917" s="116"/>
      <c r="O917" s="116"/>
      <c r="P917" s="116"/>
      <c r="Q917" s="116"/>
      <c r="R917" s="116"/>
    </row>
    <row r="918" spans="2:18">
      <c r="B918" s="115"/>
      <c r="C918" s="115"/>
      <c r="D918" s="115"/>
      <c r="E918" s="115"/>
      <c r="F918" s="116"/>
      <c r="G918" s="116"/>
      <c r="H918" s="116"/>
      <c r="I918" s="116"/>
      <c r="J918" s="116"/>
      <c r="K918" s="116"/>
      <c r="L918" s="116"/>
      <c r="M918" s="116"/>
      <c r="N918" s="116"/>
      <c r="O918" s="116"/>
      <c r="P918" s="116"/>
      <c r="Q918" s="116"/>
      <c r="R918" s="116"/>
    </row>
    <row r="919" spans="2:18">
      <c r="B919" s="115"/>
      <c r="C919" s="115"/>
      <c r="D919" s="115"/>
      <c r="E919" s="115"/>
      <c r="F919" s="116"/>
      <c r="G919" s="116"/>
      <c r="H919" s="116"/>
      <c r="I919" s="116"/>
      <c r="J919" s="116"/>
      <c r="K919" s="116"/>
      <c r="L919" s="116"/>
      <c r="M919" s="116"/>
      <c r="N919" s="116"/>
      <c r="O919" s="116"/>
      <c r="P919" s="116"/>
      <c r="Q919" s="116"/>
      <c r="R919" s="116"/>
    </row>
    <row r="920" spans="2:18">
      <c r="B920" s="115"/>
      <c r="C920" s="115"/>
      <c r="D920" s="115"/>
      <c r="E920" s="115"/>
      <c r="F920" s="116"/>
      <c r="G920" s="116"/>
      <c r="H920" s="116"/>
      <c r="I920" s="116"/>
      <c r="J920" s="116"/>
      <c r="K920" s="116"/>
      <c r="L920" s="116"/>
      <c r="M920" s="116"/>
      <c r="N920" s="116"/>
      <c r="O920" s="116"/>
      <c r="P920" s="116"/>
      <c r="Q920" s="116"/>
      <c r="R920" s="116"/>
    </row>
    <row r="921" spans="2:18">
      <c r="B921" s="115"/>
      <c r="C921" s="115"/>
      <c r="D921" s="115"/>
      <c r="E921" s="115"/>
      <c r="F921" s="116"/>
      <c r="G921" s="116"/>
      <c r="H921" s="116"/>
      <c r="I921" s="116"/>
      <c r="J921" s="116"/>
      <c r="K921" s="116"/>
      <c r="L921" s="116"/>
      <c r="M921" s="116"/>
      <c r="N921" s="116"/>
      <c r="O921" s="116"/>
      <c r="P921" s="116"/>
      <c r="Q921" s="116"/>
      <c r="R921" s="116"/>
    </row>
    <row r="922" spans="2:18">
      <c r="B922" s="115"/>
      <c r="C922" s="115"/>
      <c r="D922" s="115"/>
      <c r="E922" s="115"/>
      <c r="F922" s="116"/>
      <c r="G922" s="116"/>
      <c r="H922" s="116"/>
      <c r="I922" s="116"/>
      <c r="J922" s="116"/>
      <c r="K922" s="116"/>
      <c r="L922" s="116"/>
      <c r="M922" s="116"/>
      <c r="N922" s="116"/>
      <c r="O922" s="116"/>
      <c r="P922" s="116"/>
      <c r="Q922" s="116"/>
      <c r="R922" s="116"/>
    </row>
    <row r="923" spans="2:18">
      <c r="B923" s="115"/>
      <c r="C923" s="115"/>
      <c r="D923" s="115"/>
      <c r="E923" s="115"/>
      <c r="F923" s="116"/>
      <c r="G923" s="116"/>
      <c r="H923" s="116"/>
      <c r="I923" s="116"/>
      <c r="J923" s="116"/>
      <c r="K923" s="116"/>
      <c r="L923" s="116"/>
      <c r="M923" s="116"/>
      <c r="N923" s="116"/>
      <c r="O923" s="116"/>
      <c r="P923" s="116"/>
      <c r="Q923" s="116"/>
      <c r="R923" s="116"/>
    </row>
    <row r="924" spans="2:18">
      <c r="B924" s="115"/>
      <c r="C924" s="115"/>
      <c r="D924" s="115"/>
      <c r="E924" s="115"/>
      <c r="F924" s="116"/>
      <c r="G924" s="116"/>
      <c r="H924" s="116"/>
      <c r="I924" s="116"/>
      <c r="J924" s="116"/>
      <c r="K924" s="116"/>
      <c r="L924" s="116"/>
      <c r="M924" s="116"/>
      <c r="N924" s="116"/>
      <c r="O924" s="116"/>
      <c r="P924" s="116"/>
      <c r="Q924" s="116"/>
      <c r="R924" s="116"/>
    </row>
    <row r="925" spans="2:18">
      <c r="B925" s="115"/>
      <c r="C925" s="115"/>
      <c r="D925" s="115"/>
      <c r="E925" s="115"/>
      <c r="F925" s="116"/>
      <c r="G925" s="116"/>
      <c r="H925" s="116"/>
      <c r="I925" s="116"/>
      <c r="J925" s="116"/>
      <c r="K925" s="116"/>
      <c r="L925" s="116"/>
      <c r="M925" s="116"/>
      <c r="N925" s="116"/>
      <c r="O925" s="116"/>
      <c r="P925" s="116"/>
      <c r="Q925" s="116"/>
      <c r="R925" s="116"/>
    </row>
    <row r="926" spans="2:18">
      <c r="B926" s="115"/>
      <c r="C926" s="115"/>
      <c r="D926" s="115"/>
      <c r="E926" s="115"/>
      <c r="F926" s="116"/>
      <c r="G926" s="116"/>
      <c r="H926" s="116"/>
      <c r="I926" s="116"/>
      <c r="J926" s="116"/>
      <c r="K926" s="116"/>
      <c r="L926" s="116"/>
      <c r="M926" s="116"/>
      <c r="N926" s="116"/>
      <c r="O926" s="116"/>
      <c r="P926" s="116"/>
      <c r="Q926" s="116"/>
      <c r="R926" s="116"/>
    </row>
    <row r="927" spans="2:18">
      <c r="B927" s="115"/>
      <c r="C927" s="115"/>
      <c r="D927" s="115"/>
      <c r="E927" s="115"/>
      <c r="F927" s="116"/>
      <c r="G927" s="116"/>
      <c r="H927" s="116"/>
      <c r="I927" s="116"/>
      <c r="J927" s="116"/>
      <c r="K927" s="116"/>
      <c r="L927" s="116"/>
      <c r="M927" s="116"/>
      <c r="N927" s="116"/>
      <c r="O927" s="116"/>
      <c r="P927" s="116"/>
      <c r="Q927" s="116"/>
      <c r="R927" s="116"/>
    </row>
    <row r="928" spans="2:18">
      <c r="B928" s="115"/>
      <c r="C928" s="115"/>
      <c r="D928" s="115"/>
      <c r="E928" s="115"/>
      <c r="F928" s="116"/>
      <c r="G928" s="116"/>
      <c r="H928" s="116"/>
      <c r="I928" s="116"/>
      <c r="J928" s="116"/>
      <c r="K928" s="116"/>
      <c r="L928" s="116"/>
      <c r="M928" s="116"/>
      <c r="N928" s="116"/>
      <c r="O928" s="116"/>
      <c r="P928" s="116"/>
      <c r="Q928" s="116"/>
      <c r="R928" s="116"/>
    </row>
    <row r="929" spans="2:18">
      <c r="B929" s="115"/>
      <c r="C929" s="115"/>
      <c r="D929" s="115"/>
      <c r="E929" s="115"/>
      <c r="F929" s="116"/>
      <c r="G929" s="116"/>
      <c r="H929" s="116"/>
      <c r="I929" s="116"/>
      <c r="J929" s="116"/>
      <c r="K929" s="116"/>
      <c r="L929" s="116"/>
      <c r="M929" s="116"/>
      <c r="N929" s="116"/>
      <c r="O929" s="116"/>
      <c r="P929" s="116"/>
      <c r="Q929" s="116"/>
      <c r="R929" s="116"/>
    </row>
    <row r="930" spans="2:18">
      <c r="B930" s="115"/>
      <c r="C930" s="115"/>
      <c r="D930" s="115"/>
      <c r="E930" s="115"/>
      <c r="F930" s="116"/>
      <c r="G930" s="116"/>
      <c r="H930" s="116"/>
      <c r="I930" s="116"/>
      <c r="J930" s="116"/>
      <c r="K930" s="116"/>
      <c r="L930" s="116"/>
      <c r="M930" s="116"/>
      <c r="N930" s="116"/>
      <c r="O930" s="116"/>
      <c r="P930" s="116"/>
      <c r="Q930" s="116"/>
      <c r="R930" s="116"/>
    </row>
    <row r="931" spans="2:18">
      <c r="B931" s="115"/>
      <c r="C931" s="115"/>
      <c r="D931" s="115"/>
      <c r="E931" s="115"/>
      <c r="F931" s="116"/>
      <c r="G931" s="116"/>
      <c r="H931" s="116"/>
      <c r="I931" s="116"/>
      <c r="J931" s="116"/>
      <c r="K931" s="116"/>
      <c r="L931" s="116"/>
      <c r="M931" s="116"/>
      <c r="N931" s="116"/>
      <c r="O931" s="116"/>
      <c r="P931" s="116"/>
      <c r="Q931" s="116"/>
      <c r="R931" s="116"/>
    </row>
    <row r="932" spans="2:18">
      <c r="B932" s="115"/>
      <c r="C932" s="115"/>
      <c r="D932" s="115"/>
      <c r="E932" s="115"/>
      <c r="F932" s="116"/>
      <c r="G932" s="116"/>
      <c r="H932" s="116"/>
      <c r="I932" s="116"/>
      <c r="J932" s="116"/>
      <c r="K932" s="116"/>
      <c r="L932" s="116"/>
      <c r="M932" s="116"/>
      <c r="N932" s="116"/>
      <c r="O932" s="116"/>
      <c r="P932" s="116"/>
      <c r="Q932" s="116"/>
      <c r="R932" s="116"/>
    </row>
    <row r="933" spans="2:18">
      <c r="B933" s="115"/>
      <c r="C933" s="115"/>
      <c r="D933" s="115"/>
      <c r="E933" s="115"/>
      <c r="F933" s="116"/>
      <c r="G933" s="116"/>
      <c r="H933" s="116"/>
      <c r="I933" s="116"/>
      <c r="J933" s="116"/>
      <c r="K933" s="116"/>
      <c r="L933" s="116"/>
      <c r="M933" s="116"/>
      <c r="N933" s="116"/>
      <c r="O933" s="116"/>
      <c r="P933" s="116"/>
      <c r="Q933" s="116"/>
      <c r="R933" s="116"/>
    </row>
    <row r="934" spans="2:18">
      <c r="B934" s="115"/>
      <c r="C934" s="115"/>
      <c r="D934" s="115"/>
      <c r="E934" s="115"/>
      <c r="F934" s="116"/>
      <c r="G934" s="116"/>
      <c r="H934" s="116"/>
      <c r="I934" s="116"/>
      <c r="J934" s="116"/>
      <c r="K934" s="116"/>
      <c r="L934" s="116"/>
      <c r="M934" s="116"/>
      <c r="N934" s="116"/>
      <c r="O934" s="116"/>
      <c r="P934" s="116"/>
      <c r="Q934" s="116"/>
      <c r="R934" s="116"/>
    </row>
    <row r="935" spans="2:18">
      <c r="B935" s="115"/>
      <c r="C935" s="115"/>
      <c r="D935" s="115"/>
      <c r="E935" s="115"/>
      <c r="F935" s="116"/>
      <c r="G935" s="116"/>
      <c r="H935" s="116"/>
      <c r="I935" s="116"/>
      <c r="J935" s="116"/>
      <c r="K935" s="116"/>
      <c r="L935" s="116"/>
      <c r="M935" s="116"/>
      <c r="N935" s="116"/>
      <c r="O935" s="116"/>
      <c r="P935" s="116"/>
      <c r="Q935" s="116"/>
      <c r="R935" s="116"/>
    </row>
    <row r="936" spans="2:18">
      <c r="B936" s="115"/>
      <c r="C936" s="115"/>
      <c r="D936" s="115"/>
      <c r="E936" s="115"/>
      <c r="F936" s="116"/>
      <c r="G936" s="116"/>
      <c r="H936" s="116"/>
      <c r="I936" s="116"/>
      <c r="J936" s="116"/>
      <c r="K936" s="116"/>
      <c r="L936" s="116"/>
      <c r="M936" s="116"/>
      <c r="N936" s="116"/>
      <c r="O936" s="116"/>
      <c r="P936" s="116"/>
      <c r="Q936" s="116"/>
      <c r="R936" s="116"/>
    </row>
    <row r="937" spans="2:18">
      <c r="B937" s="115"/>
      <c r="C937" s="115"/>
      <c r="D937" s="115"/>
      <c r="E937" s="115"/>
      <c r="F937" s="116"/>
      <c r="G937" s="116"/>
      <c r="H937" s="116"/>
      <c r="I937" s="116"/>
      <c r="J937" s="116"/>
      <c r="K937" s="116"/>
      <c r="L937" s="116"/>
      <c r="M937" s="116"/>
      <c r="N937" s="116"/>
      <c r="O937" s="116"/>
      <c r="P937" s="116"/>
      <c r="Q937" s="116"/>
      <c r="R937" s="116"/>
    </row>
    <row r="938" spans="2:18">
      <c r="B938" s="115"/>
      <c r="C938" s="115"/>
      <c r="D938" s="115"/>
      <c r="E938" s="115"/>
      <c r="F938" s="116"/>
      <c r="G938" s="116"/>
      <c r="H938" s="116"/>
      <c r="I938" s="116"/>
      <c r="J938" s="116"/>
      <c r="K938" s="116"/>
      <c r="L938" s="116"/>
      <c r="M938" s="116"/>
      <c r="N938" s="116"/>
      <c r="O938" s="116"/>
      <c r="P938" s="116"/>
      <c r="Q938" s="116"/>
      <c r="R938" s="116"/>
    </row>
    <row r="939" spans="2:18">
      <c r="B939" s="115"/>
      <c r="C939" s="115"/>
      <c r="D939" s="115"/>
      <c r="E939" s="115"/>
      <c r="F939" s="116"/>
      <c r="G939" s="116"/>
      <c r="H939" s="116"/>
      <c r="I939" s="116"/>
      <c r="J939" s="116"/>
      <c r="K939" s="116"/>
      <c r="L939" s="116"/>
      <c r="M939" s="116"/>
      <c r="N939" s="116"/>
      <c r="O939" s="116"/>
      <c r="P939" s="116"/>
      <c r="Q939" s="116"/>
      <c r="R939" s="116"/>
    </row>
    <row r="940" spans="2:18">
      <c r="B940" s="115"/>
      <c r="C940" s="115"/>
      <c r="D940" s="115"/>
      <c r="E940" s="115"/>
      <c r="F940" s="116"/>
      <c r="G940" s="116"/>
      <c r="H940" s="116"/>
      <c r="I940" s="116"/>
      <c r="J940" s="116"/>
      <c r="K940" s="116"/>
      <c r="L940" s="116"/>
      <c r="M940" s="116"/>
      <c r="N940" s="116"/>
      <c r="O940" s="116"/>
      <c r="P940" s="116"/>
      <c r="Q940" s="116"/>
      <c r="R940" s="116"/>
    </row>
    <row r="941" spans="2:18">
      <c r="B941" s="115"/>
      <c r="C941" s="115"/>
      <c r="D941" s="115"/>
      <c r="E941" s="115"/>
      <c r="F941" s="116"/>
      <c r="G941" s="116"/>
      <c r="H941" s="116"/>
      <c r="I941" s="116"/>
      <c r="J941" s="116"/>
      <c r="K941" s="116"/>
      <c r="L941" s="116"/>
      <c r="M941" s="116"/>
      <c r="N941" s="116"/>
      <c r="O941" s="116"/>
      <c r="P941" s="116"/>
      <c r="Q941" s="116"/>
      <c r="R941" s="116"/>
    </row>
    <row r="942" spans="2:18">
      <c r="B942" s="115"/>
      <c r="C942" s="115"/>
      <c r="D942" s="115"/>
      <c r="E942" s="115"/>
      <c r="F942" s="116"/>
      <c r="G942" s="116"/>
      <c r="H942" s="116"/>
      <c r="I942" s="116"/>
      <c r="J942" s="116"/>
      <c r="K942" s="116"/>
      <c r="L942" s="116"/>
      <c r="M942" s="116"/>
      <c r="N942" s="116"/>
      <c r="O942" s="116"/>
      <c r="P942" s="116"/>
      <c r="Q942" s="116"/>
      <c r="R942" s="116"/>
    </row>
    <row r="943" spans="2:18">
      <c r="B943" s="115"/>
      <c r="C943" s="115"/>
      <c r="D943" s="115"/>
      <c r="E943" s="115"/>
      <c r="F943" s="116"/>
      <c r="G943" s="116"/>
      <c r="H943" s="116"/>
      <c r="I943" s="116"/>
      <c r="J943" s="116"/>
      <c r="K943" s="116"/>
      <c r="L943" s="116"/>
      <c r="M943" s="116"/>
      <c r="N943" s="116"/>
      <c r="O943" s="116"/>
      <c r="P943" s="116"/>
      <c r="Q943" s="116"/>
      <c r="R943" s="116"/>
    </row>
    <row r="944" spans="2:18">
      <c r="B944" s="115"/>
      <c r="C944" s="115"/>
      <c r="D944" s="115"/>
      <c r="E944" s="115"/>
      <c r="F944" s="116"/>
      <c r="G944" s="116"/>
      <c r="H944" s="116"/>
      <c r="I944" s="116"/>
      <c r="J944" s="116"/>
      <c r="K944" s="116"/>
      <c r="L944" s="116"/>
      <c r="M944" s="116"/>
      <c r="N944" s="116"/>
      <c r="O944" s="116"/>
      <c r="P944" s="116"/>
      <c r="Q944" s="116"/>
      <c r="R944" s="116"/>
    </row>
    <row r="945" spans="2:18">
      <c r="B945" s="115"/>
      <c r="C945" s="115"/>
      <c r="D945" s="115"/>
      <c r="E945" s="115"/>
      <c r="F945" s="116"/>
      <c r="G945" s="116"/>
      <c r="H945" s="116"/>
      <c r="I945" s="116"/>
      <c r="J945" s="116"/>
      <c r="K945" s="116"/>
      <c r="L945" s="116"/>
      <c r="M945" s="116"/>
      <c r="N945" s="116"/>
      <c r="O945" s="116"/>
      <c r="P945" s="116"/>
      <c r="Q945" s="116"/>
      <c r="R945" s="116"/>
    </row>
    <row r="946" spans="2:18">
      <c r="B946" s="115"/>
      <c r="C946" s="115"/>
      <c r="D946" s="115"/>
      <c r="E946" s="115"/>
      <c r="F946" s="116"/>
      <c r="G946" s="116"/>
      <c r="H946" s="116"/>
      <c r="I946" s="116"/>
      <c r="J946" s="116"/>
      <c r="K946" s="116"/>
      <c r="L946" s="116"/>
      <c r="M946" s="116"/>
      <c r="N946" s="116"/>
      <c r="O946" s="116"/>
      <c r="P946" s="116"/>
      <c r="Q946" s="116"/>
      <c r="R946" s="116"/>
    </row>
    <row r="947" spans="2:18">
      <c r="B947" s="115"/>
      <c r="C947" s="115"/>
      <c r="D947" s="115"/>
      <c r="E947" s="115"/>
      <c r="F947" s="116"/>
      <c r="G947" s="116"/>
      <c r="H947" s="116"/>
      <c r="I947" s="116"/>
      <c r="J947" s="116"/>
      <c r="K947" s="116"/>
      <c r="L947" s="116"/>
      <c r="M947" s="116"/>
      <c r="N947" s="116"/>
      <c r="O947" s="116"/>
      <c r="P947" s="116"/>
      <c r="Q947" s="116"/>
      <c r="R947" s="116"/>
    </row>
    <row r="948" spans="2:18">
      <c r="B948" s="115"/>
      <c r="C948" s="115"/>
      <c r="D948" s="115"/>
      <c r="E948" s="115"/>
      <c r="F948" s="116"/>
      <c r="G948" s="116"/>
      <c r="H948" s="116"/>
      <c r="I948" s="116"/>
      <c r="J948" s="116"/>
      <c r="K948" s="116"/>
      <c r="L948" s="116"/>
      <c r="M948" s="116"/>
      <c r="N948" s="116"/>
      <c r="O948" s="116"/>
      <c r="P948" s="116"/>
      <c r="Q948" s="116"/>
      <c r="R948" s="116"/>
    </row>
    <row r="949" spans="2:18">
      <c r="B949" s="115"/>
      <c r="C949" s="115"/>
      <c r="D949" s="115"/>
      <c r="E949" s="115"/>
      <c r="F949" s="116"/>
      <c r="G949" s="116"/>
      <c r="H949" s="116"/>
      <c r="I949" s="116"/>
      <c r="J949" s="116"/>
      <c r="K949" s="116"/>
      <c r="L949" s="116"/>
      <c r="M949" s="116"/>
      <c r="N949" s="116"/>
      <c r="O949" s="116"/>
      <c r="P949" s="116"/>
      <c r="Q949" s="116"/>
      <c r="R949" s="116"/>
    </row>
    <row r="950" spans="2:18">
      <c r="B950" s="115"/>
      <c r="C950" s="115"/>
      <c r="D950" s="115"/>
      <c r="E950" s="115"/>
      <c r="F950" s="116"/>
      <c r="G950" s="116"/>
      <c r="H950" s="116"/>
      <c r="I950" s="116"/>
      <c r="J950" s="116"/>
      <c r="K950" s="116"/>
      <c r="L950" s="116"/>
      <c r="M950" s="116"/>
      <c r="N950" s="116"/>
      <c r="O950" s="116"/>
      <c r="P950" s="116"/>
      <c r="Q950" s="116"/>
      <c r="R950" s="116"/>
    </row>
    <row r="951" spans="2:18">
      <c r="B951" s="115"/>
      <c r="C951" s="115"/>
      <c r="D951" s="115"/>
      <c r="E951" s="115"/>
      <c r="F951" s="116"/>
      <c r="G951" s="116"/>
      <c r="H951" s="116"/>
      <c r="I951" s="116"/>
      <c r="J951" s="116"/>
      <c r="K951" s="116"/>
      <c r="L951" s="116"/>
      <c r="M951" s="116"/>
      <c r="N951" s="116"/>
      <c r="O951" s="116"/>
      <c r="P951" s="116"/>
      <c r="Q951" s="116"/>
      <c r="R951" s="116"/>
    </row>
    <row r="952" spans="2:18">
      <c r="B952" s="115"/>
      <c r="C952" s="115"/>
      <c r="D952" s="115"/>
      <c r="E952" s="115"/>
      <c r="F952" s="116"/>
      <c r="G952" s="116"/>
      <c r="H952" s="116"/>
      <c r="I952" s="116"/>
      <c r="J952" s="116"/>
      <c r="K952" s="116"/>
      <c r="L952" s="116"/>
      <c r="M952" s="116"/>
      <c r="N952" s="116"/>
      <c r="O952" s="116"/>
      <c r="P952" s="116"/>
      <c r="Q952" s="116"/>
      <c r="R952" s="116"/>
    </row>
    <row r="953" spans="2:18">
      <c r="B953" s="115"/>
      <c r="C953" s="115"/>
      <c r="D953" s="115"/>
      <c r="E953" s="115"/>
      <c r="F953" s="116"/>
      <c r="G953" s="116"/>
      <c r="H953" s="116"/>
      <c r="I953" s="116"/>
      <c r="J953" s="116"/>
      <c r="K953" s="116"/>
      <c r="L953" s="116"/>
      <c r="M953" s="116"/>
      <c r="N953" s="116"/>
      <c r="O953" s="116"/>
      <c r="P953" s="116"/>
      <c r="Q953" s="116"/>
      <c r="R953" s="116"/>
    </row>
    <row r="954" spans="2:18">
      <c r="B954" s="115"/>
      <c r="C954" s="115"/>
      <c r="D954" s="115"/>
      <c r="E954" s="115"/>
      <c r="F954" s="116"/>
      <c r="G954" s="116"/>
      <c r="H954" s="116"/>
      <c r="I954" s="116"/>
      <c r="J954" s="116"/>
      <c r="K954" s="116"/>
      <c r="L954" s="116"/>
      <c r="M954" s="116"/>
      <c r="N954" s="116"/>
      <c r="O954" s="116"/>
      <c r="P954" s="116"/>
      <c r="Q954" s="116"/>
      <c r="R954" s="116"/>
    </row>
    <row r="955" spans="2:18">
      <c r="B955" s="115"/>
      <c r="C955" s="115"/>
      <c r="D955" s="115"/>
      <c r="E955" s="115"/>
      <c r="F955" s="116"/>
      <c r="G955" s="116"/>
      <c r="H955" s="116"/>
      <c r="I955" s="116"/>
      <c r="J955" s="116"/>
      <c r="K955" s="116"/>
      <c r="L955" s="116"/>
      <c r="M955" s="116"/>
      <c r="N955" s="116"/>
      <c r="O955" s="116"/>
      <c r="P955" s="116"/>
      <c r="Q955" s="116"/>
      <c r="R955" s="116"/>
    </row>
    <row r="956" spans="2:18">
      <c r="B956" s="115"/>
      <c r="C956" s="115"/>
      <c r="D956" s="115"/>
      <c r="E956" s="115"/>
      <c r="F956" s="116"/>
      <c r="G956" s="116"/>
      <c r="H956" s="116"/>
      <c r="I956" s="116"/>
      <c r="J956" s="116"/>
      <c r="K956" s="116"/>
      <c r="L956" s="116"/>
      <c r="M956" s="116"/>
      <c r="N956" s="116"/>
      <c r="O956" s="116"/>
      <c r="P956" s="116"/>
      <c r="Q956" s="116"/>
      <c r="R956" s="116"/>
    </row>
    <row r="957" spans="2:18">
      <c r="B957" s="115"/>
      <c r="C957" s="115"/>
      <c r="D957" s="115"/>
      <c r="E957" s="115"/>
      <c r="F957" s="116"/>
      <c r="G957" s="116"/>
      <c r="H957" s="116"/>
      <c r="I957" s="116"/>
      <c r="J957" s="116"/>
      <c r="K957" s="116"/>
      <c r="L957" s="116"/>
      <c r="M957" s="116"/>
      <c r="N957" s="116"/>
      <c r="O957" s="116"/>
      <c r="P957" s="116"/>
      <c r="Q957" s="116"/>
      <c r="R957" s="116"/>
    </row>
    <row r="958" spans="2:18">
      <c r="B958" s="115"/>
      <c r="C958" s="115"/>
      <c r="D958" s="115"/>
      <c r="E958" s="115"/>
      <c r="F958" s="116"/>
      <c r="G958" s="116"/>
      <c r="H958" s="116"/>
      <c r="I958" s="116"/>
      <c r="J958" s="116"/>
      <c r="K958" s="116"/>
      <c r="L958" s="116"/>
      <c r="M958" s="116"/>
      <c r="N958" s="116"/>
      <c r="O958" s="116"/>
      <c r="P958" s="116"/>
      <c r="Q958" s="116"/>
      <c r="R958" s="116"/>
    </row>
    <row r="959" spans="2:18">
      <c r="B959" s="115"/>
      <c r="C959" s="115"/>
      <c r="D959" s="115"/>
      <c r="E959" s="115"/>
      <c r="F959" s="116"/>
      <c r="G959" s="116"/>
      <c r="H959" s="116"/>
      <c r="I959" s="116"/>
      <c r="J959" s="116"/>
      <c r="K959" s="116"/>
      <c r="L959" s="116"/>
      <c r="M959" s="116"/>
      <c r="N959" s="116"/>
      <c r="O959" s="116"/>
      <c r="P959" s="116"/>
      <c r="Q959" s="116"/>
      <c r="R959" s="116"/>
    </row>
    <row r="960" spans="2:18">
      <c r="B960" s="115"/>
      <c r="C960" s="115"/>
      <c r="D960" s="115"/>
      <c r="E960" s="115"/>
      <c r="F960" s="116"/>
      <c r="G960" s="116"/>
      <c r="H960" s="116"/>
      <c r="I960" s="116"/>
      <c r="J960" s="116"/>
      <c r="K960" s="116"/>
      <c r="L960" s="116"/>
      <c r="M960" s="116"/>
      <c r="N960" s="116"/>
      <c r="O960" s="116"/>
      <c r="P960" s="116"/>
      <c r="Q960" s="116"/>
      <c r="R960" s="116"/>
    </row>
    <row r="961" spans="2:18">
      <c r="B961" s="115"/>
      <c r="C961" s="115"/>
      <c r="D961" s="115"/>
      <c r="E961" s="115"/>
      <c r="F961" s="116"/>
      <c r="G961" s="116"/>
      <c r="H961" s="116"/>
      <c r="I961" s="116"/>
      <c r="J961" s="116"/>
      <c r="K961" s="116"/>
      <c r="L961" s="116"/>
      <c r="M961" s="116"/>
      <c r="N961" s="116"/>
      <c r="O961" s="116"/>
      <c r="P961" s="116"/>
      <c r="Q961" s="116"/>
      <c r="R961" s="116"/>
    </row>
    <row r="962" spans="2:18">
      <c r="B962" s="115"/>
      <c r="C962" s="115"/>
      <c r="D962" s="115"/>
      <c r="E962" s="115"/>
      <c r="F962" s="116"/>
      <c r="G962" s="116"/>
      <c r="H962" s="116"/>
      <c r="I962" s="116"/>
      <c r="J962" s="116"/>
      <c r="K962" s="116"/>
      <c r="L962" s="116"/>
      <c r="M962" s="116"/>
      <c r="N962" s="116"/>
      <c r="O962" s="116"/>
      <c r="P962" s="116"/>
      <c r="Q962" s="116"/>
      <c r="R962" s="116"/>
    </row>
    <row r="963" spans="2:18">
      <c r="B963" s="115"/>
      <c r="C963" s="115"/>
      <c r="D963" s="115"/>
      <c r="E963" s="115"/>
      <c r="F963" s="116"/>
      <c r="G963" s="116"/>
      <c r="H963" s="116"/>
      <c r="I963" s="116"/>
      <c r="J963" s="116"/>
      <c r="K963" s="116"/>
      <c r="L963" s="116"/>
      <c r="M963" s="116"/>
      <c r="N963" s="116"/>
      <c r="O963" s="116"/>
      <c r="P963" s="116"/>
      <c r="Q963" s="116"/>
      <c r="R963" s="116"/>
    </row>
    <row r="964" spans="2:18">
      <c r="B964" s="115"/>
      <c r="C964" s="115"/>
      <c r="D964" s="115"/>
      <c r="E964" s="115"/>
      <c r="F964" s="116"/>
      <c r="G964" s="116"/>
      <c r="H964" s="116"/>
      <c r="I964" s="116"/>
      <c r="J964" s="116"/>
      <c r="K964" s="116"/>
      <c r="L964" s="116"/>
      <c r="M964" s="116"/>
      <c r="N964" s="116"/>
      <c r="O964" s="116"/>
      <c r="P964" s="116"/>
      <c r="Q964" s="116"/>
      <c r="R964" s="116"/>
    </row>
    <row r="965" spans="2:18">
      <c r="B965" s="115"/>
      <c r="C965" s="115"/>
      <c r="D965" s="115"/>
      <c r="E965" s="115"/>
      <c r="F965" s="116"/>
      <c r="G965" s="116"/>
      <c r="H965" s="116"/>
      <c r="I965" s="116"/>
      <c r="J965" s="116"/>
      <c r="K965" s="116"/>
      <c r="L965" s="116"/>
      <c r="M965" s="116"/>
      <c r="N965" s="116"/>
      <c r="O965" s="116"/>
      <c r="P965" s="116"/>
      <c r="Q965" s="116"/>
      <c r="R965" s="116"/>
    </row>
    <row r="966" spans="2:18">
      <c r="B966" s="115"/>
      <c r="C966" s="115"/>
      <c r="D966" s="115"/>
      <c r="E966" s="115"/>
      <c r="F966" s="116"/>
      <c r="G966" s="116"/>
      <c r="H966" s="116"/>
      <c r="I966" s="116"/>
      <c r="J966" s="116"/>
      <c r="K966" s="116"/>
      <c r="L966" s="116"/>
      <c r="M966" s="116"/>
      <c r="N966" s="116"/>
      <c r="O966" s="116"/>
      <c r="P966" s="116"/>
      <c r="Q966" s="116"/>
      <c r="R966" s="116"/>
    </row>
    <row r="967" spans="2:18">
      <c r="B967" s="115"/>
      <c r="C967" s="115"/>
      <c r="D967" s="115"/>
      <c r="E967" s="115"/>
      <c r="F967" s="116"/>
      <c r="G967" s="116"/>
      <c r="H967" s="116"/>
      <c r="I967" s="116"/>
      <c r="J967" s="116"/>
      <c r="K967" s="116"/>
      <c r="L967" s="116"/>
      <c r="M967" s="116"/>
      <c r="N967" s="116"/>
      <c r="O967" s="116"/>
      <c r="P967" s="116"/>
      <c r="Q967" s="116"/>
      <c r="R967" s="116"/>
    </row>
    <row r="968" spans="2:18">
      <c r="B968" s="115"/>
      <c r="C968" s="115"/>
      <c r="D968" s="115"/>
      <c r="E968" s="115"/>
      <c r="F968" s="116"/>
      <c r="G968" s="116"/>
      <c r="H968" s="116"/>
      <c r="I968" s="116"/>
      <c r="J968" s="116"/>
      <c r="K968" s="116"/>
      <c r="L968" s="116"/>
      <c r="M968" s="116"/>
      <c r="N968" s="116"/>
      <c r="O968" s="116"/>
      <c r="P968" s="116"/>
      <c r="Q968" s="116"/>
      <c r="R968" s="116"/>
    </row>
    <row r="969" spans="2:18">
      <c r="B969" s="115"/>
      <c r="C969" s="115"/>
      <c r="D969" s="115"/>
      <c r="E969" s="115"/>
      <c r="F969" s="116"/>
      <c r="G969" s="116"/>
      <c r="H969" s="116"/>
      <c r="I969" s="116"/>
      <c r="J969" s="116"/>
      <c r="K969" s="116"/>
      <c r="L969" s="116"/>
      <c r="M969" s="116"/>
      <c r="N969" s="116"/>
      <c r="O969" s="116"/>
      <c r="P969" s="116"/>
      <c r="Q969" s="116"/>
      <c r="R969" s="116"/>
    </row>
    <row r="970" spans="2:18">
      <c r="B970" s="115"/>
      <c r="C970" s="115"/>
      <c r="D970" s="115"/>
      <c r="E970" s="115"/>
      <c r="F970" s="116"/>
      <c r="G970" s="116"/>
      <c r="H970" s="116"/>
      <c r="I970" s="116"/>
      <c r="J970" s="116"/>
      <c r="K970" s="116"/>
      <c r="L970" s="116"/>
      <c r="M970" s="116"/>
      <c r="N970" s="116"/>
      <c r="O970" s="116"/>
      <c r="P970" s="116"/>
      <c r="Q970" s="116"/>
      <c r="R970" s="116"/>
    </row>
    <row r="971" spans="2:18">
      <c r="B971" s="115"/>
      <c r="C971" s="115"/>
      <c r="D971" s="115"/>
      <c r="E971" s="115"/>
      <c r="F971" s="116"/>
      <c r="G971" s="116"/>
      <c r="H971" s="116"/>
      <c r="I971" s="116"/>
      <c r="J971" s="116"/>
      <c r="K971" s="116"/>
      <c r="L971" s="116"/>
      <c r="M971" s="116"/>
      <c r="N971" s="116"/>
      <c r="O971" s="116"/>
      <c r="P971" s="116"/>
      <c r="Q971" s="116"/>
      <c r="R971" s="116"/>
    </row>
    <row r="972" spans="2:18">
      <c r="B972" s="115"/>
      <c r="C972" s="115"/>
      <c r="D972" s="115"/>
      <c r="E972" s="115"/>
      <c r="F972" s="116"/>
      <c r="G972" s="116"/>
      <c r="H972" s="116"/>
      <c r="I972" s="116"/>
      <c r="J972" s="116"/>
      <c r="K972" s="116"/>
      <c r="L972" s="116"/>
      <c r="M972" s="116"/>
      <c r="N972" s="116"/>
      <c r="O972" s="116"/>
      <c r="P972" s="116"/>
      <c r="Q972" s="116"/>
      <c r="R972" s="116"/>
    </row>
    <row r="973" spans="2:18">
      <c r="B973" s="115"/>
      <c r="C973" s="115"/>
      <c r="D973" s="115"/>
      <c r="E973" s="115"/>
      <c r="F973" s="116"/>
      <c r="G973" s="116"/>
      <c r="H973" s="116"/>
      <c r="I973" s="116"/>
      <c r="J973" s="116"/>
      <c r="K973" s="116"/>
      <c r="L973" s="116"/>
      <c r="M973" s="116"/>
      <c r="N973" s="116"/>
      <c r="O973" s="116"/>
      <c r="P973" s="116"/>
      <c r="Q973" s="116"/>
      <c r="R973" s="116"/>
    </row>
    <row r="974" spans="2:18">
      <c r="B974" s="115"/>
      <c r="C974" s="115"/>
      <c r="D974" s="115"/>
      <c r="E974" s="115"/>
      <c r="F974" s="116"/>
      <c r="G974" s="116"/>
      <c r="H974" s="116"/>
      <c r="I974" s="116"/>
      <c r="J974" s="116"/>
      <c r="K974" s="116"/>
      <c r="L974" s="116"/>
      <c r="M974" s="116"/>
      <c r="N974" s="116"/>
      <c r="O974" s="116"/>
      <c r="P974" s="116"/>
      <c r="Q974" s="116"/>
      <c r="R974" s="116"/>
    </row>
    <row r="975" spans="2:18">
      <c r="B975" s="115"/>
      <c r="C975" s="115"/>
      <c r="D975" s="115"/>
      <c r="E975" s="115"/>
      <c r="F975" s="116"/>
      <c r="G975" s="116"/>
      <c r="H975" s="116"/>
      <c r="I975" s="116"/>
      <c r="J975" s="116"/>
      <c r="K975" s="116"/>
      <c r="L975" s="116"/>
      <c r="M975" s="116"/>
      <c r="N975" s="116"/>
      <c r="O975" s="116"/>
      <c r="P975" s="116"/>
      <c r="Q975" s="116"/>
      <c r="R975" s="116"/>
    </row>
    <row r="976" spans="2:18">
      <c r="B976" s="115"/>
      <c r="C976" s="115"/>
      <c r="D976" s="115"/>
      <c r="E976" s="115"/>
      <c r="F976" s="116"/>
      <c r="G976" s="116"/>
      <c r="H976" s="116"/>
      <c r="I976" s="116"/>
      <c r="J976" s="116"/>
      <c r="K976" s="116"/>
      <c r="L976" s="116"/>
      <c r="M976" s="116"/>
      <c r="N976" s="116"/>
      <c r="O976" s="116"/>
      <c r="P976" s="116"/>
      <c r="Q976" s="116"/>
      <c r="R976" s="116"/>
    </row>
    <row r="977" spans="2:18">
      <c r="B977" s="115"/>
      <c r="C977" s="115"/>
      <c r="D977" s="115"/>
      <c r="E977" s="115"/>
      <c r="F977" s="116"/>
      <c r="G977" s="116"/>
      <c r="H977" s="116"/>
      <c r="I977" s="116"/>
      <c r="J977" s="116"/>
      <c r="K977" s="116"/>
      <c r="L977" s="116"/>
      <c r="M977" s="116"/>
      <c r="N977" s="116"/>
      <c r="O977" s="116"/>
      <c r="P977" s="116"/>
      <c r="Q977" s="116"/>
      <c r="R977" s="116"/>
    </row>
    <row r="978" spans="2:18">
      <c r="B978" s="115"/>
      <c r="C978" s="115"/>
      <c r="D978" s="115"/>
      <c r="E978" s="115"/>
      <c r="F978" s="116"/>
      <c r="G978" s="116"/>
      <c r="H978" s="116"/>
      <c r="I978" s="116"/>
      <c r="J978" s="116"/>
      <c r="K978" s="116"/>
      <c r="L978" s="116"/>
      <c r="M978" s="116"/>
      <c r="N978" s="116"/>
      <c r="O978" s="116"/>
      <c r="P978" s="116"/>
      <c r="Q978" s="116"/>
      <c r="R978" s="116"/>
    </row>
    <row r="979" spans="2:18">
      <c r="B979" s="115"/>
      <c r="C979" s="115"/>
      <c r="D979" s="115"/>
      <c r="E979" s="115"/>
      <c r="F979" s="116"/>
      <c r="G979" s="116"/>
      <c r="H979" s="116"/>
      <c r="I979" s="116"/>
      <c r="J979" s="116"/>
      <c r="K979" s="116"/>
      <c r="L979" s="116"/>
      <c r="M979" s="116"/>
      <c r="N979" s="116"/>
      <c r="O979" s="116"/>
      <c r="P979" s="116"/>
      <c r="Q979" s="116"/>
      <c r="R979" s="116"/>
    </row>
    <row r="980" spans="2:18">
      <c r="B980" s="115"/>
      <c r="C980" s="115"/>
      <c r="D980" s="115"/>
      <c r="E980" s="115"/>
      <c r="F980" s="116"/>
      <c r="G980" s="116"/>
      <c r="H980" s="116"/>
      <c r="I980" s="116"/>
      <c r="J980" s="116"/>
      <c r="K980" s="116"/>
      <c r="L980" s="116"/>
      <c r="M980" s="116"/>
      <c r="N980" s="116"/>
      <c r="O980" s="116"/>
      <c r="P980" s="116"/>
      <c r="Q980" s="116"/>
      <c r="R980" s="116"/>
    </row>
    <row r="981" spans="2:18">
      <c r="B981" s="115"/>
      <c r="C981" s="115"/>
      <c r="D981" s="115"/>
      <c r="E981" s="115"/>
      <c r="F981" s="116"/>
      <c r="G981" s="116"/>
      <c r="H981" s="116"/>
      <c r="I981" s="116"/>
      <c r="J981" s="116"/>
      <c r="K981" s="116"/>
      <c r="L981" s="116"/>
      <c r="M981" s="116"/>
      <c r="N981" s="116"/>
      <c r="O981" s="116"/>
      <c r="P981" s="116"/>
      <c r="Q981" s="116"/>
      <c r="R981" s="116"/>
    </row>
    <row r="982" spans="2:18">
      <c r="B982" s="115"/>
      <c r="C982" s="115"/>
      <c r="D982" s="115"/>
      <c r="E982" s="115"/>
      <c r="F982" s="116"/>
      <c r="G982" s="116"/>
      <c r="H982" s="116"/>
      <c r="I982" s="116"/>
      <c r="J982" s="116"/>
      <c r="K982" s="116"/>
      <c r="L982" s="116"/>
      <c r="M982" s="116"/>
      <c r="N982" s="116"/>
      <c r="O982" s="116"/>
      <c r="P982" s="116"/>
      <c r="Q982" s="116"/>
      <c r="R982" s="116"/>
    </row>
    <row r="983" spans="2:18">
      <c r="B983" s="115"/>
      <c r="C983" s="115"/>
      <c r="D983" s="115"/>
      <c r="E983" s="115"/>
      <c r="F983" s="116"/>
      <c r="G983" s="116"/>
      <c r="H983" s="116"/>
      <c r="I983" s="116"/>
      <c r="J983" s="116"/>
      <c r="K983" s="116"/>
      <c r="L983" s="116"/>
      <c r="M983" s="116"/>
      <c r="N983" s="116"/>
      <c r="O983" s="116"/>
      <c r="P983" s="116"/>
      <c r="Q983" s="116"/>
      <c r="R983" s="116"/>
    </row>
    <row r="984" spans="2:18">
      <c r="B984" s="115"/>
      <c r="C984" s="115"/>
      <c r="D984" s="115"/>
      <c r="E984" s="115"/>
      <c r="F984" s="116"/>
      <c r="G984" s="116"/>
      <c r="H984" s="116"/>
      <c r="I984" s="116"/>
      <c r="J984" s="116"/>
      <c r="K984" s="116"/>
      <c r="L984" s="116"/>
      <c r="M984" s="116"/>
      <c r="N984" s="116"/>
      <c r="O984" s="116"/>
      <c r="P984" s="116"/>
      <c r="Q984" s="116"/>
      <c r="R984" s="116"/>
    </row>
    <row r="985" spans="2:18">
      <c r="B985" s="115"/>
      <c r="C985" s="115"/>
      <c r="D985" s="115"/>
      <c r="E985" s="115"/>
      <c r="F985" s="116"/>
      <c r="G985" s="116"/>
      <c r="H985" s="116"/>
      <c r="I985" s="116"/>
      <c r="J985" s="116"/>
      <c r="K985" s="116"/>
      <c r="L985" s="116"/>
      <c r="M985" s="116"/>
      <c r="N985" s="116"/>
      <c r="O985" s="116"/>
      <c r="P985" s="116"/>
      <c r="Q985" s="116"/>
      <c r="R985" s="116"/>
    </row>
    <row r="986" spans="2:18">
      <c r="B986" s="115"/>
      <c r="C986" s="115"/>
      <c r="D986" s="115"/>
      <c r="E986" s="115"/>
      <c r="F986" s="116"/>
      <c r="G986" s="116"/>
      <c r="H986" s="116"/>
      <c r="I986" s="116"/>
      <c r="J986" s="116"/>
      <c r="K986" s="116"/>
      <c r="L986" s="116"/>
      <c r="M986" s="116"/>
      <c r="N986" s="116"/>
      <c r="O986" s="116"/>
      <c r="P986" s="116"/>
      <c r="Q986" s="116"/>
      <c r="R986" s="116"/>
    </row>
    <row r="987" spans="2:18">
      <c r="B987" s="115"/>
      <c r="C987" s="115"/>
      <c r="D987" s="115"/>
      <c r="E987" s="115"/>
      <c r="F987" s="116"/>
      <c r="G987" s="116"/>
      <c r="H987" s="116"/>
      <c r="I987" s="116"/>
      <c r="J987" s="116"/>
      <c r="K987" s="116"/>
      <c r="L987" s="116"/>
      <c r="M987" s="116"/>
      <c r="N987" s="116"/>
      <c r="O987" s="116"/>
      <c r="P987" s="116"/>
      <c r="Q987" s="116"/>
      <c r="R987" s="116"/>
    </row>
    <row r="988" spans="2:18">
      <c r="B988" s="115"/>
      <c r="C988" s="115"/>
      <c r="D988" s="115"/>
      <c r="E988" s="115"/>
      <c r="F988" s="116"/>
      <c r="G988" s="116"/>
      <c r="H988" s="116"/>
      <c r="I988" s="116"/>
      <c r="J988" s="116"/>
      <c r="K988" s="116"/>
      <c r="L988" s="116"/>
      <c r="M988" s="116"/>
      <c r="N988" s="116"/>
      <c r="O988" s="116"/>
      <c r="P988" s="116"/>
      <c r="Q988" s="116"/>
      <c r="R988" s="116"/>
    </row>
    <row r="989" spans="2:18">
      <c r="B989" s="115"/>
      <c r="C989" s="115"/>
      <c r="D989" s="115"/>
      <c r="E989" s="115"/>
      <c r="F989" s="116"/>
      <c r="G989" s="116"/>
      <c r="H989" s="116"/>
      <c r="I989" s="116"/>
      <c r="J989" s="116"/>
      <c r="K989" s="116"/>
      <c r="L989" s="116"/>
      <c r="M989" s="116"/>
      <c r="N989" s="116"/>
      <c r="O989" s="116"/>
      <c r="P989" s="116"/>
      <c r="Q989" s="116"/>
      <c r="R989" s="116"/>
    </row>
    <row r="990" spans="2:18">
      <c r="B990" s="115"/>
      <c r="C990" s="115"/>
      <c r="D990" s="115"/>
      <c r="E990" s="115"/>
      <c r="F990" s="116"/>
      <c r="G990" s="116"/>
      <c r="H990" s="116"/>
      <c r="I990" s="116"/>
      <c r="J990" s="116"/>
      <c r="K990" s="116"/>
      <c r="L990" s="116"/>
      <c r="M990" s="116"/>
      <c r="N990" s="116"/>
      <c r="O990" s="116"/>
      <c r="P990" s="116"/>
      <c r="Q990" s="116"/>
      <c r="R990" s="116"/>
    </row>
    <row r="991" spans="2:18">
      <c r="B991" s="115"/>
      <c r="C991" s="115"/>
      <c r="D991" s="115"/>
      <c r="E991" s="115"/>
      <c r="F991" s="116"/>
      <c r="G991" s="116"/>
      <c r="H991" s="116"/>
      <c r="I991" s="116"/>
      <c r="J991" s="116"/>
      <c r="K991" s="116"/>
      <c r="L991" s="116"/>
      <c r="M991" s="116"/>
      <c r="N991" s="116"/>
      <c r="O991" s="116"/>
      <c r="P991" s="116"/>
      <c r="Q991" s="116"/>
      <c r="R991" s="116"/>
    </row>
    <row r="992" spans="2:18">
      <c r="B992" s="115"/>
      <c r="C992" s="115"/>
      <c r="D992" s="115"/>
      <c r="E992" s="115"/>
      <c r="F992" s="116"/>
      <c r="G992" s="116"/>
      <c r="H992" s="116"/>
      <c r="I992" s="116"/>
      <c r="J992" s="116"/>
      <c r="K992" s="116"/>
      <c r="L992" s="116"/>
      <c r="M992" s="116"/>
      <c r="N992" s="116"/>
      <c r="O992" s="116"/>
      <c r="P992" s="116"/>
      <c r="Q992" s="116"/>
      <c r="R992" s="116"/>
    </row>
    <row r="993" spans="2:18">
      <c r="B993" s="115"/>
      <c r="C993" s="115"/>
      <c r="D993" s="115"/>
      <c r="E993" s="115"/>
      <c r="F993" s="116"/>
      <c r="G993" s="116"/>
      <c r="H993" s="116"/>
      <c r="I993" s="116"/>
      <c r="J993" s="116"/>
      <c r="K993" s="116"/>
      <c r="L993" s="116"/>
      <c r="M993" s="116"/>
      <c r="N993" s="116"/>
      <c r="O993" s="116"/>
      <c r="P993" s="116"/>
      <c r="Q993" s="116"/>
      <c r="R993" s="116"/>
    </row>
    <row r="994" spans="2:18">
      <c r="B994" s="115"/>
      <c r="C994" s="115"/>
      <c r="D994" s="115"/>
      <c r="E994" s="115"/>
      <c r="F994" s="116"/>
      <c r="G994" s="116"/>
      <c r="H994" s="116"/>
      <c r="I994" s="116"/>
      <c r="J994" s="116"/>
      <c r="K994" s="116"/>
      <c r="L994" s="116"/>
      <c r="M994" s="116"/>
      <c r="N994" s="116"/>
      <c r="O994" s="116"/>
      <c r="P994" s="116"/>
      <c r="Q994" s="116"/>
      <c r="R994" s="116"/>
    </row>
    <row r="995" spans="2:18">
      <c r="B995" s="115"/>
      <c r="C995" s="115"/>
      <c r="D995" s="115"/>
      <c r="E995" s="115"/>
      <c r="F995" s="116"/>
      <c r="G995" s="116"/>
      <c r="H995" s="116"/>
      <c r="I995" s="116"/>
      <c r="J995" s="116"/>
      <c r="K995" s="116"/>
      <c r="L995" s="116"/>
      <c r="M995" s="116"/>
      <c r="N995" s="116"/>
      <c r="O995" s="116"/>
      <c r="P995" s="116"/>
      <c r="Q995" s="116"/>
      <c r="R995" s="116"/>
    </row>
    <row r="996" spans="2:18">
      <c r="B996" s="115"/>
      <c r="C996" s="115"/>
      <c r="D996" s="115"/>
      <c r="E996" s="115"/>
      <c r="F996" s="116"/>
      <c r="G996" s="116"/>
      <c r="H996" s="116"/>
      <c r="I996" s="116"/>
      <c r="J996" s="116"/>
      <c r="K996" s="116"/>
      <c r="L996" s="116"/>
      <c r="M996" s="116"/>
      <c r="N996" s="116"/>
      <c r="O996" s="116"/>
      <c r="P996" s="116"/>
      <c r="Q996" s="116"/>
      <c r="R996" s="116"/>
    </row>
    <row r="997" spans="2:18">
      <c r="B997" s="115"/>
      <c r="C997" s="115"/>
      <c r="D997" s="115"/>
      <c r="E997" s="115"/>
      <c r="F997" s="116"/>
      <c r="G997" s="116"/>
      <c r="H997" s="116"/>
      <c r="I997" s="116"/>
      <c r="J997" s="116"/>
      <c r="K997" s="116"/>
      <c r="L997" s="116"/>
      <c r="M997" s="116"/>
      <c r="N997" s="116"/>
      <c r="O997" s="116"/>
      <c r="P997" s="116"/>
      <c r="Q997" s="116"/>
      <c r="R997" s="116"/>
    </row>
    <row r="998" spans="2:18">
      <c r="B998" s="115"/>
      <c r="C998" s="115"/>
      <c r="D998" s="115"/>
      <c r="E998" s="115"/>
      <c r="F998" s="116"/>
      <c r="G998" s="116"/>
      <c r="H998" s="116"/>
      <c r="I998" s="116"/>
      <c r="J998" s="116"/>
      <c r="K998" s="116"/>
      <c r="L998" s="116"/>
      <c r="M998" s="116"/>
      <c r="N998" s="116"/>
      <c r="O998" s="116"/>
      <c r="P998" s="116"/>
      <c r="Q998" s="116"/>
      <c r="R998" s="116"/>
    </row>
    <row r="999" spans="2:18">
      <c r="B999" s="115"/>
      <c r="C999" s="115"/>
      <c r="D999" s="115"/>
      <c r="E999" s="115"/>
      <c r="F999" s="116"/>
      <c r="G999" s="116"/>
      <c r="H999" s="116"/>
      <c r="I999" s="116"/>
      <c r="J999" s="116"/>
      <c r="K999" s="116"/>
      <c r="L999" s="116"/>
      <c r="M999" s="116"/>
      <c r="N999" s="116"/>
      <c r="O999" s="116"/>
      <c r="P999" s="116"/>
      <c r="Q999" s="116"/>
      <c r="R999" s="116"/>
    </row>
    <row r="1000" spans="2:18">
      <c r="B1000" s="115"/>
      <c r="C1000" s="115"/>
      <c r="D1000" s="115"/>
      <c r="E1000" s="115"/>
      <c r="F1000" s="116"/>
      <c r="G1000" s="116"/>
      <c r="H1000" s="116"/>
      <c r="I1000" s="116"/>
      <c r="J1000" s="116"/>
      <c r="K1000" s="116"/>
      <c r="L1000" s="116"/>
      <c r="M1000" s="116"/>
      <c r="N1000" s="116"/>
      <c r="O1000" s="116"/>
      <c r="P1000" s="116"/>
      <c r="Q1000" s="116"/>
      <c r="R1000" s="116"/>
    </row>
    <row r="1001" spans="2:18">
      <c r="B1001" s="115"/>
      <c r="C1001" s="115"/>
      <c r="D1001" s="115"/>
      <c r="E1001" s="115"/>
      <c r="F1001" s="116"/>
      <c r="G1001" s="116"/>
      <c r="H1001" s="116"/>
      <c r="I1001" s="116"/>
      <c r="J1001" s="116"/>
      <c r="K1001" s="116"/>
      <c r="L1001" s="116"/>
      <c r="M1001" s="116"/>
      <c r="N1001" s="116"/>
      <c r="O1001" s="116"/>
      <c r="P1001" s="116"/>
      <c r="Q1001" s="116"/>
      <c r="R1001" s="116"/>
    </row>
    <row r="1002" spans="2:18">
      <c r="B1002" s="115"/>
      <c r="C1002" s="115"/>
      <c r="D1002" s="115"/>
      <c r="E1002" s="115"/>
      <c r="F1002" s="116"/>
      <c r="G1002" s="116"/>
      <c r="H1002" s="116"/>
      <c r="I1002" s="116"/>
      <c r="J1002" s="116"/>
      <c r="K1002" s="116"/>
      <c r="L1002" s="116"/>
      <c r="M1002" s="116"/>
      <c r="N1002" s="116"/>
      <c r="O1002" s="116"/>
      <c r="P1002" s="116"/>
      <c r="Q1002" s="116"/>
      <c r="R1002" s="116"/>
    </row>
    <row r="1003" spans="2:18">
      <c r="B1003" s="115"/>
      <c r="C1003" s="115"/>
      <c r="D1003" s="115"/>
      <c r="E1003" s="115"/>
      <c r="F1003" s="116"/>
      <c r="G1003" s="116"/>
      <c r="H1003" s="116"/>
      <c r="I1003" s="116"/>
      <c r="J1003" s="116"/>
      <c r="K1003" s="116"/>
      <c r="L1003" s="116"/>
      <c r="M1003" s="116"/>
      <c r="N1003" s="116"/>
      <c r="O1003" s="116"/>
      <c r="P1003" s="116"/>
      <c r="Q1003" s="116"/>
      <c r="R1003" s="116"/>
    </row>
    <row r="1004" spans="2:18">
      <c r="B1004" s="115"/>
      <c r="C1004" s="115"/>
      <c r="D1004" s="115"/>
      <c r="E1004" s="115"/>
      <c r="F1004" s="116"/>
      <c r="G1004" s="116"/>
      <c r="H1004" s="116"/>
      <c r="I1004" s="116"/>
      <c r="J1004" s="116"/>
      <c r="K1004" s="116"/>
      <c r="L1004" s="116"/>
      <c r="M1004" s="116"/>
      <c r="N1004" s="116"/>
      <c r="O1004" s="116"/>
      <c r="P1004" s="116"/>
      <c r="Q1004" s="116"/>
      <c r="R1004" s="116"/>
    </row>
    <row r="1005" spans="2:18">
      <c r="B1005" s="115"/>
      <c r="C1005" s="115"/>
      <c r="D1005" s="115"/>
      <c r="E1005" s="115"/>
      <c r="F1005" s="116"/>
      <c r="G1005" s="116"/>
      <c r="H1005" s="116"/>
      <c r="I1005" s="116"/>
      <c r="J1005" s="116"/>
      <c r="K1005" s="116"/>
      <c r="L1005" s="116"/>
      <c r="M1005" s="116"/>
      <c r="N1005" s="116"/>
      <c r="O1005" s="116"/>
      <c r="P1005" s="116"/>
      <c r="Q1005" s="116"/>
      <c r="R1005" s="116"/>
    </row>
    <row r="1006" spans="2:18">
      <c r="B1006" s="115"/>
      <c r="C1006" s="115"/>
      <c r="D1006" s="115"/>
      <c r="E1006" s="115"/>
      <c r="F1006" s="116"/>
      <c r="G1006" s="116"/>
      <c r="H1006" s="116"/>
      <c r="I1006" s="116"/>
      <c r="J1006" s="116"/>
      <c r="K1006" s="116"/>
      <c r="L1006" s="116"/>
      <c r="M1006" s="116"/>
      <c r="N1006" s="116"/>
      <c r="O1006" s="116"/>
      <c r="P1006" s="116"/>
      <c r="Q1006" s="116"/>
      <c r="R1006" s="116"/>
    </row>
    <row r="1007" spans="2:18">
      <c r="B1007" s="115"/>
      <c r="C1007" s="115"/>
      <c r="D1007" s="115"/>
      <c r="E1007" s="115"/>
      <c r="F1007" s="116"/>
      <c r="G1007" s="116"/>
      <c r="H1007" s="116"/>
      <c r="I1007" s="116"/>
      <c r="J1007" s="116"/>
      <c r="K1007" s="116"/>
      <c r="L1007" s="116"/>
      <c r="M1007" s="116"/>
      <c r="N1007" s="116"/>
      <c r="O1007" s="116"/>
      <c r="P1007" s="116"/>
      <c r="Q1007" s="116"/>
      <c r="R1007" s="116"/>
    </row>
    <row r="1008" spans="2:18">
      <c r="B1008" s="115"/>
      <c r="C1008" s="115"/>
      <c r="D1008" s="115"/>
      <c r="E1008" s="115"/>
      <c r="F1008" s="116"/>
      <c r="G1008" s="116"/>
      <c r="H1008" s="116"/>
      <c r="I1008" s="116"/>
      <c r="J1008" s="116"/>
      <c r="K1008" s="116"/>
      <c r="L1008" s="116"/>
      <c r="M1008" s="116"/>
      <c r="N1008" s="116"/>
      <c r="O1008" s="116"/>
      <c r="P1008" s="116"/>
      <c r="Q1008" s="116"/>
      <c r="R1008" s="116"/>
    </row>
    <row r="1009" spans="2:18">
      <c r="B1009" s="115"/>
      <c r="C1009" s="115"/>
      <c r="D1009" s="115"/>
      <c r="E1009" s="115"/>
      <c r="F1009" s="116"/>
      <c r="G1009" s="116"/>
      <c r="H1009" s="116"/>
      <c r="I1009" s="116"/>
      <c r="J1009" s="116"/>
      <c r="K1009" s="116"/>
      <c r="L1009" s="116"/>
      <c r="M1009" s="116"/>
      <c r="N1009" s="116"/>
      <c r="O1009" s="116"/>
      <c r="P1009" s="116"/>
      <c r="Q1009" s="116"/>
      <c r="R1009" s="116"/>
    </row>
    <row r="1010" spans="2:18">
      <c r="B1010" s="115"/>
      <c r="C1010" s="115"/>
      <c r="D1010" s="115"/>
      <c r="E1010" s="115"/>
      <c r="F1010" s="116"/>
      <c r="G1010" s="116"/>
      <c r="H1010" s="116"/>
      <c r="I1010" s="116"/>
      <c r="J1010" s="116"/>
      <c r="K1010" s="116"/>
      <c r="L1010" s="116"/>
      <c r="M1010" s="116"/>
      <c r="N1010" s="116"/>
      <c r="O1010" s="116"/>
      <c r="P1010" s="116"/>
      <c r="Q1010" s="116"/>
      <c r="R1010" s="116"/>
    </row>
    <row r="1011" spans="2:18">
      <c r="B1011" s="115"/>
      <c r="C1011" s="115"/>
      <c r="D1011" s="115"/>
      <c r="E1011" s="115"/>
      <c r="F1011" s="116"/>
      <c r="G1011" s="116"/>
      <c r="H1011" s="116"/>
      <c r="I1011" s="116"/>
      <c r="J1011" s="116"/>
      <c r="K1011" s="116"/>
      <c r="L1011" s="116"/>
      <c r="M1011" s="116"/>
      <c r="N1011" s="116"/>
      <c r="O1011" s="116"/>
      <c r="P1011" s="116"/>
      <c r="Q1011" s="116"/>
      <c r="R1011" s="116"/>
    </row>
    <row r="1012" spans="2:18">
      <c r="B1012" s="115"/>
      <c r="C1012" s="115"/>
      <c r="D1012" s="115"/>
      <c r="E1012" s="115"/>
      <c r="F1012" s="116"/>
      <c r="G1012" s="116"/>
      <c r="H1012" s="116"/>
      <c r="I1012" s="116"/>
      <c r="J1012" s="116"/>
      <c r="K1012" s="116"/>
      <c r="L1012" s="116"/>
      <c r="M1012" s="116"/>
      <c r="N1012" s="116"/>
      <c r="O1012" s="116"/>
      <c r="P1012" s="116"/>
      <c r="Q1012" s="116"/>
      <c r="R1012" s="116"/>
    </row>
    <row r="1013" spans="2:18">
      <c r="B1013" s="115"/>
      <c r="C1013" s="115"/>
      <c r="D1013" s="115"/>
      <c r="E1013" s="115"/>
      <c r="F1013" s="116"/>
      <c r="G1013" s="116"/>
      <c r="H1013" s="116"/>
      <c r="I1013" s="116"/>
      <c r="J1013" s="116"/>
      <c r="K1013" s="116"/>
      <c r="L1013" s="116"/>
      <c r="M1013" s="116"/>
      <c r="N1013" s="116"/>
      <c r="O1013" s="116"/>
      <c r="P1013" s="116"/>
      <c r="Q1013" s="116"/>
      <c r="R1013" s="116"/>
    </row>
    <row r="1014" spans="2:18">
      <c r="B1014" s="115"/>
      <c r="C1014" s="115"/>
      <c r="D1014" s="115"/>
      <c r="E1014" s="115"/>
      <c r="F1014" s="116"/>
      <c r="G1014" s="116"/>
      <c r="H1014" s="116"/>
      <c r="I1014" s="116"/>
      <c r="J1014" s="116"/>
      <c r="K1014" s="116"/>
      <c r="L1014" s="116"/>
      <c r="M1014" s="116"/>
      <c r="N1014" s="116"/>
      <c r="O1014" s="116"/>
      <c r="P1014" s="116"/>
      <c r="Q1014" s="116"/>
      <c r="R1014" s="116"/>
    </row>
    <row r="1015" spans="2:18">
      <c r="B1015" s="115"/>
      <c r="C1015" s="115"/>
      <c r="D1015" s="115"/>
      <c r="E1015" s="115"/>
      <c r="F1015" s="116"/>
      <c r="G1015" s="116"/>
      <c r="H1015" s="116"/>
      <c r="I1015" s="116"/>
      <c r="J1015" s="116"/>
      <c r="K1015" s="116"/>
      <c r="L1015" s="116"/>
      <c r="M1015" s="116"/>
      <c r="N1015" s="116"/>
      <c r="O1015" s="116"/>
      <c r="P1015" s="116"/>
      <c r="Q1015" s="116"/>
      <c r="R1015" s="116"/>
    </row>
    <row r="1016" spans="2:18">
      <c r="B1016" s="115"/>
      <c r="C1016" s="115"/>
      <c r="D1016" s="115"/>
      <c r="E1016" s="115"/>
      <c r="F1016" s="116"/>
      <c r="G1016" s="116"/>
      <c r="H1016" s="116"/>
      <c r="I1016" s="116"/>
      <c r="J1016" s="116"/>
      <c r="K1016" s="116"/>
      <c r="L1016" s="116"/>
      <c r="M1016" s="116"/>
      <c r="N1016" s="116"/>
      <c r="O1016" s="116"/>
      <c r="P1016" s="116"/>
      <c r="Q1016" s="116"/>
      <c r="R1016" s="116"/>
    </row>
    <row r="1017" spans="2:18">
      <c r="B1017" s="115"/>
      <c r="C1017" s="115"/>
      <c r="D1017" s="115"/>
      <c r="E1017" s="115"/>
      <c r="F1017" s="116"/>
      <c r="G1017" s="116"/>
      <c r="H1017" s="116"/>
      <c r="I1017" s="116"/>
      <c r="J1017" s="116"/>
      <c r="K1017" s="116"/>
      <c r="L1017" s="116"/>
      <c r="M1017" s="116"/>
      <c r="N1017" s="116"/>
      <c r="O1017" s="116"/>
      <c r="P1017" s="116"/>
      <c r="Q1017" s="116"/>
      <c r="R1017" s="116"/>
    </row>
    <row r="1018" spans="2:18">
      <c r="B1018" s="115"/>
      <c r="C1018" s="115"/>
      <c r="D1018" s="115"/>
      <c r="E1018" s="115"/>
      <c r="F1018" s="116"/>
      <c r="G1018" s="116"/>
      <c r="H1018" s="116"/>
      <c r="I1018" s="116"/>
      <c r="J1018" s="116"/>
      <c r="K1018" s="116"/>
      <c r="L1018" s="116"/>
      <c r="M1018" s="116"/>
      <c r="N1018" s="116"/>
      <c r="O1018" s="116"/>
      <c r="P1018" s="116"/>
      <c r="Q1018" s="116"/>
      <c r="R1018" s="116"/>
    </row>
    <row r="1019" spans="2:18">
      <c r="B1019" s="115"/>
      <c r="C1019" s="115"/>
      <c r="D1019" s="115"/>
      <c r="E1019" s="115"/>
      <c r="F1019" s="116"/>
      <c r="G1019" s="116"/>
      <c r="H1019" s="116"/>
      <c r="I1019" s="116"/>
      <c r="J1019" s="116"/>
      <c r="K1019" s="116"/>
      <c r="L1019" s="116"/>
      <c r="M1019" s="116"/>
      <c r="N1019" s="116"/>
      <c r="O1019" s="116"/>
      <c r="P1019" s="116"/>
      <c r="Q1019" s="116"/>
      <c r="R1019" s="116"/>
    </row>
    <row r="1020" spans="2:18">
      <c r="B1020" s="115"/>
      <c r="C1020" s="115"/>
      <c r="D1020" s="115"/>
      <c r="E1020" s="115"/>
      <c r="F1020" s="116"/>
      <c r="G1020" s="116"/>
      <c r="H1020" s="116"/>
      <c r="I1020" s="116"/>
      <c r="J1020" s="116"/>
      <c r="K1020" s="116"/>
      <c r="L1020" s="116"/>
      <c r="M1020" s="116"/>
      <c r="N1020" s="116"/>
      <c r="O1020" s="116"/>
      <c r="P1020" s="116"/>
      <c r="Q1020" s="116"/>
      <c r="R1020" s="116"/>
    </row>
    <row r="1021" spans="2:18">
      <c r="B1021" s="115"/>
      <c r="C1021" s="115"/>
      <c r="D1021" s="115"/>
      <c r="E1021" s="115"/>
      <c r="F1021" s="116"/>
      <c r="G1021" s="116"/>
      <c r="H1021" s="116"/>
      <c r="I1021" s="116"/>
      <c r="J1021" s="116"/>
      <c r="K1021" s="116"/>
      <c r="L1021" s="116"/>
      <c r="M1021" s="116"/>
      <c r="N1021" s="116"/>
      <c r="O1021" s="116"/>
      <c r="P1021" s="116"/>
      <c r="Q1021" s="116"/>
      <c r="R1021" s="116"/>
    </row>
    <row r="1022" spans="2:18">
      <c r="B1022" s="115"/>
      <c r="C1022" s="115"/>
      <c r="D1022" s="115"/>
      <c r="E1022" s="115"/>
      <c r="F1022" s="116"/>
      <c r="G1022" s="116"/>
      <c r="H1022" s="116"/>
      <c r="I1022" s="116"/>
      <c r="J1022" s="116"/>
      <c r="K1022" s="116"/>
      <c r="L1022" s="116"/>
      <c r="M1022" s="116"/>
      <c r="N1022" s="116"/>
      <c r="O1022" s="116"/>
      <c r="P1022" s="116"/>
      <c r="Q1022" s="116"/>
      <c r="R1022" s="116"/>
    </row>
    <row r="1023" spans="2:18">
      <c r="B1023" s="115"/>
      <c r="C1023" s="115"/>
      <c r="D1023" s="115"/>
      <c r="E1023" s="115"/>
      <c r="F1023" s="116"/>
      <c r="G1023" s="116"/>
      <c r="H1023" s="116"/>
      <c r="I1023" s="116"/>
      <c r="J1023" s="116"/>
      <c r="K1023" s="116"/>
      <c r="L1023" s="116"/>
      <c r="M1023" s="116"/>
      <c r="N1023" s="116"/>
      <c r="O1023" s="116"/>
      <c r="P1023" s="116"/>
      <c r="Q1023" s="116"/>
      <c r="R1023" s="116"/>
    </row>
    <row r="1024" spans="2:18">
      <c r="B1024" s="115"/>
      <c r="C1024" s="115"/>
      <c r="D1024" s="115"/>
      <c r="E1024" s="115"/>
      <c r="F1024" s="116"/>
      <c r="G1024" s="116"/>
      <c r="H1024" s="116"/>
      <c r="I1024" s="116"/>
      <c r="J1024" s="116"/>
      <c r="K1024" s="116"/>
      <c r="L1024" s="116"/>
      <c r="M1024" s="116"/>
      <c r="N1024" s="116"/>
      <c r="O1024" s="116"/>
      <c r="P1024" s="116"/>
      <c r="Q1024" s="116"/>
      <c r="R1024" s="116"/>
    </row>
    <row r="1025" spans="2:18">
      <c r="B1025" s="115"/>
      <c r="C1025" s="115"/>
      <c r="D1025" s="115"/>
      <c r="E1025" s="115"/>
      <c r="F1025" s="116"/>
      <c r="G1025" s="116"/>
      <c r="H1025" s="116"/>
      <c r="I1025" s="116"/>
      <c r="J1025" s="116"/>
      <c r="K1025" s="116"/>
      <c r="L1025" s="116"/>
      <c r="M1025" s="116"/>
      <c r="N1025" s="116"/>
      <c r="O1025" s="116"/>
      <c r="P1025" s="116"/>
      <c r="Q1025" s="116"/>
      <c r="R1025" s="116"/>
    </row>
    <row r="1026" spans="2:18">
      <c r="B1026" s="115"/>
      <c r="C1026" s="115"/>
      <c r="D1026" s="115"/>
      <c r="E1026" s="115"/>
      <c r="F1026" s="116"/>
      <c r="G1026" s="116"/>
      <c r="H1026" s="116"/>
      <c r="I1026" s="116"/>
      <c r="J1026" s="116"/>
      <c r="K1026" s="116"/>
      <c r="L1026" s="116"/>
      <c r="M1026" s="116"/>
      <c r="N1026" s="116"/>
      <c r="O1026" s="116"/>
      <c r="P1026" s="116"/>
      <c r="Q1026" s="116"/>
      <c r="R1026" s="116"/>
    </row>
    <row r="1027" spans="2:18">
      <c r="B1027" s="115"/>
      <c r="C1027" s="115"/>
      <c r="D1027" s="115"/>
      <c r="E1027" s="115"/>
      <c r="F1027" s="116"/>
      <c r="G1027" s="116"/>
      <c r="H1027" s="116"/>
      <c r="I1027" s="116"/>
      <c r="J1027" s="116"/>
      <c r="K1027" s="116"/>
      <c r="L1027" s="116"/>
      <c r="M1027" s="116"/>
      <c r="N1027" s="116"/>
      <c r="O1027" s="116"/>
      <c r="P1027" s="116"/>
      <c r="Q1027" s="116"/>
      <c r="R1027" s="116"/>
    </row>
    <row r="1028" spans="2:18">
      <c r="B1028" s="115"/>
      <c r="C1028" s="115"/>
      <c r="D1028" s="115"/>
      <c r="E1028" s="115"/>
      <c r="F1028" s="116"/>
      <c r="G1028" s="116"/>
      <c r="H1028" s="116"/>
      <c r="I1028" s="116"/>
      <c r="J1028" s="116"/>
      <c r="K1028" s="116"/>
      <c r="L1028" s="116"/>
      <c r="M1028" s="116"/>
      <c r="N1028" s="116"/>
      <c r="O1028" s="116"/>
      <c r="P1028" s="116"/>
      <c r="Q1028" s="116"/>
      <c r="R1028" s="116"/>
    </row>
    <row r="1029" spans="2:18">
      <c r="B1029" s="115"/>
      <c r="C1029" s="115"/>
      <c r="D1029" s="115"/>
      <c r="E1029" s="115"/>
      <c r="F1029" s="116"/>
      <c r="G1029" s="116"/>
      <c r="H1029" s="116"/>
      <c r="I1029" s="116"/>
      <c r="J1029" s="116"/>
      <c r="K1029" s="116"/>
      <c r="L1029" s="116"/>
      <c r="M1029" s="116"/>
      <c r="N1029" s="116"/>
      <c r="O1029" s="116"/>
      <c r="P1029" s="116"/>
      <c r="Q1029" s="116"/>
      <c r="R1029" s="116"/>
    </row>
    <row r="1030" spans="2:18">
      <c r="B1030" s="115"/>
      <c r="C1030" s="115"/>
      <c r="D1030" s="115"/>
      <c r="E1030" s="115"/>
      <c r="F1030" s="116"/>
      <c r="G1030" s="116"/>
      <c r="H1030" s="116"/>
      <c r="I1030" s="116"/>
      <c r="J1030" s="116"/>
      <c r="K1030" s="116"/>
      <c r="L1030" s="116"/>
      <c r="M1030" s="116"/>
      <c r="N1030" s="116"/>
      <c r="O1030" s="116"/>
      <c r="P1030" s="116"/>
      <c r="Q1030" s="116"/>
      <c r="R1030" s="116"/>
    </row>
    <row r="1031" spans="2:18">
      <c r="B1031" s="115"/>
      <c r="C1031" s="115"/>
      <c r="D1031" s="115"/>
      <c r="E1031" s="115"/>
      <c r="F1031" s="116"/>
      <c r="G1031" s="116"/>
      <c r="H1031" s="116"/>
      <c r="I1031" s="116"/>
      <c r="J1031" s="116"/>
      <c r="K1031" s="116"/>
      <c r="L1031" s="116"/>
      <c r="M1031" s="116"/>
      <c r="N1031" s="116"/>
      <c r="O1031" s="116"/>
      <c r="P1031" s="116"/>
      <c r="Q1031" s="116"/>
      <c r="R1031" s="116"/>
    </row>
    <row r="1032" spans="2:18">
      <c r="B1032" s="115"/>
      <c r="C1032" s="115"/>
      <c r="D1032" s="115"/>
      <c r="E1032" s="115"/>
      <c r="F1032" s="116"/>
      <c r="G1032" s="116"/>
      <c r="H1032" s="116"/>
      <c r="I1032" s="116"/>
      <c r="J1032" s="116"/>
      <c r="K1032" s="116"/>
      <c r="L1032" s="116"/>
      <c r="M1032" s="116"/>
      <c r="N1032" s="116"/>
      <c r="O1032" s="116"/>
      <c r="P1032" s="116"/>
      <c r="Q1032" s="116"/>
      <c r="R1032" s="116"/>
    </row>
    <row r="1033" spans="2:18">
      <c r="B1033" s="115"/>
      <c r="C1033" s="115"/>
      <c r="D1033" s="115"/>
      <c r="E1033" s="115"/>
      <c r="F1033" s="116"/>
      <c r="G1033" s="116"/>
      <c r="H1033" s="116"/>
      <c r="I1033" s="116"/>
      <c r="J1033" s="116"/>
      <c r="K1033" s="116"/>
      <c r="L1033" s="116"/>
      <c r="M1033" s="116"/>
      <c r="N1033" s="116"/>
      <c r="O1033" s="116"/>
      <c r="P1033" s="116"/>
      <c r="Q1033" s="116"/>
      <c r="R1033" s="116"/>
    </row>
    <row r="1034" spans="2:18">
      <c r="B1034" s="115"/>
      <c r="C1034" s="115"/>
      <c r="D1034" s="115"/>
      <c r="E1034" s="115"/>
      <c r="F1034" s="116"/>
      <c r="G1034" s="116"/>
      <c r="H1034" s="116"/>
      <c r="I1034" s="116"/>
      <c r="J1034" s="116"/>
      <c r="K1034" s="116"/>
      <c r="L1034" s="116"/>
      <c r="M1034" s="116"/>
      <c r="N1034" s="116"/>
      <c r="O1034" s="116"/>
      <c r="P1034" s="116"/>
      <c r="Q1034" s="116"/>
      <c r="R1034" s="116"/>
    </row>
    <row r="1035" spans="2:18">
      <c r="B1035" s="115"/>
      <c r="C1035" s="115"/>
      <c r="D1035" s="115"/>
      <c r="E1035" s="115"/>
      <c r="F1035" s="116"/>
      <c r="G1035" s="116"/>
      <c r="H1035" s="116"/>
      <c r="I1035" s="116"/>
      <c r="J1035" s="116"/>
      <c r="K1035" s="116"/>
      <c r="L1035" s="116"/>
      <c r="M1035" s="116"/>
      <c r="N1035" s="116"/>
      <c r="O1035" s="116"/>
      <c r="P1035" s="116"/>
      <c r="Q1035" s="116"/>
      <c r="R1035" s="116"/>
    </row>
    <row r="1036" spans="2:18">
      <c r="B1036" s="115"/>
      <c r="C1036" s="115"/>
      <c r="D1036" s="115"/>
      <c r="E1036" s="115"/>
      <c r="F1036" s="116"/>
      <c r="G1036" s="116"/>
      <c r="H1036" s="116"/>
      <c r="I1036" s="116"/>
      <c r="J1036" s="116"/>
      <c r="K1036" s="116"/>
      <c r="L1036" s="116"/>
      <c r="M1036" s="116"/>
      <c r="N1036" s="116"/>
      <c r="O1036" s="116"/>
      <c r="P1036" s="116"/>
      <c r="Q1036" s="116"/>
      <c r="R1036" s="116"/>
    </row>
    <row r="1037" spans="2:18">
      <c r="B1037" s="115"/>
      <c r="C1037" s="115"/>
      <c r="D1037" s="115"/>
      <c r="E1037" s="115"/>
      <c r="F1037" s="116"/>
      <c r="G1037" s="116"/>
      <c r="H1037" s="116"/>
      <c r="I1037" s="116"/>
      <c r="J1037" s="116"/>
      <c r="K1037" s="116"/>
      <c r="L1037" s="116"/>
      <c r="M1037" s="116"/>
      <c r="N1037" s="116"/>
      <c r="O1037" s="116"/>
      <c r="P1037" s="116"/>
      <c r="Q1037" s="116"/>
      <c r="R1037" s="116"/>
    </row>
    <row r="1038" spans="2:18">
      <c r="B1038" s="115"/>
      <c r="C1038" s="115"/>
      <c r="D1038" s="115"/>
      <c r="E1038" s="115"/>
      <c r="F1038" s="116"/>
      <c r="G1038" s="116"/>
      <c r="H1038" s="116"/>
      <c r="I1038" s="116"/>
      <c r="J1038" s="116"/>
      <c r="K1038" s="116"/>
      <c r="L1038" s="116"/>
      <c r="M1038" s="116"/>
      <c r="N1038" s="116"/>
      <c r="O1038" s="116"/>
      <c r="P1038" s="116"/>
      <c r="Q1038" s="116"/>
      <c r="R1038" s="116"/>
    </row>
    <row r="1039" spans="2:18">
      <c r="B1039" s="115"/>
      <c r="C1039" s="115"/>
      <c r="D1039" s="115"/>
      <c r="E1039" s="115"/>
      <c r="F1039" s="116"/>
      <c r="G1039" s="116"/>
      <c r="H1039" s="116"/>
      <c r="I1039" s="116"/>
      <c r="J1039" s="116"/>
      <c r="K1039" s="116"/>
      <c r="L1039" s="116"/>
      <c r="M1039" s="116"/>
      <c r="N1039" s="116"/>
      <c r="O1039" s="116"/>
      <c r="P1039" s="116"/>
      <c r="Q1039" s="116"/>
      <c r="R1039" s="116"/>
    </row>
    <row r="1040" spans="2:18">
      <c r="B1040" s="115"/>
      <c r="C1040" s="115"/>
      <c r="D1040" s="115"/>
      <c r="E1040" s="115"/>
      <c r="F1040" s="116"/>
      <c r="G1040" s="116"/>
      <c r="H1040" s="116"/>
      <c r="I1040" s="116"/>
      <c r="J1040" s="116"/>
      <c r="K1040" s="116"/>
      <c r="L1040" s="116"/>
      <c r="M1040" s="116"/>
      <c r="N1040" s="116"/>
      <c r="O1040" s="116"/>
      <c r="P1040" s="116"/>
      <c r="Q1040" s="116"/>
      <c r="R1040" s="116"/>
    </row>
    <row r="1041" spans="2:18">
      <c r="B1041" s="115"/>
      <c r="C1041" s="115"/>
      <c r="D1041" s="115"/>
      <c r="E1041" s="115"/>
      <c r="F1041" s="116"/>
      <c r="G1041" s="116"/>
      <c r="H1041" s="116"/>
      <c r="I1041" s="116"/>
      <c r="J1041" s="116"/>
      <c r="K1041" s="116"/>
      <c r="L1041" s="116"/>
      <c r="M1041" s="116"/>
      <c r="N1041" s="116"/>
      <c r="O1041" s="116"/>
      <c r="P1041" s="116"/>
      <c r="Q1041" s="116"/>
      <c r="R1041" s="116"/>
    </row>
    <row r="1042" spans="2:18">
      <c r="B1042" s="115"/>
      <c r="C1042" s="115"/>
      <c r="D1042" s="115"/>
      <c r="E1042" s="115"/>
      <c r="F1042" s="116"/>
      <c r="G1042" s="116"/>
      <c r="H1042" s="116"/>
      <c r="I1042" s="116"/>
      <c r="J1042" s="116"/>
      <c r="K1042" s="116"/>
      <c r="L1042" s="116"/>
      <c r="M1042" s="116"/>
      <c r="N1042" s="116"/>
      <c r="O1042" s="116"/>
      <c r="P1042" s="116"/>
      <c r="Q1042" s="116"/>
      <c r="R1042" s="116"/>
    </row>
    <row r="1043" spans="2:18">
      <c r="B1043" s="115"/>
      <c r="C1043" s="115"/>
      <c r="D1043" s="115"/>
      <c r="E1043" s="115"/>
      <c r="F1043" s="116"/>
      <c r="G1043" s="116"/>
      <c r="H1043" s="116"/>
      <c r="I1043" s="116"/>
      <c r="J1043" s="116"/>
      <c r="K1043" s="116"/>
      <c r="L1043" s="116"/>
      <c r="M1043" s="116"/>
      <c r="N1043" s="116"/>
      <c r="O1043" s="116"/>
      <c r="P1043" s="116"/>
      <c r="Q1043" s="116"/>
      <c r="R1043" s="116"/>
    </row>
    <row r="1044" spans="2:18">
      <c r="B1044" s="115"/>
      <c r="C1044" s="115"/>
      <c r="D1044" s="115"/>
      <c r="E1044" s="115"/>
      <c r="F1044" s="116"/>
      <c r="G1044" s="116"/>
      <c r="H1044" s="116"/>
      <c r="I1044" s="116"/>
      <c r="J1044" s="116"/>
      <c r="K1044" s="116"/>
      <c r="L1044" s="116"/>
      <c r="M1044" s="116"/>
      <c r="N1044" s="116"/>
      <c r="O1044" s="116"/>
      <c r="P1044" s="116"/>
      <c r="Q1044" s="116"/>
      <c r="R1044" s="116"/>
    </row>
    <row r="1045" spans="2:18">
      <c r="B1045" s="115"/>
      <c r="C1045" s="115"/>
      <c r="D1045" s="115"/>
      <c r="E1045" s="115"/>
      <c r="F1045" s="116"/>
      <c r="G1045" s="116"/>
      <c r="H1045" s="116"/>
      <c r="I1045" s="116"/>
      <c r="J1045" s="116"/>
      <c r="K1045" s="116"/>
      <c r="L1045" s="116"/>
      <c r="M1045" s="116"/>
      <c r="N1045" s="116"/>
      <c r="O1045" s="116"/>
      <c r="P1045" s="116"/>
      <c r="Q1045" s="116"/>
      <c r="R1045" s="116"/>
    </row>
    <row r="1046" spans="2:18">
      <c r="B1046" s="115"/>
      <c r="C1046" s="115"/>
      <c r="D1046" s="115"/>
      <c r="E1046" s="115"/>
      <c r="F1046" s="116"/>
      <c r="G1046" s="116"/>
      <c r="H1046" s="116"/>
      <c r="I1046" s="116"/>
      <c r="J1046" s="116"/>
      <c r="K1046" s="116"/>
      <c r="L1046" s="116"/>
      <c r="M1046" s="116"/>
      <c r="N1046" s="116"/>
      <c r="O1046" s="116"/>
      <c r="P1046" s="116"/>
      <c r="Q1046" s="116"/>
      <c r="R1046" s="116"/>
    </row>
    <row r="1047" spans="2:18">
      <c r="B1047" s="115"/>
      <c r="C1047" s="115"/>
      <c r="D1047" s="115"/>
      <c r="E1047" s="115"/>
      <c r="F1047" s="116"/>
      <c r="G1047" s="116"/>
      <c r="H1047" s="116"/>
      <c r="I1047" s="116"/>
      <c r="J1047" s="116"/>
      <c r="K1047" s="116"/>
      <c r="L1047" s="116"/>
      <c r="M1047" s="116"/>
      <c r="N1047" s="116"/>
      <c r="O1047" s="116"/>
      <c r="P1047" s="116"/>
      <c r="Q1047" s="116"/>
      <c r="R1047" s="116"/>
    </row>
    <row r="1048" spans="2:18">
      <c r="B1048" s="115"/>
      <c r="C1048" s="115"/>
      <c r="D1048" s="115"/>
      <c r="E1048" s="115"/>
      <c r="F1048" s="116"/>
      <c r="G1048" s="116"/>
      <c r="H1048" s="116"/>
      <c r="I1048" s="116"/>
      <c r="J1048" s="116"/>
      <c r="K1048" s="116"/>
      <c r="L1048" s="116"/>
      <c r="M1048" s="116"/>
      <c r="N1048" s="116"/>
      <c r="O1048" s="116"/>
      <c r="P1048" s="116"/>
      <c r="Q1048" s="116"/>
      <c r="R1048" s="116"/>
    </row>
    <row r="1049" spans="2:18">
      <c r="B1049" s="115"/>
      <c r="C1049" s="115"/>
      <c r="D1049" s="115"/>
      <c r="E1049" s="115"/>
      <c r="F1049" s="116"/>
      <c r="G1049" s="116"/>
      <c r="H1049" s="116"/>
      <c r="I1049" s="116"/>
      <c r="J1049" s="116"/>
      <c r="K1049" s="116"/>
      <c r="L1049" s="116"/>
      <c r="M1049" s="116"/>
      <c r="N1049" s="116"/>
      <c r="O1049" s="116"/>
      <c r="P1049" s="116"/>
      <c r="Q1049" s="116"/>
      <c r="R1049" s="116"/>
    </row>
    <row r="1050" spans="2:18">
      <c r="B1050" s="115"/>
      <c r="C1050" s="115"/>
      <c r="D1050" s="115"/>
      <c r="E1050" s="115"/>
      <c r="F1050" s="116"/>
      <c r="G1050" s="116"/>
      <c r="H1050" s="116"/>
      <c r="I1050" s="116"/>
      <c r="J1050" s="116"/>
      <c r="K1050" s="116"/>
      <c r="L1050" s="116"/>
      <c r="M1050" s="116"/>
      <c r="N1050" s="116"/>
      <c r="O1050" s="116"/>
      <c r="P1050" s="116"/>
      <c r="Q1050" s="116"/>
      <c r="R1050" s="116"/>
    </row>
    <row r="1051" spans="2:18">
      <c r="B1051" s="115"/>
      <c r="C1051" s="115"/>
      <c r="D1051" s="115"/>
      <c r="E1051" s="115"/>
      <c r="F1051" s="116"/>
      <c r="G1051" s="116"/>
      <c r="H1051" s="116"/>
      <c r="I1051" s="116"/>
      <c r="J1051" s="116"/>
      <c r="K1051" s="116"/>
      <c r="L1051" s="116"/>
      <c r="M1051" s="116"/>
      <c r="N1051" s="116"/>
      <c r="O1051" s="116"/>
      <c r="P1051" s="116"/>
      <c r="Q1051" s="116"/>
      <c r="R1051" s="116"/>
    </row>
    <row r="1052" spans="2:18">
      <c r="B1052" s="115"/>
      <c r="C1052" s="115"/>
      <c r="D1052" s="115"/>
      <c r="E1052" s="115"/>
      <c r="F1052" s="116"/>
      <c r="G1052" s="116"/>
      <c r="H1052" s="116"/>
      <c r="I1052" s="116"/>
      <c r="J1052" s="116"/>
      <c r="K1052" s="116"/>
      <c r="L1052" s="116"/>
      <c r="M1052" s="116"/>
      <c r="N1052" s="116"/>
      <c r="O1052" s="116"/>
      <c r="P1052" s="116"/>
      <c r="Q1052" s="116"/>
      <c r="R1052" s="116"/>
    </row>
    <row r="1053" spans="2:18">
      <c r="B1053" s="115"/>
      <c r="C1053" s="115"/>
      <c r="D1053" s="115"/>
      <c r="E1053" s="115"/>
      <c r="F1053" s="116"/>
      <c r="G1053" s="116"/>
      <c r="H1053" s="116"/>
      <c r="I1053" s="116"/>
      <c r="J1053" s="116"/>
      <c r="K1053" s="116"/>
      <c r="L1053" s="116"/>
      <c r="M1053" s="116"/>
      <c r="N1053" s="116"/>
      <c r="O1053" s="116"/>
      <c r="P1053" s="116"/>
      <c r="Q1053" s="116"/>
      <c r="R1053" s="116"/>
    </row>
    <row r="1054" spans="2:18">
      <c r="B1054" s="115"/>
      <c r="C1054" s="115"/>
      <c r="D1054" s="115"/>
      <c r="E1054" s="115"/>
      <c r="F1054" s="116"/>
      <c r="G1054" s="116"/>
      <c r="H1054" s="116"/>
      <c r="I1054" s="116"/>
      <c r="J1054" s="116"/>
      <c r="K1054" s="116"/>
      <c r="L1054" s="116"/>
      <c r="M1054" s="116"/>
      <c r="N1054" s="116"/>
      <c r="O1054" s="116"/>
      <c r="P1054" s="116"/>
      <c r="Q1054" s="116"/>
      <c r="R1054" s="116"/>
    </row>
    <row r="1055" spans="2:18">
      <c r="B1055" s="115"/>
      <c r="C1055" s="115"/>
      <c r="D1055" s="115"/>
      <c r="E1055" s="115"/>
      <c r="F1055" s="116"/>
      <c r="G1055" s="116"/>
      <c r="H1055" s="116"/>
      <c r="I1055" s="116"/>
      <c r="J1055" s="116"/>
      <c r="K1055" s="116"/>
      <c r="L1055" s="116"/>
      <c r="M1055" s="116"/>
      <c r="N1055" s="116"/>
      <c r="O1055" s="116"/>
      <c r="P1055" s="116"/>
      <c r="Q1055" s="116"/>
      <c r="R1055" s="116"/>
    </row>
    <row r="1056" spans="2:18">
      <c r="B1056" s="115"/>
      <c r="C1056" s="115"/>
      <c r="D1056" s="115"/>
      <c r="E1056" s="115"/>
      <c r="F1056" s="116"/>
      <c r="G1056" s="116"/>
      <c r="H1056" s="116"/>
      <c r="I1056" s="116"/>
      <c r="J1056" s="116"/>
      <c r="K1056" s="116"/>
      <c r="L1056" s="116"/>
      <c r="M1056" s="116"/>
      <c r="N1056" s="116"/>
      <c r="O1056" s="116"/>
      <c r="P1056" s="116"/>
      <c r="Q1056" s="116"/>
      <c r="R1056" s="116"/>
    </row>
    <row r="1057" spans="2:18">
      <c r="B1057" s="115"/>
      <c r="C1057" s="115"/>
      <c r="D1057" s="115"/>
      <c r="E1057" s="115"/>
      <c r="F1057" s="116"/>
      <c r="G1057" s="116"/>
      <c r="H1057" s="116"/>
      <c r="I1057" s="116"/>
      <c r="J1057" s="116"/>
      <c r="K1057" s="116"/>
      <c r="L1057" s="116"/>
      <c r="M1057" s="116"/>
      <c r="N1057" s="116"/>
      <c r="O1057" s="116"/>
      <c r="P1057" s="116"/>
      <c r="Q1057" s="116"/>
      <c r="R1057" s="116"/>
    </row>
    <row r="1058" spans="2:18">
      <c r="B1058" s="115"/>
      <c r="C1058" s="115"/>
      <c r="D1058" s="115"/>
      <c r="E1058" s="115"/>
      <c r="F1058" s="116"/>
      <c r="G1058" s="116"/>
      <c r="H1058" s="116"/>
      <c r="I1058" s="116"/>
      <c r="J1058" s="116"/>
      <c r="K1058" s="116"/>
      <c r="L1058" s="116"/>
      <c r="M1058" s="116"/>
      <c r="N1058" s="116"/>
      <c r="O1058" s="116"/>
      <c r="P1058" s="116"/>
      <c r="Q1058" s="116"/>
      <c r="R1058" s="116"/>
    </row>
    <row r="1059" spans="2:18">
      <c r="B1059" s="115"/>
      <c r="C1059" s="115"/>
      <c r="D1059" s="115"/>
      <c r="E1059" s="115"/>
      <c r="F1059" s="116"/>
      <c r="G1059" s="116"/>
      <c r="H1059" s="116"/>
      <c r="I1059" s="116"/>
      <c r="J1059" s="116"/>
      <c r="K1059" s="116"/>
      <c r="L1059" s="116"/>
      <c r="M1059" s="116"/>
      <c r="N1059" s="116"/>
      <c r="O1059" s="116"/>
      <c r="P1059" s="116"/>
      <c r="Q1059" s="116"/>
      <c r="R1059" s="116"/>
    </row>
    <row r="1060" spans="2:18">
      <c r="B1060" s="115"/>
      <c r="C1060" s="115"/>
      <c r="D1060" s="115"/>
      <c r="E1060" s="115"/>
      <c r="F1060" s="116"/>
      <c r="G1060" s="116"/>
      <c r="H1060" s="116"/>
      <c r="I1060" s="116"/>
      <c r="J1060" s="116"/>
      <c r="K1060" s="116"/>
      <c r="L1060" s="116"/>
      <c r="M1060" s="116"/>
      <c r="N1060" s="116"/>
      <c r="O1060" s="116"/>
      <c r="P1060" s="116"/>
      <c r="Q1060" s="116"/>
      <c r="R1060" s="116"/>
    </row>
    <row r="1061" spans="2:18">
      <c r="B1061" s="115"/>
      <c r="C1061" s="115"/>
      <c r="D1061" s="115"/>
      <c r="E1061" s="115"/>
      <c r="F1061" s="116"/>
      <c r="G1061" s="116"/>
      <c r="H1061" s="116"/>
      <c r="I1061" s="116"/>
      <c r="J1061" s="116"/>
      <c r="K1061" s="116"/>
      <c r="L1061" s="116"/>
      <c r="M1061" s="116"/>
      <c r="N1061" s="116"/>
      <c r="O1061" s="116"/>
      <c r="P1061" s="116"/>
      <c r="Q1061" s="116"/>
      <c r="R1061" s="116"/>
    </row>
    <row r="1062" spans="2:18">
      <c r="B1062" s="115"/>
      <c r="C1062" s="115"/>
      <c r="D1062" s="115"/>
      <c r="E1062" s="115"/>
      <c r="F1062" s="116"/>
      <c r="G1062" s="116"/>
      <c r="H1062" s="116"/>
      <c r="I1062" s="116"/>
      <c r="J1062" s="116"/>
      <c r="K1062" s="116"/>
      <c r="L1062" s="116"/>
      <c r="M1062" s="116"/>
      <c r="N1062" s="116"/>
      <c r="O1062" s="116"/>
      <c r="P1062" s="116"/>
      <c r="Q1062" s="116"/>
      <c r="R1062" s="116"/>
    </row>
    <row r="1063" spans="2:18">
      <c r="B1063" s="115"/>
      <c r="C1063" s="115"/>
      <c r="D1063" s="115"/>
      <c r="E1063" s="115"/>
      <c r="F1063" s="116"/>
      <c r="G1063" s="116"/>
      <c r="H1063" s="116"/>
      <c r="I1063" s="116"/>
      <c r="J1063" s="116"/>
      <c r="K1063" s="116"/>
      <c r="L1063" s="116"/>
      <c r="M1063" s="116"/>
      <c r="N1063" s="116"/>
      <c r="O1063" s="116"/>
      <c r="P1063" s="116"/>
      <c r="Q1063" s="116"/>
      <c r="R1063" s="116"/>
    </row>
    <row r="1064" spans="2:18">
      <c r="B1064" s="115"/>
      <c r="C1064" s="115"/>
      <c r="D1064" s="115"/>
      <c r="E1064" s="115"/>
      <c r="F1064" s="116"/>
      <c r="G1064" s="116"/>
      <c r="H1064" s="116"/>
      <c r="I1064" s="116"/>
      <c r="J1064" s="116"/>
      <c r="K1064" s="116"/>
      <c r="L1064" s="116"/>
      <c r="M1064" s="116"/>
      <c r="N1064" s="116"/>
      <c r="O1064" s="116"/>
      <c r="P1064" s="116"/>
      <c r="Q1064" s="116"/>
      <c r="R1064" s="116"/>
    </row>
    <row r="1065" spans="2:18">
      <c r="B1065" s="115"/>
      <c r="C1065" s="115"/>
      <c r="D1065" s="115"/>
      <c r="E1065" s="115"/>
      <c r="F1065" s="116"/>
      <c r="G1065" s="116"/>
      <c r="H1065" s="116"/>
      <c r="I1065" s="116"/>
      <c r="J1065" s="116"/>
      <c r="K1065" s="116"/>
      <c r="L1065" s="116"/>
      <c r="M1065" s="116"/>
      <c r="N1065" s="116"/>
      <c r="O1065" s="116"/>
      <c r="P1065" s="116"/>
      <c r="Q1065" s="116"/>
      <c r="R1065" s="116"/>
    </row>
    <row r="1066" spans="2:18">
      <c r="B1066" s="115"/>
      <c r="C1066" s="115"/>
      <c r="D1066" s="115"/>
      <c r="E1066" s="115"/>
      <c r="F1066" s="116"/>
      <c r="G1066" s="116"/>
      <c r="H1066" s="116"/>
      <c r="I1066" s="116"/>
      <c r="J1066" s="116"/>
      <c r="K1066" s="116"/>
      <c r="L1066" s="116"/>
      <c r="M1066" s="116"/>
      <c r="N1066" s="116"/>
      <c r="O1066" s="116"/>
      <c r="P1066" s="116"/>
      <c r="Q1066" s="116"/>
      <c r="R1066" s="116"/>
    </row>
  </sheetData>
  <sheetProtection sheet="1" objects="1" scenarios="1"/>
  <mergeCells count="1">
    <mergeCell ref="B6:R6"/>
  </mergeCells>
  <phoneticPr fontId="3" type="noConversion"/>
  <conditionalFormatting sqref="B58:B346">
    <cfRule type="cellIs" dxfId="6" priority="3" operator="equal">
      <formula>2958465</formula>
    </cfRule>
    <cfRule type="cellIs" dxfId="5" priority="4" operator="equal">
      <formula>"NR3"</formula>
    </cfRule>
    <cfRule type="cellIs" dxfId="4" priority="5" operator="equal">
      <formula>"דירוג פנימי"</formula>
    </cfRule>
  </conditionalFormatting>
  <conditionalFormatting sqref="B58:B346">
    <cfRule type="cellIs" dxfId="3" priority="2" operator="equal">
      <formula>2958465</formula>
    </cfRule>
  </conditionalFormatting>
  <conditionalFormatting sqref="B11:B43">
    <cfRule type="cellIs" dxfId="2" priority="1" operator="equal">
      <formula>"NR3"</formula>
    </cfRule>
  </conditionalFormatting>
  <dataValidations count="1">
    <dataValidation allowBlank="1" showInputMessage="1" showErrorMessage="1" sqref="C5 D1:R5 C7:R9 B1:B9 B347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28515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135</v>
      </c>
      <c r="C1" s="67" t="s" vm="1">
        <v>207</v>
      </c>
    </row>
    <row r="2" spans="2:15">
      <c r="B2" s="46" t="s">
        <v>134</v>
      </c>
      <c r="C2" s="67" t="s">
        <v>208</v>
      </c>
    </row>
    <row r="3" spans="2:15">
      <c r="B3" s="46" t="s">
        <v>136</v>
      </c>
      <c r="C3" s="67" t="s">
        <v>209</v>
      </c>
    </row>
    <row r="4" spans="2:15">
      <c r="B4" s="46" t="s">
        <v>137</v>
      </c>
      <c r="C4" s="67">
        <v>2144</v>
      </c>
    </row>
    <row r="6" spans="2:15" ht="26.25" customHeight="1">
      <c r="B6" s="143" t="s">
        <v>162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5"/>
    </row>
    <row r="7" spans="2:15" s="3" customFormat="1" ht="78.75">
      <c r="B7" s="47" t="s">
        <v>109</v>
      </c>
      <c r="C7" s="48" t="s">
        <v>43</v>
      </c>
      <c r="D7" s="48" t="s">
        <v>110</v>
      </c>
      <c r="E7" s="48" t="s">
        <v>14</v>
      </c>
      <c r="F7" s="48" t="s">
        <v>62</v>
      </c>
      <c r="G7" s="48" t="s">
        <v>17</v>
      </c>
      <c r="H7" s="48" t="s">
        <v>96</v>
      </c>
      <c r="I7" s="48" t="s">
        <v>49</v>
      </c>
      <c r="J7" s="48" t="s">
        <v>18</v>
      </c>
      <c r="K7" s="48" t="s">
        <v>185</v>
      </c>
      <c r="L7" s="48" t="s">
        <v>184</v>
      </c>
      <c r="M7" s="48" t="s">
        <v>104</v>
      </c>
      <c r="N7" s="48" t="s">
        <v>138</v>
      </c>
      <c r="O7" s="50" t="s">
        <v>140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192</v>
      </c>
      <c r="L8" s="31"/>
      <c r="M8" s="31" t="s">
        <v>188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20" t="s">
        <v>1721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1">
        <v>0</v>
      </c>
      <c r="N10" s="122">
        <v>0</v>
      </c>
      <c r="O10" s="122">
        <v>0</v>
      </c>
    </row>
    <row r="11" spans="2:15" ht="20.25" customHeight="1">
      <c r="B11" s="123" t="s">
        <v>200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15">
      <c r="B12" s="123" t="s">
        <v>105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15">
      <c r="B13" s="123" t="s">
        <v>183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15">
      <c r="B14" s="123" t="s">
        <v>191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115"/>
      <c r="C110" s="115"/>
      <c r="D110" s="115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</row>
    <row r="111" spans="2:15">
      <c r="B111" s="115"/>
      <c r="C111" s="115"/>
      <c r="D111" s="115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</row>
    <row r="112" spans="2:15">
      <c r="B112" s="115"/>
      <c r="C112" s="115"/>
      <c r="D112" s="115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</row>
    <row r="113" spans="2:15">
      <c r="B113" s="115"/>
      <c r="C113" s="115"/>
      <c r="D113" s="115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</row>
    <row r="114" spans="2:15">
      <c r="B114" s="115"/>
      <c r="C114" s="115"/>
      <c r="D114" s="115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</row>
    <row r="115" spans="2:15">
      <c r="B115" s="115"/>
      <c r="C115" s="115"/>
      <c r="D115" s="115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</row>
    <row r="116" spans="2:15">
      <c r="B116" s="115"/>
      <c r="C116" s="115"/>
      <c r="D116" s="115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</row>
    <row r="117" spans="2:15">
      <c r="B117" s="115"/>
      <c r="C117" s="115"/>
      <c r="D117" s="115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</row>
    <row r="118" spans="2:15">
      <c r="B118" s="115"/>
      <c r="C118" s="115"/>
      <c r="D118" s="115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</row>
    <row r="119" spans="2:15">
      <c r="B119" s="115"/>
      <c r="C119" s="115"/>
      <c r="D119" s="115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</row>
    <row r="120" spans="2:15">
      <c r="B120" s="115"/>
      <c r="C120" s="115"/>
      <c r="D120" s="115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</row>
    <row r="121" spans="2:15">
      <c r="B121" s="115"/>
      <c r="C121" s="115"/>
      <c r="D121" s="115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</row>
    <row r="122" spans="2:15">
      <c r="B122" s="115"/>
      <c r="C122" s="115"/>
      <c r="D122" s="115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</row>
    <row r="123" spans="2:15">
      <c r="B123" s="115"/>
      <c r="C123" s="115"/>
      <c r="D123" s="115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</row>
    <row r="124" spans="2:15">
      <c r="B124" s="115"/>
      <c r="C124" s="115"/>
      <c r="D124" s="115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</row>
    <row r="125" spans="2:15">
      <c r="B125" s="115"/>
      <c r="C125" s="115"/>
      <c r="D125" s="115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</row>
    <row r="126" spans="2:15">
      <c r="B126" s="115"/>
      <c r="C126" s="115"/>
      <c r="D126" s="115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</row>
    <row r="127" spans="2:15">
      <c r="B127" s="115"/>
      <c r="C127" s="115"/>
      <c r="D127" s="115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</row>
    <row r="128" spans="2:15">
      <c r="B128" s="115"/>
      <c r="C128" s="115"/>
      <c r="D128" s="115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</row>
    <row r="129" spans="2:15">
      <c r="B129" s="115"/>
      <c r="C129" s="115"/>
      <c r="D129" s="115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</row>
    <row r="130" spans="2:15">
      <c r="B130" s="115"/>
      <c r="C130" s="115"/>
      <c r="D130" s="115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</row>
    <row r="131" spans="2:15">
      <c r="B131" s="115"/>
      <c r="C131" s="115"/>
      <c r="D131" s="115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</row>
    <row r="132" spans="2:15">
      <c r="B132" s="115"/>
      <c r="C132" s="115"/>
      <c r="D132" s="115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</row>
    <row r="133" spans="2:15">
      <c r="B133" s="115"/>
      <c r="C133" s="115"/>
      <c r="D133" s="115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</row>
    <row r="134" spans="2:15">
      <c r="B134" s="115"/>
      <c r="C134" s="115"/>
      <c r="D134" s="115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</row>
    <row r="135" spans="2:15">
      <c r="B135" s="115"/>
      <c r="C135" s="115"/>
      <c r="D135" s="115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</row>
    <row r="136" spans="2:15">
      <c r="B136" s="115"/>
      <c r="C136" s="115"/>
      <c r="D136" s="115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</row>
    <row r="137" spans="2:15">
      <c r="B137" s="115"/>
      <c r="C137" s="115"/>
      <c r="D137" s="115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</row>
    <row r="138" spans="2:15">
      <c r="B138" s="115"/>
      <c r="C138" s="115"/>
      <c r="D138" s="115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</row>
    <row r="139" spans="2:15">
      <c r="B139" s="115"/>
      <c r="C139" s="115"/>
      <c r="D139" s="115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</row>
    <row r="140" spans="2:15">
      <c r="B140" s="115"/>
      <c r="C140" s="115"/>
      <c r="D140" s="115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</row>
    <row r="141" spans="2:15">
      <c r="B141" s="115"/>
      <c r="C141" s="115"/>
      <c r="D141" s="115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</row>
    <row r="142" spans="2:15">
      <c r="B142" s="115"/>
      <c r="C142" s="115"/>
      <c r="D142" s="115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</row>
    <row r="143" spans="2:15">
      <c r="B143" s="115"/>
      <c r="C143" s="115"/>
      <c r="D143" s="115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</row>
    <row r="144" spans="2:15">
      <c r="B144" s="115"/>
      <c r="C144" s="115"/>
      <c r="D144" s="115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</row>
    <row r="145" spans="2:15">
      <c r="B145" s="115"/>
      <c r="C145" s="115"/>
      <c r="D145" s="115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</row>
    <row r="146" spans="2:15">
      <c r="B146" s="115"/>
      <c r="C146" s="115"/>
      <c r="D146" s="115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</row>
    <row r="147" spans="2:15">
      <c r="B147" s="115"/>
      <c r="C147" s="115"/>
      <c r="D147" s="115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</row>
    <row r="148" spans="2:15">
      <c r="B148" s="115"/>
      <c r="C148" s="115"/>
      <c r="D148" s="115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</row>
    <row r="149" spans="2:15">
      <c r="B149" s="115"/>
      <c r="C149" s="115"/>
      <c r="D149" s="115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</row>
    <row r="150" spans="2:15">
      <c r="B150" s="115"/>
      <c r="C150" s="115"/>
      <c r="D150" s="115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</row>
    <row r="151" spans="2:15">
      <c r="B151" s="115"/>
      <c r="C151" s="115"/>
      <c r="D151" s="115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</row>
    <row r="152" spans="2:15">
      <c r="B152" s="115"/>
      <c r="C152" s="115"/>
      <c r="D152" s="115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</row>
    <row r="153" spans="2:15">
      <c r="B153" s="115"/>
      <c r="C153" s="115"/>
      <c r="D153" s="115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</row>
    <row r="154" spans="2:15">
      <c r="B154" s="115"/>
      <c r="C154" s="115"/>
      <c r="D154" s="115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</row>
    <row r="155" spans="2:15">
      <c r="B155" s="115"/>
      <c r="C155" s="115"/>
      <c r="D155" s="115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</row>
    <row r="156" spans="2:15">
      <c r="B156" s="115"/>
      <c r="C156" s="115"/>
      <c r="D156" s="115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</row>
    <row r="157" spans="2:15">
      <c r="B157" s="115"/>
      <c r="C157" s="115"/>
      <c r="D157" s="115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</row>
    <row r="158" spans="2:15">
      <c r="B158" s="115"/>
      <c r="C158" s="115"/>
      <c r="D158" s="115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</row>
    <row r="159" spans="2:15">
      <c r="B159" s="115"/>
      <c r="C159" s="115"/>
      <c r="D159" s="115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</row>
    <row r="160" spans="2:15">
      <c r="B160" s="115"/>
      <c r="C160" s="115"/>
      <c r="D160" s="115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</row>
    <row r="161" spans="2:15">
      <c r="B161" s="115"/>
      <c r="C161" s="115"/>
      <c r="D161" s="115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</row>
    <row r="162" spans="2:15">
      <c r="B162" s="115"/>
      <c r="C162" s="115"/>
      <c r="D162" s="115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</row>
    <row r="163" spans="2:15">
      <c r="B163" s="115"/>
      <c r="C163" s="115"/>
      <c r="D163" s="115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</row>
    <row r="164" spans="2:15">
      <c r="B164" s="115"/>
      <c r="C164" s="115"/>
      <c r="D164" s="115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</row>
    <row r="165" spans="2:15">
      <c r="B165" s="115"/>
      <c r="C165" s="115"/>
      <c r="D165" s="115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</row>
    <row r="166" spans="2:15">
      <c r="B166" s="115"/>
      <c r="C166" s="115"/>
      <c r="D166" s="115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</row>
    <row r="167" spans="2:15">
      <c r="B167" s="115"/>
      <c r="C167" s="115"/>
      <c r="D167" s="115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</row>
    <row r="168" spans="2:15">
      <c r="B168" s="115"/>
      <c r="C168" s="115"/>
      <c r="D168" s="115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</row>
    <row r="169" spans="2:15">
      <c r="B169" s="115"/>
      <c r="C169" s="115"/>
      <c r="D169" s="115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</row>
    <row r="170" spans="2:15">
      <c r="B170" s="115"/>
      <c r="C170" s="115"/>
      <c r="D170" s="115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</row>
    <row r="171" spans="2:15">
      <c r="B171" s="115"/>
      <c r="C171" s="115"/>
      <c r="D171" s="115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</row>
    <row r="172" spans="2:15">
      <c r="B172" s="115"/>
      <c r="C172" s="115"/>
      <c r="D172" s="115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</row>
    <row r="173" spans="2:15">
      <c r="B173" s="115"/>
      <c r="C173" s="115"/>
      <c r="D173" s="115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</row>
    <row r="174" spans="2:15">
      <c r="B174" s="115"/>
      <c r="C174" s="115"/>
      <c r="D174" s="115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</row>
    <row r="175" spans="2:15">
      <c r="B175" s="115"/>
      <c r="C175" s="115"/>
      <c r="D175" s="115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</row>
    <row r="176" spans="2:15">
      <c r="B176" s="115"/>
      <c r="C176" s="115"/>
      <c r="D176" s="115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</row>
    <row r="177" spans="2:15">
      <c r="B177" s="115"/>
      <c r="C177" s="115"/>
      <c r="D177" s="115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</row>
    <row r="178" spans="2:15">
      <c r="B178" s="115"/>
      <c r="C178" s="115"/>
      <c r="D178" s="115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</row>
    <row r="179" spans="2:15">
      <c r="B179" s="115"/>
      <c r="C179" s="115"/>
      <c r="D179" s="115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</row>
    <row r="180" spans="2:15">
      <c r="B180" s="115"/>
      <c r="C180" s="115"/>
      <c r="D180" s="115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</row>
    <row r="181" spans="2:15">
      <c r="B181" s="115"/>
      <c r="C181" s="115"/>
      <c r="D181" s="115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</row>
    <row r="182" spans="2:15">
      <c r="B182" s="115"/>
      <c r="C182" s="115"/>
      <c r="D182" s="115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</row>
    <row r="183" spans="2:15">
      <c r="B183" s="115"/>
      <c r="C183" s="115"/>
      <c r="D183" s="115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</row>
    <row r="184" spans="2:15">
      <c r="B184" s="115"/>
      <c r="C184" s="115"/>
      <c r="D184" s="115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</row>
    <row r="185" spans="2:15">
      <c r="B185" s="115"/>
      <c r="C185" s="115"/>
      <c r="D185" s="115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</row>
    <row r="186" spans="2:15">
      <c r="B186" s="115"/>
      <c r="C186" s="115"/>
      <c r="D186" s="115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</row>
    <row r="187" spans="2:15">
      <c r="B187" s="115"/>
      <c r="C187" s="115"/>
      <c r="D187" s="115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</row>
    <row r="188" spans="2:15">
      <c r="B188" s="115"/>
      <c r="C188" s="115"/>
      <c r="D188" s="115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</row>
    <row r="189" spans="2:15">
      <c r="B189" s="115"/>
      <c r="C189" s="115"/>
      <c r="D189" s="115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</row>
    <row r="190" spans="2:15">
      <c r="B190" s="115"/>
      <c r="C190" s="115"/>
      <c r="D190" s="115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</row>
    <row r="191" spans="2:15">
      <c r="B191" s="115"/>
      <c r="C191" s="115"/>
      <c r="D191" s="115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</row>
    <row r="192" spans="2:15">
      <c r="B192" s="115"/>
      <c r="C192" s="115"/>
      <c r="D192" s="115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</row>
    <row r="193" spans="2:15">
      <c r="B193" s="115"/>
      <c r="C193" s="115"/>
      <c r="D193" s="115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</row>
    <row r="194" spans="2:15">
      <c r="B194" s="115"/>
      <c r="C194" s="115"/>
      <c r="D194" s="115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</row>
    <row r="195" spans="2:15">
      <c r="B195" s="115"/>
      <c r="C195" s="115"/>
      <c r="D195" s="115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</row>
    <row r="196" spans="2:15">
      <c r="B196" s="115"/>
      <c r="C196" s="115"/>
      <c r="D196" s="115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</row>
    <row r="197" spans="2:15">
      <c r="B197" s="115"/>
      <c r="C197" s="115"/>
      <c r="D197" s="115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</row>
    <row r="198" spans="2:15">
      <c r="B198" s="115"/>
      <c r="C198" s="115"/>
      <c r="D198" s="115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</row>
    <row r="199" spans="2:15">
      <c r="B199" s="115"/>
      <c r="C199" s="115"/>
      <c r="D199" s="115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</row>
    <row r="200" spans="2:15">
      <c r="B200" s="115"/>
      <c r="C200" s="115"/>
      <c r="D200" s="115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</row>
    <row r="201" spans="2:15">
      <c r="B201" s="115"/>
      <c r="C201" s="115"/>
      <c r="D201" s="115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</row>
    <row r="202" spans="2:15">
      <c r="B202" s="115"/>
      <c r="C202" s="115"/>
      <c r="D202" s="115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</row>
    <row r="203" spans="2:15">
      <c r="B203" s="115"/>
      <c r="C203" s="115"/>
      <c r="D203" s="115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</row>
    <row r="204" spans="2:15">
      <c r="B204" s="115"/>
      <c r="C204" s="115"/>
      <c r="D204" s="115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</row>
    <row r="205" spans="2:15">
      <c r="B205" s="115"/>
      <c r="C205" s="115"/>
      <c r="D205" s="115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</row>
    <row r="206" spans="2:15">
      <c r="B206" s="115"/>
      <c r="C206" s="115"/>
      <c r="D206" s="115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</row>
    <row r="207" spans="2:15">
      <c r="B207" s="115"/>
      <c r="C207" s="115"/>
      <c r="D207" s="115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</row>
    <row r="208" spans="2:15">
      <c r="B208" s="115"/>
      <c r="C208" s="115"/>
      <c r="D208" s="115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</row>
    <row r="209" spans="2:15">
      <c r="B209" s="115"/>
      <c r="C209" s="115"/>
      <c r="D209" s="115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</row>
    <row r="210" spans="2:15">
      <c r="B210" s="115"/>
      <c r="C210" s="115"/>
      <c r="D210" s="115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</row>
    <row r="211" spans="2:15">
      <c r="B211" s="115"/>
      <c r="C211" s="115"/>
      <c r="D211" s="115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</row>
    <row r="212" spans="2:15">
      <c r="B212" s="115"/>
      <c r="C212" s="115"/>
      <c r="D212" s="115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</row>
    <row r="213" spans="2:15">
      <c r="B213" s="115"/>
      <c r="C213" s="115"/>
      <c r="D213" s="115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</row>
    <row r="214" spans="2:15">
      <c r="B214" s="115"/>
      <c r="C214" s="115"/>
      <c r="D214" s="115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</row>
    <row r="215" spans="2:15">
      <c r="B215" s="115"/>
      <c r="C215" s="115"/>
      <c r="D215" s="115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</row>
    <row r="216" spans="2:15">
      <c r="B216" s="115"/>
      <c r="C216" s="115"/>
      <c r="D216" s="115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</row>
    <row r="217" spans="2:15">
      <c r="B217" s="115"/>
      <c r="C217" s="115"/>
      <c r="D217" s="115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</row>
    <row r="218" spans="2:15">
      <c r="B218" s="115"/>
      <c r="C218" s="115"/>
      <c r="D218" s="115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</row>
    <row r="219" spans="2:15">
      <c r="B219" s="115"/>
      <c r="C219" s="115"/>
      <c r="D219" s="115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</row>
    <row r="220" spans="2:15">
      <c r="B220" s="115"/>
      <c r="C220" s="115"/>
      <c r="D220" s="115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</row>
    <row r="221" spans="2:15">
      <c r="B221" s="115"/>
      <c r="C221" s="115"/>
      <c r="D221" s="115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</row>
    <row r="222" spans="2:15">
      <c r="B222" s="115"/>
      <c r="C222" s="115"/>
      <c r="D222" s="115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</row>
    <row r="223" spans="2:15">
      <c r="B223" s="115"/>
      <c r="C223" s="115"/>
      <c r="D223" s="115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</row>
    <row r="224" spans="2:15">
      <c r="B224" s="115"/>
      <c r="C224" s="115"/>
      <c r="D224" s="115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</row>
    <row r="225" spans="2:15">
      <c r="B225" s="115"/>
      <c r="C225" s="115"/>
      <c r="D225" s="115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</row>
    <row r="226" spans="2:15">
      <c r="B226" s="115"/>
      <c r="C226" s="115"/>
      <c r="D226" s="115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</row>
    <row r="227" spans="2:15">
      <c r="B227" s="115"/>
      <c r="C227" s="115"/>
      <c r="D227" s="115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</row>
    <row r="228" spans="2:15">
      <c r="B228" s="115"/>
      <c r="C228" s="115"/>
      <c r="D228" s="115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</row>
    <row r="229" spans="2:15">
      <c r="B229" s="115"/>
      <c r="C229" s="115"/>
      <c r="D229" s="115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</row>
    <row r="230" spans="2:15">
      <c r="B230" s="115"/>
      <c r="C230" s="115"/>
      <c r="D230" s="115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</row>
    <row r="231" spans="2:15">
      <c r="B231" s="115"/>
      <c r="C231" s="115"/>
      <c r="D231" s="115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</row>
    <row r="232" spans="2:15">
      <c r="B232" s="115"/>
      <c r="C232" s="115"/>
      <c r="D232" s="115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</row>
    <row r="233" spans="2:15">
      <c r="B233" s="115"/>
      <c r="C233" s="115"/>
      <c r="D233" s="115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</row>
    <row r="234" spans="2:15">
      <c r="B234" s="115"/>
      <c r="C234" s="115"/>
      <c r="D234" s="115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</row>
    <row r="235" spans="2:15">
      <c r="B235" s="115"/>
      <c r="C235" s="115"/>
      <c r="D235" s="115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</row>
    <row r="236" spans="2:15">
      <c r="B236" s="115"/>
      <c r="C236" s="115"/>
      <c r="D236" s="115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</row>
    <row r="237" spans="2:15">
      <c r="B237" s="115"/>
      <c r="C237" s="115"/>
      <c r="D237" s="115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</row>
    <row r="238" spans="2:15">
      <c r="B238" s="115"/>
      <c r="C238" s="115"/>
      <c r="D238" s="115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</row>
    <row r="239" spans="2:15">
      <c r="B239" s="115"/>
      <c r="C239" s="115"/>
      <c r="D239" s="115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</row>
    <row r="240" spans="2:15">
      <c r="B240" s="115"/>
      <c r="C240" s="115"/>
      <c r="D240" s="115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</row>
    <row r="241" spans="2:15">
      <c r="B241" s="115"/>
      <c r="C241" s="115"/>
      <c r="D241" s="115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</row>
    <row r="242" spans="2:15">
      <c r="B242" s="115"/>
      <c r="C242" s="115"/>
      <c r="D242" s="115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</row>
    <row r="243" spans="2:15">
      <c r="B243" s="115"/>
      <c r="C243" s="115"/>
      <c r="D243" s="115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</row>
    <row r="244" spans="2:15">
      <c r="B244" s="115"/>
      <c r="C244" s="115"/>
      <c r="D244" s="115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</row>
    <row r="245" spans="2:15">
      <c r="B245" s="115"/>
      <c r="C245" s="115"/>
      <c r="D245" s="115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</row>
    <row r="246" spans="2:15">
      <c r="B246" s="115"/>
      <c r="C246" s="115"/>
      <c r="D246" s="115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</row>
    <row r="247" spans="2:15">
      <c r="B247" s="115"/>
      <c r="C247" s="115"/>
      <c r="D247" s="115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</row>
    <row r="248" spans="2:15">
      <c r="B248" s="115"/>
      <c r="C248" s="115"/>
      <c r="D248" s="115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</row>
    <row r="249" spans="2:15">
      <c r="B249" s="115"/>
      <c r="C249" s="115"/>
      <c r="D249" s="115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</row>
    <row r="250" spans="2:15">
      <c r="B250" s="115"/>
      <c r="C250" s="115"/>
      <c r="D250" s="115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</row>
    <row r="251" spans="2:15">
      <c r="B251" s="115"/>
      <c r="C251" s="115"/>
      <c r="D251" s="115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</row>
    <row r="252" spans="2:15">
      <c r="B252" s="115"/>
      <c r="C252" s="115"/>
      <c r="D252" s="115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</row>
    <row r="253" spans="2:15">
      <c r="B253" s="115"/>
      <c r="C253" s="115"/>
      <c r="D253" s="115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</row>
    <row r="254" spans="2:15">
      <c r="B254" s="115"/>
      <c r="C254" s="115"/>
      <c r="D254" s="115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</row>
    <row r="255" spans="2:15">
      <c r="B255" s="115"/>
      <c r="C255" s="115"/>
      <c r="D255" s="115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</row>
    <row r="256" spans="2:15">
      <c r="B256" s="115"/>
      <c r="C256" s="115"/>
      <c r="D256" s="115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</row>
    <row r="257" spans="2:15">
      <c r="B257" s="115"/>
      <c r="C257" s="115"/>
      <c r="D257" s="115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</row>
    <row r="258" spans="2:15">
      <c r="B258" s="115"/>
      <c r="C258" s="115"/>
      <c r="D258" s="115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</row>
    <row r="259" spans="2:15">
      <c r="B259" s="115"/>
      <c r="C259" s="115"/>
      <c r="D259" s="115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</row>
    <row r="260" spans="2:15">
      <c r="B260" s="115"/>
      <c r="C260" s="115"/>
      <c r="D260" s="115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</row>
    <row r="261" spans="2:15">
      <c r="B261" s="115"/>
      <c r="C261" s="115"/>
      <c r="D261" s="115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</row>
    <row r="262" spans="2:15">
      <c r="B262" s="115"/>
      <c r="C262" s="115"/>
      <c r="D262" s="115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</row>
    <row r="263" spans="2:15">
      <c r="B263" s="115"/>
      <c r="C263" s="115"/>
      <c r="D263" s="115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</row>
    <row r="264" spans="2:15">
      <c r="B264" s="115"/>
      <c r="C264" s="115"/>
      <c r="D264" s="115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</row>
    <row r="265" spans="2:15">
      <c r="B265" s="115"/>
      <c r="C265" s="115"/>
      <c r="D265" s="115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</row>
    <row r="266" spans="2:15">
      <c r="B266" s="115"/>
      <c r="C266" s="115"/>
      <c r="D266" s="115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</row>
    <row r="267" spans="2:15">
      <c r="B267" s="115"/>
      <c r="C267" s="115"/>
      <c r="D267" s="115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</row>
    <row r="268" spans="2:15">
      <c r="B268" s="115"/>
      <c r="C268" s="115"/>
      <c r="D268" s="115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</row>
    <row r="269" spans="2:15">
      <c r="B269" s="115"/>
      <c r="C269" s="115"/>
      <c r="D269" s="115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</row>
    <row r="270" spans="2:15">
      <c r="B270" s="115"/>
      <c r="C270" s="115"/>
      <c r="D270" s="115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</row>
    <row r="271" spans="2:15">
      <c r="B271" s="115"/>
      <c r="C271" s="115"/>
      <c r="D271" s="115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</row>
    <row r="272" spans="2:15">
      <c r="B272" s="115"/>
      <c r="C272" s="115"/>
      <c r="D272" s="115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</row>
    <row r="273" spans="2:15">
      <c r="B273" s="115"/>
      <c r="C273" s="115"/>
      <c r="D273" s="115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</row>
    <row r="274" spans="2:15">
      <c r="B274" s="115"/>
      <c r="C274" s="115"/>
      <c r="D274" s="115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</row>
    <row r="275" spans="2:15">
      <c r="B275" s="115"/>
      <c r="C275" s="115"/>
      <c r="D275" s="115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</row>
    <row r="276" spans="2:15">
      <c r="B276" s="115"/>
      <c r="C276" s="115"/>
      <c r="D276" s="115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</row>
    <row r="277" spans="2:15">
      <c r="B277" s="115"/>
      <c r="C277" s="115"/>
      <c r="D277" s="115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</row>
    <row r="278" spans="2:15">
      <c r="B278" s="115"/>
      <c r="C278" s="115"/>
      <c r="D278" s="115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</row>
    <row r="279" spans="2:15">
      <c r="B279" s="115"/>
      <c r="C279" s="115"/>
      <c r="D279" s="115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</row>
    <row r="280" spans="2:15">
      <c r="B280" s="115"/>
      <c r="C280" s="115"/>
      <c r="D280" s="115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</row>
    <row r="281" spans="2:15">
      <c r="B281" s="115"/>
      <c r="C281" s="115"/>
      <c r="D281" s="115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</row>
    <row r="282" spans="2:15">
      <c r="B282" s="115"/>
      <c r="C282" s="115"/>
      <c r="D282" s="115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</row>
    <row r="283" spans="2:15">
      <c r="B283" s="115"/>
      <c r="C283" s="115"/>
      <c r="D283" s="115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</row>
    <row r="284" spans="2:15">
      <c r="B284" s="115"/>
      <c r="C284" s="115"/>
      <c r="D284" s="115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</row>
    <row r="285" spans="2:15">
      <c r="B285" s="115"/>
      <c r="C285" s="115"/>
      <c r="D285" s="115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</row>
    <row r="286" spans="2:15">
      <c r="B286" s="115"/>
      <c r="C286" s="115"/>
      <c r="D286" s="115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</row>
    <row r="287" spans="2:15">
      <c r="B287" s="115"/>
      <c r="C287" s="115"/>
      <c r="D287" s="115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</row>
    <row r="288" spans="2:15">
      <c r="B288" s="115"/>
      <c r="C288" s="115"/>
      <c r="D288" s="115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</row>
    <row r="289" spans="2:15">
      <c r="B289" s="115"/>
      <c r="C289" s="115"/>
      <c r="D289" s="115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</row>
    <row r="290" spans="2:15">
      <c r="B290" s="115"/>
      <c r="C290" s="115"/>
      <c r="D290" s="115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</row>
    <row r="291" spans="2:15">
      <c r="B291" s="115"/>
      <c r="C291" s="115"/>
      <c r="D291" s="115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</row>
    <row r="292" spans="2:15">
      <c r="B292" s="115"/>
      <c r="C292" s="115"/>
      <c r="D292" s="115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</row>
    <row r="293" spans="2:15">
      <c r="B293" s="115"/>
      <c r="C293" s="115"/>
      <c r="D293" s="115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</row>
    <row r="294" spans="2:15">
      <c r="B294" s="115"/>
      <c r="C294" s="115"/>
      <c r="D294" s="115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</row>
    <row r="295" spans="2:15">
      <c r="B295" s="115"/>
      <c r="C295" s="115"/>
      <c r="D295" s="115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</row>
    <row r="296" spans="2:15">
      <c r="B296" s="115"/>
      <c r="C296" s="115"/>
      <c r="D296" s="115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</row>
    <row r="297" spans="2:15">
      <c r="B297" s="115"/>
      <c r="C297" s="115"/>
      <c r="D297" s="115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</row>
    <row r="298" spans="2:15">
      <c r="B298" s="115"/>
      <c r="C298" s="115"/>
      <c r="D298" s="115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</row>
    <row r="299" spans="2:15">
      <c r="B299" s="115"/>
      <c r="C299" s="115"/>
      <c r="D299" s="115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</row>
    <row r="300" spans="2:15">
      <c r="B300" s="115"/>
      <c r="C300" s="115"/>
      <c r="D300" s="115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285156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384" width="9.140625" style="1"/>
  </cols>
  <sheetData>
    <row r="1" spans="2:10">
      <c r="B1" s="46" t="s">
        <v>135</v>
      </c>
      <c r="C1" s="67" t="s" vm="1">
        <v>207</v>
      </c>
    </row>
    <row r="2" spans="2:10">
      <c r="B2" s="46" t="s">
        <v>134</v>
      </c>
      <c r="C2" s="67" t="s">
        <v>208</v>
      </c>
    </row>
    <row r="3" spans="2:10">
      <c r="B3" s="46" t="s">
        <v>136</v>
      </c>
      <c r="C3" s="67" t="s">
        <v>209</v>
      </c>
    </row>
    <row r="4" spans="2:10">
      <c r="B4" s="46" t="s">
        <v>137</v>
      </c>
      <c r="C4" s="67">
        <v>2144</v>
      </c>
    </row>
    <row r="6" spans="2:10" ht="26.25" customHeight="1">
      <c r="B6" s="143" t="s">
        <v>163</v>
      </c>
      <c r="C6" s="144"/>
      <c r="D6" s="144"/>
      <c r="E6" s="144"/>
      <c r="F6" s="144"/>
      <c r="G6" s="144"/>
      <c r="H6" s="144"/>
      <c r="I6" s="144"/>
      <c r="J6" s="145"/>
    </row>
    <row r="7" spans="2:10" s="3" customFormat="1" ht="78.75">
      <c r="B7" s="47" t="s">
        <v>109</v>
      </c>
      <c r="C7" s="49" t="s">
        <v>51</v>
      </c>
      <c r="D7" s="49" t="s">
        <v>81</v>
      </c>
      <c r="E7" s="49" t="s">
        <v>52</v>
      </c>
      <c r="F7" s="49" t="s">
        <v>96</v>
      </c>
      <c r="G7" s="49" t="s">
        <v>174</v>
      </c>
      <c r="H7" s="49" t="s">
        <v>138</v>
      </c>
      <c r="I7" s="49" t="s">
        <v>139</v>
      </c>
      <c r="J7" s="64" t="s">
        <v>195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189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20" t="s">
        <v>1722</v>
      </c>
      <c r="C10" s="88"/>
      <c r="D10" s="88"/>
      <c r="E10" s="88"/>
      <c r="F10" s="88"/>
      <c r="G10" s="121">
        <v>0</v>
      </c>
      <c r="H10" s="122">
        <v>0</v>
      </c>
      <c r="I10" s="122">
        <v>0</v>
      </c>
      <c r="J10" s="88"/>
    </row>
    <row r="11" spans="2:10" ht="22.5" customHeight="1">
      <c r="B11" s="118"/>
      <c r="C11" s="88"/>
      <c r="D11" s="88"/>
      <c r="E11" s="88"/>
      <c r="F11" s="88"/>
      <c r="G11" s="88"/>
      <c r="H11" s="88"/>
      <c r="I11" s="88"/>
      <c r="J11" s="88"/>
    </row>
    <row r="12" spans="2:10">
      <c r="B12" s="118"/>
      <c r="C12" s="88"/>
      <c r="D12" s="88"/>
      <c r="E12" s="88"/>
      <c r="F12" s="88"/>
      <c r="G12" s="88"/>
      <c r="H12" s="88"/>
      <c r="I12" s="88"/>
      <c r="J12" s="88"/>
    </row>
    <row r="13" spans="2:10">
      <c r="B13" s="88"/>
      <c r="C13" s="88"/>
      <c r="D13" s="88"/>
      <c r="E13" s="88"/>
      <c r="F13" s="88"/>
      <c r="G13" s="88"/>
      <c r="H13" s="88"/>
      <c r="I13" s="88"/>
      <c r="J13" s="88"/>
    </row>
    <row r="14" spans="2:10">
      <c r="B14" s="88"/>
      <c r="C14" s="88"/>
      <c r="D14" s="88"/>
      <c r="E14" s="88"/>
      <c r="F14" s="88"/>
      <c r="G14" s="88"/>
      <c r="H14" s="88"/>
      <c r="I14" s="88"/>
      <c r="J14" s="88"/>
    </row>
    <row r="15" spans="2:10">
      <c r="B15" s="88"/>
      <c r="C15" s="88"/>
      <c r="D15" s="88"/>
      <c r="E15" s="88"/>
      <c r="F15" s="88"/>
      <c r="G15" s="88"/>
      <c r="H15" s="88"/>
      <c r="I15" s="88"/>
      <c r="J15" s="88"/>
    </row>
    <row r="16" spans="2:10">
      <c r="B16" s="88"/>
      <c r="C16" s="88"/>
      <c r="D16" s="88"/>
      <c r="E16" s="88"/>
      <c r="F16" s="88"/>
      <c r="G16" s="88"/>
      <c r="H16" s="88"/>
      <c r="I16" s="88"/>
      <c r="J16" s="88"/>
    </row>
    <row r="17" spans="2:10">
      <c r="B17" s="88"/>
      <c r="C17" s="88"/>
      <c r="D17" s="88"/>
      <c r="E17" s="88"/>
      <c r="F17" s="88"/>
      <c r="G17" s="88"/>
      <c r="H17" s="88"/>
      <c r="I17" s="88"/>
      <c r="J17" s="88"/>
    </row>
    <row r="18" spans="2:10">
      <c r="B18" s="88"/>
      <c r="C18" s="88"/>
      <c r="D18" s="88"/>
      <c r="E18" s="88"/>
      <c r="F18" s="88"/>
      <c r="G18" s="88"/>
      <c r="H18" s="88"/>
      <c r="I18" s="88"/>
      <c r="J18" s="88"/>
    </row>
    <row r="19" spans="2:10">
      <c r="B19" s="88"/>
      <c r="C19" s="88"/>
      <c r="D19" s="88"/>
      <c r="E19" s="88"/>
      <c r="F19" s="88"/>
      <c r="G19" s="88"/>
      <c r="H19" s="88"/>
      <c r="I19" s="88"/>
      <c r="J19" s="88"/>
    </row>
    <row r="20" spans="2:10">
      <c r="B20" s="88"/>
      <c r="C20" s="88"/>
      <c r="D20" s="88"/>
      <c r="E20" s="88"/>
      <c r="F20" s="88"/>
      <c r="G20" s="88"/>
      <c r="H20" s="88"/>
      <c r="I20" s="88"/>
      <c r="J20" s="88"/>
    </row>
    <row r="21" spans="2:10">
      <c r="B21" s="88"/>
      <c r="C21" s="88"/>
      <c r="D21" s="88"/>
      <c r="E21" s="88"/>
      <c r="F21" s="88"/>
      <c r="G21" s="88"/>
      <c r="H21" s="88"/>
      <c r="I21" s="88"/>
      <c r="J21" s="88"/>
    </row>
    <row r="22" spans="2:10">
      <c r="B22" s="88"/>
      <c r="C22" s="88"/>
      <c r="D22" s="88"/>
      <c r="E22" s="88"/>
      <c r="F22" s="88"/>
      <c r="G22" s="88"/>
      <c r="H22" s="88"/>
      <c r="I22" s="88"/>
      <c r="J22" s="88"/>
    </row>
    <row r="23" spans="2:10">
      <c r="B23" s="88"/>
      <c r="C23" s="88"/>
      <c r="D23" s="88"/>
      <c r="E23" s="88"/>
      <c r="F23" s="88"/>
      <c r="G23" s="88"/>
      <c r="H23" s="88"/>
      <c r="I23" s="88"/>
      <c r="J23" s="88"/>
    </row>
    <row r="24" spans="2:10">
      <c r="B24" s="88"/>
      <c r="C24" s="88"/>
      <c r="D24" s="88"/>
      <c r="E24" s="88"/>
      <c r="F24" s="88"/>
      <c r="G24" s="88"/>
      <c r="H24" s="88"/>
      <c r="I24" s="88"/>
      <c r="J24" s="88"/>
    </row>
    <row r="25" spans="2:10">
      <c r="B25" s="88"/>
      <c r="C25" s="88"/>
      <c r="D25" s="88"/>
      <c r="E25" s="88"/>
      <c r="F25" s="88"/>
      <c r="G25" s="88"/>
      <c r="H25" s="88"/>
      <c r="I25" s="88"/>
      <c r="J25" s="88"/>
    </row>
    <row r="26" spans="2:10">
      <c r="B26" s="88"/>
      <c r="C26" s="88"/>
      <c r="D26" s="88"/>
      <c r="E26" s="88"/>
      <c r="F26" s="88"/>
      <c r="G26" s="88"/>
      <c r="H26" s="88"/>
      <c r="I26" s="88"/>
      <c r="J26" s="88"/>
    </row>
    <row r="27" spans="2:10">
      <c r="B27" s="88"/>
      <c r="C27" s="88"/>
      <c r="D27" s="88"/>
      <c r="E27" s="88"/>
      <c r="F27" s="88"/>
      <c r="G27" s="88"/>
      <c r="H27" s="88"/>
      <c r="I27" s="88"/>
      <c r="J27" s="88"/>
    </row>
    <row r="28" spans="2:10">
      <c r="B28" s="88"/>
      <c r="C28" s="88"/>
      <c r="D28" s="88"/>
      <c r="E28" s="88"/>
      <c r="F28" s="88"/>
      <c r="G28" s="88"/>
      <c r="H28" s="88"/>
      <c r="I28" s="88"/>
      <c r="J28" s="88"/>
    </row>
    <row r="29" spans="2:10">
      <c r="B29" s="88"/>
      <c r="C29" s="88"/>
      <c r="D29" s="88"/>
      <c r="E29" s="88"/>
      <c r="F29" s="88"/>
      <c r="G29" s="88"/>
      <c r="H29" s="88"/>
      <c r="I29" s="88"/>
      <c r="J29" s="88"/>
    </row>
    <row r="30" spans="2:10">
      <c r="B30" s="88"/>
      <c r="C30" s="88"/>
      <c r="D30" s="88"/>
      <c r="E30" s="88"/>
      <c r="F30" s="88"/>
      <c r="G30" s="88"/>
      <c r="H30" s="88"/>
      <c r="I30" s="88"/>
      <c r="J30" s="88"/>
    </row>
    <row r="31" spans="2:10">
      <c r="B31" s="88"/>
      <c r="C31" s="88"/>
      <c r="D31" s="88"/>
      <c r="E31" s="88"/>
      <c r="F31" s="88"/>
      <c r="G31" s="88"/>
      <c r="H31" s="88"/>
      <c r="I31" s="88"/>
      <c r="J31" s="88"/>
    </row>
    <row r="32" spans="2:10">
      <c r="B32" s="88"/>
      <c r="C32" s="88"/>
      <c r="D32" s="88"/>
      <c r="E32" s="88"/>
      <c r="F32" s="88"/>
      <c r="G32" s="88"/>
      <c r="H32" s="88"/>
      <c r="I32" s="88"/>
      <c r="J32" s="88"/>
    </row>
    <row r="33" spans="2:10">
      <c r="B33" s="88"/>
      <c r="C33" s="88"/>
      <c r="D33" s="88"/>
      <c r="E33" s="88"/>
      <c r="F33" s="88"/>
      <c r="G33" s="88"/>
      <c r="H33" s="88"/>
      <c r="I33" s="88"/>
      <c r="J33" s="88"/>
    </row>
    <row r="34" spans="2:10">
      <c r="B34" s="88"/>
      <c r="C34" s="88"/>
      <c r="D34" s="88"/>
      <c r="E34" s="88"/>
      <c r="F34" s="88"/>
      <c r="G34" s="88"/>
      <c r="H34" s="88"/>
      <c r="I34" s="88"/>
      <c r="J34" s="88"/>
    </row>
    <row r="35" spans="2:10">
      <c r="B35" s="88"/>
      <c r="C35" s="88"/>
      <c r="D35" s="88"/>
      <c r="E35" s="88"/>
      <c r="F35" s="88"/>
      <c r="G35" s="88"/>
      <c r="H35" s="88"/>
      <c r="I35" s="88"/>
      <c r="J35" s="88"/>
    </row>
    <row r="36" spans="2:10">
      <c r="B36" s="88"/>
      <c r="C36" s="88"/>
      <c r="D36" s="88"/>
      <c r="E36" s="88"/>
      <c r="F36" s="88"/>
      <c r="G36" s="88"/>
      <c r="H36" s="88"/>
      <c r="I36" s="88"/>
      <c r="J36" s="88"/>
    </row>
    <row r="37" spans="2:10">
      <c r="B37" s="88"/>
      <c r="C37" s="88"/>
      <c r="D37" s="88"/>
      <c r="E37" s="88"/>
      <c r="F37" s="88"/>
      <c r="G37" s="88"/>
      <c r="H37" s="88"/>
      <c r="I37" s="88"/>
      <c r="J37" s="88"/>
    </row>
    <row r="38" spans="2:10">
      <c r="B38" s="88"/>
      <c r="C38" s="88"/>
      <c r="D38" s="88"/>
      <c r="E38" s="88"/>
      <c r="F38" s="88"/>
      <c r="G38" s="88"/>
      <c r="H38" s="88"/>
      <c r="I38" s="88"/>
      <c r="J38" s="88"/>
    </row>
    <row r="39" spans="2:10">
      <c r="B39" s="88"/>
      <c r="C39" s="88"/>
      <c r="D39" s="88"/>
      <c r="E39" s="88"/>
      <c r="F39" s="88"/>
      <c r="G39" s="88"/>
      <c r="H39" s="88"/>
      <c r="I39" s="88"/>
      <c r="J39" s="88"/>
    </row>
    <row r="40" spans="2:10">
      <c r="B40" s="88"/>
      <c r="C40" s="88"/>
      <c r="D40" s="88"/>
      <c r="E40" s="88"/>
      <c r="F40" s="88"/>
      <c r="G40" s="88"/>
      <c r="H40" s="88"/>
      <c r="I40" s="88"/>
      <c r="J40" s="88"/>
    </row>
    <row r="41" spans="2:10">
      <c r="B41" s="88"/>
      <c r="C41" s="88"/>
      <c r="D41" s="88"/>
      <c r="E41" s="88"/>
      <c r="F41" s="88"/>
      <c r="G41" s="88"/>
      <c r="H41" s="88"/>
      <c r="I41" s="88"/>
      <c r="J41" s="88"/>
    </row>
    <row r="42" spans="2:10">
      <c r="B42" s="88"/>
      <c r="C42" s="88"/>
      <c r="D42" s="88"/>
      <c r="E42" s="88"/>
      <c r="F42" s="88"/>
      <c r="G42" s="88"/>
      <c r="H42" s="88"/>
      <c r="I42" s="88"/>
      <c r="J42" s="88"/>
    </row>
    <row r="43" spans="2:10">
      <c r="B43" s="88"/>
      <c r="C43" s="88"/>
      <c r="D43" s="88"/>
      <c r="E43" s="88"/>
      <c r="F43" s="88"/>
      <c r="G43" s="88"/>
      <c r="H43" s="88"/>
      <c r="I43" s="88"/>
      <c r="J43" s="88"/>
    </row>
    <row r="44" spans="2:10">
      <c r="B44" s="88"/>
      <c r="C44" s="88"/>
      <c r="D44" s="88"/>
      <c r="E44" s="88"/>
      <c r="F44" s="88"/>
      <c r="G44" s="88"/>
      <c r="H44" s="88"/>
      <c r="I44" s="88"/>
      <c r="J44" s="88"/>
    </row>
    <row r="45" spans="2:10">
      <c r="B45" s="88"/>
      <c r="C45" s="88"/>
      <c r="D45" s="88"/>
      <c r="E45" s="88"/>
      <c r="F45" s="88"/>
      <c r="G45" s="88"/>
      <c r="H45" s="88"/>
      <c r="I45" s="88"/>
      <c r="J45" s="88"/>
    </row>
    <row r="46" spans="2:10">
      <c r="B46" s="88"/>
      <c r="C46" s="88"/>
      <c r="D46" s="88"/>
      <c r="E46" s="88"/>
      <c r="F46" s="88"/>
      <c r="G46" s="88"/>
      <c r="H46" s="88"/>
      <c r="I46" s="88"/>
      <c r="J46" s="88"/>
    </row>
    <row r="47" spans="2:10">
      <c r="B47" s="88"/>
      <c r="C47" s="88"/>
      <c r="D47" s="88"/>
      <c r="E47" s="88"/>
      <c r="F47" s="88"/>
      <c r="G47" s="88"/>
      <c r="H47" s="88"/>
      <c r="I47" s="88"/>
      <c r="J47" s="88"/>
    </row>
    <row r="48" spans="2:10">
      <c r="B48" s="88"/>
      <c r="C48" s="88"/>
      <c r="D48" s="88"/>
      <c r="E48" s="88"/>
      <c r="F48" s="88"/>
      <c r="G48" s="88"/>
      <c r="H48" s="88"/>
      <c r="I48" s="88"/>
      <c r="J48" s="88"/>
    </row>
    <row r="49" spans="2:10">
      <c r="B49" s="88"/>
      <c r="C49" s="88"/>
      <c r="D49" s="88"/>
      <c r="E49" s="88"/>
      <c r="F49" s="88"/>
      <c r="G49" s="88"/>
      <c r="H49" s="88"/>
      <c r="I49" s="88"/>
      <c r="J49" s="88"/>
    </row>
    <row r="50" spans="2:10">
      <c r="B50" s="88"/>
      <c r="C50" s="88"/>
      <c r="D50" s="88"/>
      <c r="E50" s="88"/>
      <c r="F50" s="88"/>
      <c r="G50" s="88"/>
      <c r="H50" s="88"/>
      <c r="I50" s="88"/>
      <c r="J50" s="88"/>
    </row>
    <row r="51" spans="2:10">
      <c r="B51" s="88"/>
      <c r="C51" s="88"/>
      <c r="D51" s="88"/>
      <c r="E51" s="88"/>
      <c r="F51" s="88"/>
      <c r="G51" s="88"/>
      <c r="H51" s="88"/>
      <c r="I51" s="88"/>
      <c r="J51" s="88"/>
    </row>
    <row r="52" spans="2:10">
      <c r="B52" s="88"/>
      <c r="C52" s="88"/>
      <c r="D52" s="88"/>
      <c r="E52" s="88"/>
      <c r="F52" s="88"/>
      <c r="G52" s="88"/>
      <c r="H52" s="88"/>
      <c r="I52" s="88"/>
      <c r="J52" s="88"/>
    </row>
    <row r="53" spans="2:10">
      <c r="B53" s="88"/>
      <c r="C53" s="88"/>
      <c r="D53" s="88"/>
      <c r="E53" s="88"/>
      <c r="F53" s="88"/>
      <c r="G53" s="88"/>
      <c r="H53" s="88"/>
      <c r="I53" s="88"/>
      <c r="J53" s="88"/>
    </row>
    <row r="54" spans="2:10">
      <c r="B54" s="88"/>
      <c r="C54" s="88"/>
      <c r="D54" s="88"/>
      <c r="E54" s="88"/>
      <c r="F54" s="88"/>
      <c r="G54" s="88"/>
      <c r="H54" s="88"/>
      <c r="I54" s="88"/>
      <c r="J54" s="88"/>
    </row>
    <row r="55" spans="2:10">
      <c r="B55" s="88"/>
      <c r="C55" s="88"/>
      <c r="D55" s="88"/>
      <c r="E55" s="88"/>
      <c r="F55" s="88"/>
      <c r="G55" s="88"/>
      <c r="H55" s="88"/>
      <c r="I55" s="88"/>
      <c r="J55" s="88"/>
    </row>
    <row r="56" spans="2:10">
      <c r="B56" s="88"/>
      <c r="C56" s="88"/>
      <c r="D56" s="88"/>
      <c r="E56" s="88"/>
      <c r="F56" s="88"/>
      <c r="G56" s="88"/>
      <c r="H56" s="88"/>
      <c r="I56" s="88"/>
      <c r="J56" s="88"/>
    </row>
    <row r="57" spans="2:10">
      <c r="B57" s="88"/>
      <c r="C57" s="88"/>
      <c r="D57" s="88"/>
      <c r="E57" s="88"/>
      <c r="F57" s="88"/>
      <c r="G57" s="88"/>
      <c r="H57" s="88"/>
      <c r="I57" s="88"/>
      <c r="J57" s="88"/>
    </row>
    <row r="58" spans="2:10">
      <c r="B58" s="88"/>
      <c r="C58" s="88"/>
      <c r="D58" s="88"/>
      <c r="E58" s="88"/>
      <c r="F58" s="88"/>
      <c r="G58" s="88"/>
      <c r="H58" s="88"/>
      <c r="I58" s="88"/>
      <c r="J58" s="88"/>
    </row>
    <row r="59" spans="2:10">
      <c r="B59" s="88"/>
      <c r="C59" s="88"/>
      <c r="D59" s="88"/>
      <c r="E59" s="88"/>
      <c r="F59" s="88"/>
      <c r="G59" s="88"/>
      <c r="H59" s="88"/>
      <c r="I59" s="88"/>
      <c r="J59" s="88"/>
    </row>
    <row r="60" spans="2:10">
      <c r="B60" s="88"/>
      <c r="C60" s="88"/>
      <c r="D60" s="88"/>
      <c r="E60" s="88"/>
      <c r="F60" s="88"/>
      <c r="G60" s="88"/>
      <c r="H60" s="88"/>
      <c r="I60" s="88"/>
      <c r="J60" s="88"/>
    </row>
    <row r="61" spans="2:10">
      <c r="B61" s="88"/>
      <c r="C61" s="88"/>
      <c r="D61" s="88"/>
      <c r="E61" s="88"/>
      <c r="F61" s="88"/>
      <c r="G61" s="88"/>
      <c r="H61" s="88"/>
      <c r="I61" s="88"/>
      <c r="J61" s="88"/>
    </row>
    <row r="62" spans="2:10">
      <c r="B62" s="88"/>
      <c r="C62" s="88"/>
      <c r="D62" s="88"/>
      <c r="E62" s="88"/>
      <c r="F62" s="88"/>
      <c r="G62" s="88"/>
      <c r="H62" s="88"/>
      <c r="I62" s="88"/>
      <c r="J62" s="88"/>
    </row>
    <row r="63" spans="2:10">
      <c r="B63" s="88"/>
      <c r="C63" s="88"/>
      <c r="D63" s="88"/>
      <c r="E63" s="88"/>
      <c r="F63" s="88"/>
      <c r="G63" s="88"/>
      <c r="H63" s="88"/>
      <c r="I63" s="88"/>
      <c r="J63" s="88"/>
    </row>
    <row r="64" spans="2:10">
      <c r="B64" s="88"/>
      <c r="C64" s="88"/>
      <c r="D64" s="88"/>
      <c r="E64" s="88"/>
      <c r="F64" s="88"/>
      <c r="G64" s="88"/>
      <c r="H64" s="88"/>
      <c r="I64" s="88"/>
      <c r="J64" s="88"/>
    </row>
    <row r="65" spans="2:10">
      <c r="B65" s="88"/>
      <c r="C65" s="88"/>
      <c r="D65" s="88"/>
      <c r="E65" s="88"/>
      <c r="F65" s="88"/>
      <c r="G65" s="88"/>
      <c r="H65" s="88"/>
      <c r="I65" s="88"/>
      <c r="J65" s="88"/>
    </row>
    <row r="66" spans="2:10">
      <c r="B66" s="88"/>
      <c r="C66" s="88"/>
      <c r="D66" s="88"/>
      <c r="E66" s="88"/>
      <c r="F66" s="88"/>
      <c r="G66" s="88"/>
      <c r="H66" s="88"/>
      <c r="I66" s="88"/>
      <c r="J66" s="88"/>
    </row>
    <row r="67" spans="2:10">
      <c r="B67" s="88"/>
      <c r="C67" s="88"/>
      <c r="D67" s="88"/>
      <c r="E67" s="88"/>
      <c r="F67" s="88"/>
      <c r="G67" s="88"/>
      <c r="H67" s="88"/>
      <c r="I67" s="88"/>
      <c r="J67" s="88"/>
    </row>
    <row r="68" spans="2:10">
      <c r="B68" s="88"/>
      <c r="C68" s="88"/>
      <c r="D68" s="88"/>
      <c r="E68" s="88"/>
      <c r="F68" s="88"/>
      <c r="G68" s="88"/>
      <c r="H68" s="88"/>
      <c r="I68" s="88"/>
      <c r="J68" s="88"/>
    </row>
    <row r="69" spans="2:10">
      <c r="B69" s="88"/>
      <c r="C69" s="88"/>
      <c r="D69" s="88"/>
      <c r="E69" s="88"/>
      <c r="F69" s="88"/>
      <c r="G69" s="88"/>
      <c r="H69" s="88"/>
      <c r="I69" s="88"/>
      <c r="J69" s="88"/>
    </row>
    <row r="70" spans="2:10">
      <c r="B70" s="88"/>
      <c r="C70" s="88"/>
      <c r="D70" s="88"/>
      <c r="E70" s="88"/>
      <c r="F70" s="88"/>
      <c r="G70" s="88"/>
      <c r="H70" s="88"/>
      <c r="I70" s="88"/>
      <c r="J70" s="88"/>
    </row>
    <row r="71" spans="2:10">
      <c r="B71" s="88"/>
      <c r="C71" s="88"/>
      <c r="D71" s="88"/>
      <c r="E71" s="88"/>
      <c r="F71" s="88"/>
      <c r="G71" s="88"/>
      <c r="H71" s="88"/>
      <c r="I71" s="88"/>
      <c r="J71" s="88"/>
    </row>
    <row r="72" spans="2:10">
      <c r="B72" s="88"/>
      <c r="C72" s="88"/>
      <c r="D72" s="88"/>
      <c r="E72" s="88"/>
      <c r="F72" s="88"/>
      <c r="G72" s="88"/>
      <c r="H72" s="88"/>
      <c r="I72" s="88"/>
      <c r="J72" s="88"/>
    </row>
    <row r="73" spans="2:10">
      <c r="B73" s="88"/>
      <c r="C73" s="88"/>
      <c r="D73" s="88"/>
      <c r="E73" s="88"/>
      <c r="F73" s="88"/>
      <c r="G73" s="88"/>
      <c r="H73" s="88"/>
      <c r="I73" s="88"/>
      <c r="J73" s="88"/>
    </row>
    <row r="74" spans="2:10">
      <c r="B74" s="88"/>
      <c r="C74" s="88"/>
      <c r="D74" s="88"/>
      <c r="E74" s="88"/>
      <c r="F74" s="88"/>
      <c r="G74" s="88"/>
      <c r="H74" s="88"/>
      <c r="I74" s="88"/>
      <c r="J74" s="88"/>
    </row>
    <row r="75" spans="2:10">
      <c r="B75" s="88"/>
      <c r="C75" s="88"/>
      <c r="D75" s="88"/>
      <c r="E75" s="88"/>
      <c r="F75" s="88"/>
      <c r="G75" s="88"/>
      <c r="H75" s="88"/>
      <c r="I75" s="88"/>
      <c r="J75" s="88"/>
    </row>
    <row r="76" spans="2:10">
      <c r="B76" s="88"/>
      <c r="C76" s="88"/>
      <c r="D76" s="88"/>
      <c r="E76" s="88"/>
      <c r="F76" s="88"/>
      <c r="G76" s="88"/>
      <c r="H76" s="88"/>
      <c r="I76" s="88"/>
      <c r="J76" s="88"/>
    </row>
    <row r="77" spans="2:10">
      <c r="B77" s="88"/>
      <c r="C77" s="88"/>
      <c r="D77" s="88"/>
      <c r="E77" s="88"/>
      <c r="F77" s="88"/>
      <c r="G77" s="88"/>
      <c r="H77" s="88"/>
      <c r="I77" s="88"/>
      <c r="J77" s="88"/>
    </row>
    <row r="78" spans="2:10">
      <c r="B78" s="88"/>
      <c r="C78" s="88"/>
      <c r="D78" s="88"/>
      <c r="E78" s="88"/>
      <c r="F78" s="88"/>
      <c r="G78" s="88"/>
      <c r="H78" s="88"/>
      <c r="I78" s="88"/>
      <c r="J78" s="88"/>
    </row>
    <row r="79" spans="2:10">
      <c r="B79" s="88"/>
      <c r="C79" s="88"/>
      <c r="D79" s="88"/>
      <c r="E79" s="88"/>
      <c r="F79" s="88"/>
      <c r="G79" s="88"/>
      <c r="H79" s="88"/>
      <c r="I79" s="88"/>
      <c r="J79" s="88"/>
    </row>
    <row r="80" spans="2:10">
      <c r="B80" s="88"/>
      <c r="C80" s="88"/>
      <c r="D80" s="88"/>
      <c r="E80" s="88"/>
      <c r="F80" s="88"/>
      <c r="G80" s="88"/>
      <c r="H80" s="88"/>
      <c r="I80" s="88"/>
      <c r="J80" s="88"/>
    </row>
    <row r="81" spans="2:10">
      <c r="B81" s="88"/>
      <c r="C81" s="88"/>
      <c r="D81" s="88"/>
      <c r="E81" s="88"/>
      <c r="F81" s="88"/>
      <c r="G81" s="88"/>
      <c r="H81" s="88"/>
      <c r="I81" s="88"/>
      <c r="J81" s="88"/>
    </row>
    <row r="82" spans="2:10">
      <c r="B82" s="88"/>
      <c r="C82" s="88"/>
      <c r="D82" s="88"/>
      <c r="E82" s="88"/>
      <c r="F82" s="88"/>
      <c r="G82" s="88"/>
      <c r="H82" s="88"/>
      <c r="I82" s="88"/>
      <c r="J82" s="88"/>
    </row>
    <row r="83" spans="2:10">
      <c r="B83" s="88"/>
      <c r="C83" s="88"/>
      <c r="D83" s="88"/>
      <c r="E83" s="88"/>
      <c r="F83" s="88"/>
      <c r="G83" s="88"/>
      <c r="H83" s="88"/>
      <c r="I83" s="88"/>
      <c r="J83" s="88"/>
    </row>
    <row r="84" spans="2:10">
      <c r="B84" s="88"/>
      <c r="C84" s="88"/>
      <c r="D84" s="88"/>
      <c r="E84" s="88"/>
      <c r="F84" s="88"/>
      <c r="G84" s="88"/>
      <c r="H84" s="88"/>
      <c r="I84" s="88"/>
      <c r="J84" s="88"/>
    </row>
    <row r="85" spans="2:10">
      <c r="B85" s="88"/>
      <c r="C85" s="88"/>
      <c r="D85" s="88"/>
      <c r="E85" s="88"/>
      <c r="F85" s="88"/>
      <c r="G85" s="88"/>
      <c r="H85" s="88"/>
      <c r="I85" s="88"/>
      <c r="J85" s="88"/>
    </row>
    <row r="86" spans="2:10">
      <c r="B86" s="88"/>
      <c r="C86" s="88"/>
      <c r="D86" s="88"/>
      <c r="E86" s="88"/>
      <c r="F86" s="88"/>
      <c r="G86" s="88"/>
      <c r="H86" s="88"/>
      <c r="I86" s="88"/>
      <c r="J86" s="88"/>
    </row>
    <row r="87" spans="2:10">
      <c r="B87" s="88"/>
      <c r="C87" s="88"/>
      <c r="D87" s="88"/>
      <c r="E87" s="88"/>
      <c r="F87" s="88"/>
      <c r="G87" s="88"/>
      <c r="H87" s="88"/>
      <c r="I87" s="88"/>
      <c r="J87" s="88"/>
    </row>
    <row r="88" spans="2:10">
      <c r="B88" s="88"/>
      <c r="C88" s="88"/>
      <c r="D88" s="88"/>
      <c r="E88" s="88"/>
      <c r="F88" s="88"/>
      <c r="G88" s="88"/>
      <c r="H88" s="88"/>
      <c r="I88" s="88"/>
      <c r="J88" s="88"/>
    </row>
    <row r="89" spans="2:10">
      <c r="B89" s="88"/>
      <c r="C89" s="88"/>
      <c r="D89" s="88"/>
      <c r="E89" s="88"/>
      <c r="F89" s="88"/>
      <c r="G89" s="88"/>
      <c r="H89" s="88"/>
      <c r="I89" s="88"/>
      <c r="J89" s="88"/>
    </row>
    <row r="90" spans="2:10">
      <c r="B90" s="88"/>
      <c r="C90" s="88"/>
      <c r="D90" s="88"/>
      <c r="E90" s="88"/>
      <c r="F90" s="88"/>
      <c r="G90" s="88"/>
      <c r="H90" s="88"/>
      <c r="I90" s="88"/>
      <c r="J90" s="88"/>
    </row>
    <row r="91" spans="2:10">
      <c r="B91" s="88"/>
      <c r="C91" s="88"/>
      <c r="D91" s="88"/>
      <c r="E91" s="88"/>
      <c r="F91" s="88"/>
      <c r="G91" s="88"/>
      <c r="H91" s="88"/>
      <c r="I91" s="88"/>
      <c r="J91" s="88"/>
    </row>
    <row r="92" spans="2:10">
      <c r="B92" s="88"/>
      <c r="C92" s="88"/>
      <c r="D92" s="88"/>
      <c r="E92" s="88"/>
      <c r="F92" s="88"/>
      <c r="G92" s="88"/>
      <c r="H92" s="88"/>
      <c r="I92" s="88"/>
      <c r="J92" s="88"/>
    </row>
    <row r="93" spans="2:10">
      <c r="B93" s="88"/>
      <c r="C93" s="88"/>
      <c r="D93" s="88"/>
      <c r="E93" s="88"/>
      <c r="F93" s="88"/>
      <c r="G93" s="88"/>
      <c r="H93" s="88"/>
      <c r="I93" s="88"/>
      <c r="J93" s="88"/>
    </row>
    <row r="94" spans="2:10">
      <c r="B94" s="88"/>
      <c r="C94" s="88"/>
      <c r="D94" s="88"/>
      <c r="E94" s="88"/>
      <c r="F94" s="88"/>
      <c r="G94" s="88"/>
      <c r="H94" s="88"/>
      <c r="I94" s="88"/>
      <c r="J94" s="88"/>
    </row>
    <row r="95" spans="2:10">
      <c r="B95" s="88"/>
      <c r="C95" s="88"/>
      <c r="D95" s="88"/>
      <c r="E95" s="88"/>
      <c r="F95" s="88"/>
      <c r="G95" s="88"/>
      <c r="H95" s="88"/>
      <c r="I95" s="88"/>
      <c r="J95" s="88"/>
    </row>
    <row r="96" spans="2:10">
      <c r="B96" s="88"/>
      <c r="C96" s="88"/>
      <c r="D96" s="88"/>
      <c r="E96" s="88"/>
      <c r="F96" s="88"/>
      <c r="G96" s="88"/>
      <c r="H96" s="88"/>
      <c r="I96" s="88"/>
      <c r="J96" s="88"/>
    </row>
    <row r="97" spans="2:10">
      <c r="B97" s="88"/>
      <c r="C97" s="88"/>
      <c r="D97" s="88"/>
      <c r="E97" s="88"/>
      <c r="F97" s="88"/>
      <c r="G97" s="88"/>
      <c r="H97" s="88"/>
      <c r="I97" s="88"/>
      <c r="J97" s="88"/>
    </row>
    <row r="98" spans="2:10">
      <c r="B98" s="88"/>
      <c r="C98" s="88"/>
      <c r="D98" s="88"/>
      <c r="E98" s="88"/>
      <c r="F98" s="88"/>
      <c r="G98" s="88"/>
      <c r="H98" s="88"/>
      <c r="I98" s="88"/>
      <c r="J98" s="88"/>
    </row>
    <row r="99" spans="2:10">
      <c r="B99" s="88"/>
      <c r="C99" s="88"/>
      <c r="D99" s="88"/>
      <c r="E99" s="88"/>
      <c r="F99" s="88"/>
      <c r="G99" s="88"/>
      <c r="H99" s="88"/>
      <c r="I99" s="88"/>
      <c r="J99" s="88"/>
    </row>
    <row r="100" spans="2:10">
      <c r="B100" s="88"/>
      <c r="C100" s="88"/>
      <c r="D100" s="88"/>
      <c r="E100" s="88"/>
      <c r="F100" s="88"/>
      <c r="G100" s="88"/>
      <c r="H100" s="88"/>
      <c r="I100" s="88"/>
      <c r="J100" s="88"/>
    </row>
    <row r="101" spans="2:10"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2:10"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2:10"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2:10"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2:10"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2:10"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2:10"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2:10"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2:10"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2:10">
      <c r="B110" s="115"/>
      <c r="C110" s="115"/>
      <c r="D110" s="116"/>
      <c r="E110" s="116"/>
      <c r="F110" s="125"/>
      <c r="G110" s="125"/>
      <c r="H110" s="125"/>
      <c r="I110" s="125"/>
      <c r="J110" s="116"/>
    </row>
    <row r="111" spans="2:10">
      <c r="B111" s="115"/>
      <c r="C111" s="115"/>
      <c r="D111" s="116"/>
      <c r="E111" s="116"/>
      <c r="F111" s="125"/>
      <c r="G111" s="125"/>
      <c r="H111" s="125"/>
      <c r="I111" s="125"/>
      <c r="J111" s="116"/>
    </row>
    <row r="112" spans="2:10">
      <c r="B112" s="115"/>
      <c r="C112" s="115"/>
      <c r="D112" s="116"/>
      <c r="E112" s="116"/>
      <c r="F112" s="125"/>
      <c r="G112" s="125"/>
      <c r="H112" s="125"/>
      <c r="I112" s="125"/>
      <c r="J112" s="116"/>
    </row>
    <row r="113" spans="2:10">
      <c r="B113" s="115"/>
      <c r="C113" s="115"/>
      <c r="D113" s="116"/>
      <c r="E113" s="116"/>
      <c r="F113" s="125"/>
      <c r="G113" s="125"/>
      <c r="H113" s="125"/>
      <c r="I113" s="125"/>
      <c r="J113" s="116"/>
    </row>
    <row r="114" spans="2:10">
      <c r="B114" s="115"/>
      <c r="C114" s="115"/>
      <c r="D114" s="116"/>
      <c r="E114" s="116"/>
      <c r="F114" s="125"/>
      <c r="G114" s="125"/>
      <c r="H114" s="125"/>
      <c r="I114" s="125"/>
      <c r="J114" s="116"/>
    </row>
    <row r="115" spans="2:10">
      <c r="B115" s="115"/>
      <c r="C115" s="115"/>
      <c r="D115" s="116"/>
      <c r="E115" s="116"/>
      <c r="F115" s="125"/>
      <c r="G115" s="125"/>
      <c r="H115" s="125"/>
      <c r="I115" s="125"/>
      <c r="J115" s="116"/>
    </row>
    <row r="116" spans="2:10">
      <c r="B116" s="115"/>
      <c r="C116" s="115"/>
      <c r="D116" s="116"/>
      <c r="E116" s="116"/>
      <c r="F116" s="125"/>
      <c r="G116" s="125"/>
      <c r="H116" s="125"/>
      <c r="I116" s="125"/>
      <c r="J116" s="116"/>
    </row>
    <row r="117" spans="2:10">
      <c r="B117" s="115"/>
      <c r="C117" s="115"/>
      <c r="D117" s="116"/>
      <c r="E117" s="116"/>
      <c r="F117" s="125"/>
      <c r="G117" s="125"/>
      <c r="H117" s="125"/>
      <c r="I117" s="125"/>
      <c r="J117" s="116"/>
    </row>
    <row r="118" spans="2:10">
      <c r="B118" s="115"/>
      <c r="C118" s="115"/>
      <c r="D118" s="116"/>
      <c r="E118" s="116"/>
      <c r="F118" s="125"/>
      <c r="G118" s="125"/>
      <c r="H118" s="125"/>
      <c r="I118" s="125"/>
      <c r="J118" s="116"/>
    </row>
    <row r="119" spans="2:10">
      <c r="B119" s="115"/>
      <c r="C119" s="115"/>
      <c r="D119" s="116"/>
      <c r="E119" s="116"/>
      <c r="F119" s="125"/>
      <c r="G119" s="125"/>
      <c r="H119" s="125"/>
      <c r="I119" s="125"/>
      <c r="J119" s="116"/>
    </row>
    <row r="120" spans="2:10">
      <c r="B120" s="115"/>
      <c r="C120" s="115"/>
      <c r="D120" s="116"/>
      <c r="E120" s="116"/>
      <c r="F120" s="125"/>
      <c r="G120" s="125"/>
      <c r="H120" s="125"/>
      <c r="I120" s="125"/>
      <c r="J120" s="116"/>
    </row>
    <row r="121" spans="2:10">
      <c r="B121" s="115"/>
      <c r="C121" s="115"/>
      <c r="D121" s="116"/>
      <c r="E121" s="116"/>
      <c r="F121" s="125"/>
      <c r="G121" s="125"/>
      <c r="H121" s="125"/>
      <c r="I121" s="125"/>
      <c r="J121" s="116"/>
    </row>
    <row r="122" spans="2:10">
      <c r="B122" s="115"/>
      <c r="C122" s="115"/>
      <c r="D122" s="116"/>
      <c r="E122" s="116"/>
      <c r="F122" s="125"/>
      <c r="G122" s="125"/>
      <c r="H122" s="125"/>
      <c r="I122" s="125"/>
      <c r="J122" s="116"/>
    </row>
    <row r="123" spans="2:10">
      <c r="B123" s="115"/>
      <c r="C123" s="115"/>
      <c r="D123" s="116"/>
      <c r="E123" s="116"/>
      <c r="F123" s="125"/>
      <c r="G123" s="125"/>
      <c r="H123" s="125"/>
      <c r="I123" s="125"/>
      <c r="J123" s="116"/>
    </row>
    <row r="124" spans="2:10">
      <c r="B124" s="115"/>
      <c r="C124" s="115"/>
      <c r="D124" s="116"/>
      <c r="E124" s="116"/>
      <c r="F124" s="125"/>
      <c r="G124" s="125"/>
      <c r="H124" s="125"/>
      <c r="I124" s="125"/>
      <c r="J124" s="116"/>
    </row>
    <row r="125" spans="2:10">
      <c r="B125" s="115"/>
      <c r="C125" s="115"/>
      <c r="D125" s="116"/>
      <c r="E125" s="116"/>
      <c r="F125" s="125"/>
      <c r="G125" s="125"/>
      <c r="H125" s="125"/>
      <c r="I125" s="125"/>
      <c r="J125" s="116"/>
    </row>
    <row r="126" spans="2:10">
      <c r="B126" s="115"/>
      <c r="C126" s="115"/>
      <c r="D126" s="116"/>
      <c r="E126" s="116"/>
      <c r="F126" s="125"/>
      <c r="G126" s="125"/>
      <c r="H126" s="125"/>
      <c r="I126" s="125"/>
      <c r="J126" s="116"/>
    </row>
    <row r="127" spans="2:10">
      <c r="B127" s="115"/>
      <c r="C127" s="115"/>
      <c r="D127" s="116"/>
      <c r="E127" s="116"/>
      <c r="F127" s="125"/>
      <c r="G127" s="125"/>
      <c r="H127" s="125"/>
      <c r="I127" s="125"/>
      <c r="J127" s="116"/>
    </row>
    <row r="128" spans="2:10">
      <c r="B128" s="115"/>
      <c r="C128" s="115"/>
      <c r="D128" s="116"/>
      <c r="E128" s="116"/>
      <c r="F128" s="125"/>
      <c r="G128" s="125"/>
      <c r="H128" s="125"/>
      <c r="I128" s="125"/>
      <c r="J128" s="116"/>
    </row>
    <row r="129" spans="2:10">
      <c r="B129" s="115"/>
      <c r="C129" s="115"/>
      <c r="D129" s="116"/>
      <c r="E129" s="116"/>
      <c r="F129" s="125"/>
      <c r="G129" s="125"/>
      <c r="H129" s="125"/>
      <c r="I129" s="125"/>
      <c r="J129" s="116"/>
    </row>
    <row r="130" spans="2:10">
      <c r="B130" s="115"/>
      <c r="C130" s="115"/>
      <c r="D130" s="116"/>
      <c r="E130" s="116"/>
      <c r="F130" s="125"/>
      <c r="G130" s="125"/>
      <c r="H130" s="125"/>
      <c r="I130" s="125"/>
      <c r="J130" s="116"/>
    </row>
    <row r="131" spans="2:10">
      <c r="B131" s="115"/>
      <c r="C131" s="115"/>
      <c r="D131" s="116"/>
      <c r="E131" s="116"/>
      <c r="F131" s="125"/>
      <c r="G131" s="125"/>
      <c r="H131" s="125"/>
      <c r="I131" s="125"/>
      <c r="J131" s="116"/>
    </row>
    <row r="132" spans="2:10">
      <c r="B132" s="115"/>
      <c r="C132" s="115"/>
      <c r="D132" s="116"/>
      <c r="E132" s="116"/>
      <c r="F132" s="125"/>
      <c r="G132" s="125"/>
      <c r="H132" s="125"/>
      <c r="I132" s="125"/>
      <c r="J132" s="116"/>
    </row>
    <row r="133" spans="2:10">
      <c r="B133" s="115"/>
      <c r="C133" s="115"/>
      <c r="D133" s="116"/>
      <c r="E133" s="116"/>
      <c r="F133" s="125"/>
      <c r="G133" s="125"/>
      <c r="H133" s="125"/>
      <c r="I133" s="125"/>
      <c r="J133" s="116"/>
    </row>
    <row r="134" spans="2:10">
      <c r="B134" s="115"/>
      <c r="C134" s="115"/>
      <c r="D134" s="116"/>
      <c r="E134" s="116"/>
      <c r="F134" s="125"/>
      <c r="G134" s="125"/>
      <c r="H134" s="125"/>
      <c r="I134" s="125"/>
      <c r="J134" s="116"/>
    </row>
    <row r="135" spans="2:10">
      <c r="B135" s="115"/>
      <c r="C135" s="115"/>
      <c r="D135" s="116"/>
      <c r="E135" s="116"/>
      <c r="F135" s="125"/>
      <c r="G135" s="125"/>
      <c r="H135" s="125"/>
      <c r="I135" s="125"/>
      <c r="J135" s="116"/>
    </row>
    <row r="136" spans="2:10">
      <c r="B136" s="115"/>
      <c r="C136" s="115"/>
      <c r="D136" s="116"/>
      <c r="E136" s="116"/>
      <c r="F136" s="125"/>
      <c r="G136" s="125"/>
      <c r="H136" s="125"/>
      <c r="I136" s="125"/>
      <c r="J136" s="116"/>
    </row>
    <row r="137" spans="2:10">
      <c r="B137" s="115"/>
      <c r="C137" s="115"/>
      <c r="D137" s="116"/>
      <c r="E137" s="116"/>
      <c r="F137" s="125"/>
      <c r="G137" s="125"/>
      <c r="H137" s="125"/>
      <c r="I137" s="125"/>
      <c r="J137" s="116"/>
    </row>
    <row r="138" spans="2:10">
      <c r="B138" s="115"/>
      <c r="C138" s="115"/>
      <c r="D138" s="116"/>
      <c r="E138" s="116"/>
      <c r="F138" s="125"/>
      <c r="G138" s="125"/>
      <c r="H138" s="125"/>
      <c r="I138" s="125"/>
      <c r="J138" s="116"/>
    </row>
    <row r="139" spans="2:10">
      <c r="B139" s="115"/>
      <c r="C139" s="115"/>
      <c r="D139" s="116"/>
      <c r="E139" s="116"/>
      <c r="F139" s="125"/>
      <c r="G139" s="125"/>
      <c r="H139" s="125"/>
      <c r="I139" s="125"/>
      <c r="J139" s="116"/>
    </row>
    <row r="140" spans="2:10">
      <c r="B140" s="115"/>
      <c r="C140" s="115"/>
      <c r="D140" s="116"/>
      <c r="E140" s="116"/>
      <c r="F140" s="125"/>
      <c r="G140" s="125"/>
      <c r="H140" s="125"/>
      <c r="I140" s="125"/>
      <c r="J140" s="116"/>
    </row>
    <row r="141" spans="2:10">
      <c r="B141" s="115"/>
      <c r="C141" s="115"/>
      <c r="D141" s="116"/>
      <c r="E141" s="116"/>
      <c r="F141" s="125"/>
      <c r="G141" s="125"/>
      <c r="H141" s="125"/>
      <c r="I141" s="125"/>
      <c r="J141" s="116"/>
    </row>
    <row r="142" spans="2:10">
      <c r="B142" s="115"/>
      <c r="C142" s="115"/>
      <c r="D142" s="116"/>
      <c r="E142" s="116"/>
      <c r="F142" s="125"/>
      <c r="G142" s="125"/>
      <c r="H142" s="125"/>
      <c r="I142" s="125"/>
      <c r="J142" s="116"/>
    </row>
    <row r="143" spans="2:10">
      <c r="B143" s="115"/>
      <c r="C143" s="115"/>
      <c r="D143" s="116"/>
      <c r="E143" s="116"/>
      <c r="F143" s="125"/>
      <c r="G143" s="125"/>
      <c r="H143" s="125"/>
      <c r="I143" s="125"/>
      <c r="J143" s="116"/>
    </row>
    <row r="144" spans="2:10">
      <c r="B144" s="115"/>
      <c r="C144" s="115"/>
      <c r="D144" s="116"/>
      <c r="E144" s="116"/>
      <c r="F144" s="125"/>
      <c r="G144" s="125"/>
      <c r="H144" s="125"/>
      <c r="I144" s="125"/>
      <c r="J144" s="116"/>
    </row>
    <row r="145" spans="2:10">
      <c r="B145" s="115"/>
      <c r="C145" s="115"/>
      <c r="D145" s="116"/>
      <c r="E145" s="116"/>
      <c r="F145" s="125"/>
      <c r="G145" s="125"/>
      <c r="H145" s="125"/>
      <c r="I145" s="125"/>
      <c r="J145" s="116"/>
    </row>
    <row r="146" spans="2:10">
      <c r="B146" s="115"/>
      <c r="C146" s="115"/>
      <c r="D146" s="116"/>
      <c r="E146" s="116"/>
      <c r="F146" s="125"/>
      <c r="G146" s="125"/>
      <c r="H146" s="125"/>
      <c r="I146" s="125"/>
      <c r="J146" s="116"/>
    </row>
    <row r="147" spans="2:10">
      <c r="B147" s="115"/>
      <c r="C147" s="115"/>
      <c r="D147" s="116"/>
      <c r="E147" s="116"/>
      <c r="F147" s="125"/>
      <c r="G147" s="125"/>
      <c r="H147" s="125"/>
      <c r="I147" s="125"/>
      <c r="J147" s="116"/>
    </row>
    <row r="148" spans="2:10">
      <c r="B148" s="115"/>
      <c r="C148" s="115"/>
      <c r="D148" s="116"/>
      <c r="E148" s="116"/>
      <c r="F148" s="125"/>
      <c r="G148" s="125"/>
      <c r="H148" s="125"/>
      <c r="I148" s="125"/>
      <c r="J148" s="116"/>
    </row>
    <row r="149" spans="2:10">
      <c r="B149" s="115"/>
      <c r="C149" s="115"/>
      <c r="D149" s="116"/>
      <c r="E149" s="116"/>
      <c r="F149" s="125"/>
      <c r="G149" s="125"/>
      <c r="H149" s="125"/>
      <c r="I149" s="125"/>
      <c r="J149" s="116"/>
    </row>
    <row r="150" spans="2:10">
      <c r="B150" s="115"/>
      <c r="C150" s="115"/>
      <c r="D150" s="116"/>
      <c r="E150" s="116"/>
      <c r="F150" s="125"/>
      <c r="G150" s="125"/>
      <c r="H150" s="125"/>
      <c r="I150" s="125"/>
      <c r="J150" s="116"/>
    </row>
    <row r="151" spans="2:10">
      <c r="B151" s="115"/>
      <c r="C151" s="115"/>
      <c r="D151" s="116"/>
      <c r="E151" s="116"/>
      <c r="F151" s="125"/>
      <c r="G151" s="125"/>
      <c r="H151" s="125"/>
      <c r="I151" s="125"/>
      <c r="J151" s="116"/>
    </row>
    <row r="152" spans="2:10">
      <c r="B152" s="115"/>
      <c r="C152" s="115"/>
      <c r="D152" s="116"/>
      <c r="E152" s="116"/>
      <c r="F152" s="125"/>
      <c r="G152" s="125"/>
      <c r="H152" s="125"/>
      <c r="I152" s="125"/>
      <c r="J152" s="116"/>
    </row>
    <row r="153" spans="2:10">
      <c r="B153" s="115"/>
      <c r="C153" s="115"/>
      <c r="D153" s="116"/>
      <c r="E153" s="116"/>
      <c r="F153" s="125"/>
      <c r="G153" s="125"/>
      <c r="H153" s="125"/>
      <c r="I153" s="125"/>
      <c r="J153" s="116"/>
    </row>
    <row r="154" spans="2:10">
      <c r="B154" s="115"/>
      <c r="C154" s="115"/>
      <c r="D154" s="116"/>
      <c r="E154" s="116"/>
      <c r="F154" s="125"/>
      <c r="G154" s="125"/>
      <c r="H154" s="125"/>
      <c r="I154" s="125"/>
      <c r="J154" s="116"/>
    </row>
    <row r="155" spans="2:10">
      <c r="B155" s="115"/>
      <c r="C155" s="115"/>
      <c r="D155" s="116"/>
      <c r="E155" s="116"/>
      <c r="F155" s="125"/>
      <c r="G155" s="125"/>
      <c r="H155" s="125"/>
      <c r="I155" s="125"/>
      <c r="J155" s="116"/>
    </row>
    <row r="156" spans="2:10">
      <c r="B156" s="115"/>
      <c r="C156" s="115"/>
      <c r="D156" s="116"/>
      <c r="E156" s="116"/>
      <c r="F156" s="125"/>
      <c r="G156" s="125"/>
      <c r="H156" s="125"/>
      <c r="I156" s="125"/>
      <c r="J156" s="116"/>
    </row>
    <row r="157" spans="2:10">
      <c r="B157" s="115"/>
      <c r="C157" s="115"/>
      <c r="D157" s="116"/>
      <c r="E157" s="116"/>
      <c r="F157" s="125"/>
      <c r="G157" s="125"/>
      <c r="H157" s="125"/>
      <c r="I157" s="125"/>
      <c r="J157" s="116"/>
    </row>
    <row r="158" spans="2:10">
      <c r="B158" s="115"/>
      <c r="C158" s="115"/>
      <c r="D158" s="116"/>
      <c r="E158" s="116"/>
      <c r="F158" s="125"/>
      <c r="G158" s="125"/>
      <c r="H158" s="125"/>
      <c r="I158" s="125"/>
      <c r="J158" s="116"/>
    </row>
    <row r="159" spans="2:10">
      <c r="B159" s="115"/>
      <c r="C159" s="115"/>
      <c r="D159" s="116"/>
      <c r="E159" s="116"/>
      <c r="F159" s="125"/>
      <c r="G159" s="125"/>
      <c r="H159" s="125"/>
      <c r="I159" s="125"/>
      <c r="J159" s="116"/>
    </row>
    <row r="160" spans="2:10">
      <c r="B160" s="115"/>
      <c r="C160" s="115"/>
      <c r="D160" s="116"/>
      <c r="E160" s="116"/>
      <c r="F160" s="125"/>
      <c r="G160" s="125"/>
      <c r="H160" s="125"/>
      <c r="I160" s="125"/>
      <c r="J160" s="116"/>
    </row>
    <row r="161" spans="2:10">
      <c r="B161" s="115"/>
      <c r="C161" s="115"/>
      <c r="D161" s="116"/>
      <c r="E161" s="116"/>
      <c r="F161" s="125"/>
      <c r="G161" s="125"/>
      <c r="H161" s="125"/>
      <c r="I161" s="125"/>
      <c r="J161" s="116"/>
    </row>
    <row r="162" spans="2:10">
      <c r="B162" s="115"/>
      <c r="C162" s="115"/>
      <c r="D162" s="116"/>
      <c r="E162" s="116"/>
      <c r="F162" s="125"/>
      <c r="G162" s="125"/>
      <c r="H162" s="125"/>
      <c r="I162" s="125"/>
      <c r="J162" s="116"/>
    </row>
    <row r="163" spans="2:10">
      <c r="B163" s="115"/>
      <c r="C163" s="115"/>
      <c r="D163" s="116"/>
      <c r="E163" s="116"/>
      <c r="F163" s="125"/>
      <c r="G163" s="125"/>
      <c r="H163" s="125"/>
      <c r="I163" s="125"/>
      <c r="J163" s="116"/>
    </row>
    <row r="164" spans="2:10">
      <c r="B164" s="115"/>
      <c r="C164" s="115"/>
      <c r="D164" s="116"/>
      <c r="E164" s="116"/>
      <c r="F164" s="125"/>
      <c r="G164" s="125"/>
      <c r="H164" s="125"/>
      <c r="I164" s="125"/>
      <c r="J164" s="116"/>
    </row>
    <row r="165" spans="2:10">
      <c r="B165" s="115"/>
      <c r="C165" s="115"/>
      <c r="D165" s="116"/>
      <c r="E165" s="116"/>
      <c r="F165" s="125"/>
      <c r="G165" s="125"/>
      <c r="H165" s="125"/>
      <c r="I165" s="125"/>
      <c r="J165" s="116"/>
    </row>
    <row r="166" spans="2:10">
      <c r="B166" s="115"/>
      <c r="C166" s="115"/>
      <c r="D166" s="116"/>
      <c r="E166" s="116"/>
      <c r="F166" s="125"/>
      <c r="G166" s="125"/>
      <c r="H166" s="125"/>
      <c r="I166" s="125"/>
      <c r="J166" s="116"/>
    </row>
    <row r="167" spans="2:10">
      <c r="B167" s="115"/>
      <c r="C167" s="115"/>
      <c r="D167" s="116"/>
      <c r="E167" s="116"/>
      <c r="F167" s="125"/>
      <c r="G167" s="125"/>
      <c r="H167" s="125"/>
      <c r="I167" s="125"/>
      <c r="J167" s="116"/>
    </row>
    <row r="168" spans="2:10">
      <c r="B168" s="115"/>
      <c r="C168" s="115"/>
      <c r="D168" s="116"/>
      <c r="E168" s="116"/>
      <c r="F168" s="125"/>
      <c r="G168" s="125"/>
      <c r="H168" s="125"/>
      <c r="I168" s="125"/>
      <c r="J168" s="116"/>
    </row>
    <row r="169" spans="2:10">
      <c r="B169" s="115"/>
      <c r="C169" s="115"/>
      <c r="D169" s="116"/>
      <c r="E169" s="116"/>
      <c r="F169" s="125"/>
      <c r="G169" s="125"/>
      <c r="H169" s="125"/>
      <c r="I169" s="125"/>
      <c r="J169" s="116"/>
    </row>
    <row r="170" spans="2:10">
      <c r="B170" s="115"/>
      <c r="C170" s="115"/>
      <c r="D170" s="116"/>
      <c r="E170" s="116"/>
      <c r="F170" s="125"/>
      <c r="G170" s="125"/>
      <c r="H170" s="125"/>
      <c r="I170" s="125"/>
      <c r="J170" s="116"/>
    </row>
    <row r="171" spans="2:10">
      <c r="B171" s="115"/>
      <c r="C171" s="115"/>
      <c r="D171" s="116"/>
      <c r="E171" s="116"/>
      <c r="F171" s="125"/>
      <c r="G171" s="125"/>
      <c r="H171" s="125"/>
      <c r="I171" s="125"/>
      <c r="J171" s="116"/>
    </row>
    <row r="172" spans="2:10">
      <c r="B172" s="115"/>
      <c r="C172" s="115"/>
      <c r="D172" s="116"/>
      <c r="E172" s="116"/>
      <c r="F172" s="125"/>
      <c r="G172" s="125"/>
      <c r="H172" s="125"/>
      <c r="I172" s="125"/>
      <c r="J172" s="116"/>
    </row>
    <row r="173" spans="2:10">
      <c r="B173" s="115"/>
      <c r="C173" s="115"/>
      <c r="D173" s="116"/>
      <c r="E173" s="116"/>
      <c r="F173" s="125"/>
      <c r="G173" s="125"/>
      <c r="H173" s="125"/>
      <c r="I173" s="125"/>
      <c r="J173" s="116"/>
    </row>
    <row r="174" spans="2:10">
      <c r="B174" s="115"/>
      <c r="C174" s="115"/>
      <c r="D174" s="116"/>
      <c r="E174" s="116"/>
      <c r="F174" s="125"/>
      <c r="G174" s="125"/>
      <c r="H174" s="125"/>
      <c r="I174" s="125"/>
      <c r="J174" s="116"/>
    </row>
    <row r="175" spans="2:10">
      <c r="B175" s="115"/>
      <c r="C175" s="115"/>
      <c r="D175" s="116"/>
      <c r="E175" s="116"/>
      <c r="F175" s="125"/>
      <c r="G175" s="125"/>
      <c r="H175" s="125"/>
      <c r="I175" s="125"/>
      <c r="J175" s="116"/>
    </row>
    <row r="176" spans="2:10">
      <c r="B176" s="115"/>
      <c r="C176" s="115"/>
      <c r="D176" s="116"/>
      <c r="E176" s="116"/>
      <c r="F176" s="125"/>
      <c r="G176" s="125"/>
      <c r="H176" s="125"/>
      <c r="I176" s="125"/>
      <c r="J176" s="116"/>
    </row>
    <row r="177" spans="2:10">
      <c r="B177" s="115"/>
      <c r="C177" s="115"/>
      <c r="D177" s="116"/>
      <c r="E177" s="116"/>
      <c r="F177" s="125"/>
      <c r="G177" s="125"/>
      <c r="H177" s="125"/>
      <c r="I177" s="125"/>
      <c r="J177" s="116"/>
    </row>
    <row r="178" spans="2:10">
      <c r="B178" s="115"/>
      <c r="C178" s="115"/>
      <c r="D178" s="116"/>
      <c r="E178" s="116"/>
      <c r="F178" s="125"/>
      <c r="G178" s="125"/>
      <c r="H178" s="125"/>
      <c r="I178" s="125"/>
      <c r="J178" s="116"/>
    </row>
    <row r="179" spans="2:10">
      <c r="B179" s="115"/>
      <c r="C179" s="115"/>
      <c r="D179" s="116"/>
      <c r="E179" s="116"/>
      <c r="F179" s="125"/>
      <c r="G179" s="125"/>
      <c r="H179" s="125"/>
      <c r="I179" s="125"/>
      <c r="J179" s="116"/>
    </row>
    <row r="180" spans="2:10">
      <c r="B180" s="115"/>
      <c r="C180" s="115"/>
      <c r="D180" s="116"/>
      <c r="E180" s="116"/>
      <c r="F180" s="125"/>
      <c r="G180" s="125"/>
      <c r="H180" s="125"/>
      <c r="I180" s="125"/>
      <c r="J180" s="116"/>
    </row>
    <row r="181" spans="2:10">
      <c r="B181" s="115"/>
      <c r="C181" s="115"/>
      <c r="D181" s="116"/>
      <c r="E181" s="116"/>
      <c r="F181" s="125"/>
      <c r="G181" s="125"/>
      <c r="H181" s="125"/>
      <c r="I181" s="125"/>
      <c r="J181" s="116"/>
    </row>
    <row r="182" spans="2:10">
      <c r="B182" s="115"/>
      <c r="C182" s="115"/>
      <c r="D182" s="116"/>
      <c r="E182" s="116"/>
      <c r="F182" s="125"/>
      <c r="G182" s="125"/>
      <c r="H182" s="125"/>
      <c r="I182" s="125"/>
      <c r="J182" s="116"/>
    </row>
    <row r="183" spans="2:10">
      <c r="B183" s="115"/>
      <c r="C183" s="115"/>
      <c r="D183" s="116"/>
      <c r="E183" s="116"/>
      <c r="F183" s="125"/>
      <c r="G183" s="125"/>
      <c r="H183" s="125"/>
      <c r="I183" s="125"/>
      <c r="J183" s="116"/>
    </row>
    <row r="184" spans="2:10">
      <c r="B184" s="115"/>
      <c r="C184" s="115"/>
      <c r="D184" s="116"/>
      <c r="E184" s="116"/>
      <c r="F184" s="125"/>
      <c r="G184" s="125"/>
      <c r="H184" s="125"/>
      <c r="I184" s="125"/>
      <c r="J184" s="116"/>
    </row>
    <row r="185" spans="2:10">
      <c r="B185" s="115"/>
      <c r="C185" s="115"/>
      <c r="D185" s="116"/>
      <c r="E185" s="116"/>
      <c r="F185" s="125"/>
      <c r="G185" s="125"/>
      <c r="H185" s="125"/>
      <c r="I185" s="125"/>
      <c r="J185" s="116"/>
    </row>
    <row r="186" spans="2:10">
      <c r="B186" s="115"/>
      <c r="C186" s="115"/>
      <c r="D186" s="116"/>
      <c r="E186" s="116"/>
      <c r="F186" s="125"/>
      <c r="G186" s="125"/>
      <c r="H186" s="125"/>
      <c r="I186" s="125"/>
      <c r="J186" s="116"/>
    </row>
    <row r="187" spans="2:10">
      <c r="B187" s="115"/>
      <c r="C187" s="115"/>
      <c r="D187" s="116"/>
      <c r="E187" s="116"/>
      <c r="F187" s="125"/>
      <c r="G187" s="125"/>
      <c r="H187" s="125"/>
      <c r="I187" s="125"/>
      <c r="J187" s="116"/>
    </row>
    <row r="188" spans="2:10">
      <c r="B188" s="115"/>
      <c r="C188" s="115"/>
      <c r="D188" s="116"/>
      <c r="E188" s="116"/>
      <c r="F188" s="125"/>
      <c r="G188" s="125"/>
      <c r="H188" s="125"/>
      <c r="I188" s="125"/>
      <c r="J188" s="116"/>
    </row>
    <row r="189" spans="2:10">
      <c r="B189" s="115"/>
      <c r="C189" s="115"/>
      <c r="D189" s="116"/>
      <c r="E189" s="116"/>
      <c r="F189" s="125"/>
      <c r="G189" s="125"/>
      <c r="H189" s="125"/>
      <c r="I189" s="125"/>
      <c r="J189" s="116"/>
    </row>
    <row r="190" spans="2:10">
      <c r="B190" s="115"/>
      <c r="C190" s="115"/>
      <c r="D190" s="116"/>
      <c r="E190" s="116"/>
      <c r="F190" s="125"/>
      <c r="G190" s="125"/>
      <c r="H190" s="125"/>
      <c r="I190" s="125"/>
      <c r="J190" s="116"/>
    </row>
    <row r="191" spans="2:10">
      <c r="B191" s="115"/>
      <c r="C191" s="115"/>
      <c r="D191" s="116"/>
      <c r="E191" s="116"/>
      <c r="F191" s="125"/>
      <c r="G191" s="125"/>
      <c r="H191" s="125"/>
      <c r="I191" s="125"/>
      <c r="J191" s="116"/>
    </row>
    <row r="192" spans="2:10">
      <c r="B192" s="115"/>
      <c r="C192" s="115"/>
      <c r="D192" s="116"/>
      <c r="E192" s="116"/>
      <c r="F192" s="125"/>
      <c r="G192" s="125"/>
      <c r="H192" s="125"/>
      <c r="I192" s="125"/>
      <c r="J192" s="116"/>
    </row>
    <row r="193" spans="2:10">
      <c r="B193" s="115"/>
      <c r="C193" s="115"/>
      <c r="D193" s="116"/>
      <c r="E193" s="116"/>
      <c r="F193" s="125"/>
      <c r="G193" s="125"/>
      <c r="H193" s="125"/>
      <c r="I193" s="125"/>
      <c r="J193" s="116"/>
    </row>
    <row r="194" spans="2:10">
      <c r="B194" s="115"/>
      <c r="C194" s="115"/>
      <c r="D194" s="116"/>
      <c r="E194" s="116"/>
      <c r="F194" s="125"/>
      <c r="G194" s="125"/>
      <c r="H194" s="125"/>
      <c r="I194" s="125"/>
      <c r="J194" s="116"/>
    </row>
    <row r="195" spans="2:10">
      <c r="B195" s="115"/>
      <c r="C195" s="115"/>
      <c r="D195" s="116"/>
      <c r="E195" s="116"/>
      <c r="F195" s="125"/>
      <c r="G195" s="125"/>
      <c r="H195" s="125"/>
      <c r="I195" s="125"/>
      <c r="J195" s="116"/>
    </row>
    <row r="196" spans="2:10">
      <c r="B196" s="115"/>
      <c r="C196" s="115"/>
      <c r="D196" s="116"/>
      <c r="E196" s="116"/>
      <c r="F196" s="125"/>
      <c r="G196" s="125"/>
      <c r="H196" s="125"/>
      <c r="I196" s="125"/>
      <c r="J196" s="116"/>
    </row>
    <row r="197" spans="2:10">
      <c r="B197" s="115"/>
      <c r="C197" s="115"/>
      <c r="D197" s="116"/>
      <c r="E197" s="116"/>
      <c r="F197" s="125"/>
      <c r="G197" s="125"/>
      <c r="H197" s="125"/>
      <c r="I197" s="125"/>
      <c r="J197" s="116"/>
    </row>
    <row r="198" spans="2:10">
      <c r="B198" s="115"/>
      <c r="C198" s="115"/>
      <c r="D198" s="116"/>
      <c r="E198" s="116"/>
      <c r="F198" s="125"/>
      <c r="G198" s="125"/>
      <c r="H198" s="125"/>
      <c r="I198" s="125"/>
      <c r="J198" s="116"/>
    </row>
    <row r="199" spans="2:10">
      <c r="B199" s="115"/>
      <c r="C199" s="115"/>
      <c r="D199" s="116"/>
      <c r="E199" s="116"/>
      <c r="F199" s="125"/>
      <c r="G199" s="125"/>
      <c r="H199" s="125"/>
      <c r="I199" s="125"/>
      <c r="J199" s="116"/>
    </row>
    <row r="200" spans="2:10">
      <c r="B200" s="115"/>
      <c r="C200" s="115"/>
      <c r="D200" s="116"/>
      <c r="E200" s="116"/>
      <c r="F200" s="125"/>
      <c r="G200" s="125"/>
      <c r="H200" s="125"/>
      <c r="I200" s="125"/>
      <c r="J200" s="116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28515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135</v>
      </c>
      <c r="C1" s="67" t="s" vm="1">
        <v>207</v>
      </c>
    </row>
    <row r="2" spans="2:11">
      <c r="B2" s="46" t="s">
        <v>134</v>
      </c>
      <c r="C2" s="67" t="s">
        <v>208</v>
      </c>
    </row>
    <row r="3" spans="2:11">
      <c r="B3" s="46" t="s">
        <v>136</v>
      </c>
      <c r="C3" s="67" t="s">
        <v>209</v>
      </c>
    </row>
    <row r="4" spans="2:11">
      <c r="B4" s="46" t="s">
        <v>137</v>
      </c>
      <c r="C4" s="67">
        <v>2144</v>
      </c>
    </row>
    <row r="6" spans="2:11" ht="26.25" customHeight="1">
      <c r="B6" s="143" t="s">
        <v>164</v>
      </c>
      <c r="C6" s="144"/>
      <c r="D6" s="144"/>
      <c r="E6" s="144"/>
      <c r="F6" s="144"/>
      <c r="G6" s="144"/>
      <c r="H6" s="144"/>
      <c r="I6" s="144"/>
      <c r="J6" s="144"/>
      <c r="K6" s="145"/>
    </row>
    <row r="7" spans="2:11" s="3" customFormat="1" ht="63">
      <c r="B7" s="47" t="s">
        <v>109</v>
      </c>
      <c r="C7" s="49" t="s">
        <v>110</v>
      </c>
      <c r="D7" s="49" t="s">
        <v>14</v>
      </c>
      <c r="E7" s="49" t="s">
        <v>15</v>
      </c>
      <c r="F7" s="49" t="s">
        <v>53</v>
      </c>
      <c r="G7" s="49" t="s">
        <v>96</v>
      </c>
      <c r="H7" s="49" t="s">
        <v>50</v>
      </c>
      <c r="I7" s="49" t="s">
        <v>104</v>
      </c>
      <c r="J7" s="49" t="s">
        <v>138</v>
      </c>
      <c r="K7" s="64" t="s">
        <v>139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188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20" t="s">
        <v>1723</v>
      </c>
      <c r="C10" s="88"/>
      <c r="D10" s="88"/>
      <c r="E10" s="88"/>
      <c r="F10" s="88"/>
      <c r="G10" s="88"/>
      <c r="H10" s="88"/>
      <c r="I10" s="121">
        <v>0</v>
      </c>
      <c r="J10" s="122">
        <v>0</v>
      </c>
      <c r="K10" s="122">
        <v>0</v>
      </c>
    </row>
    <row r="11" spans="2:11" ht="21" customHeight="1">
      <c r="B11" s="118"/>
      <c r="C11" s="88"/>
      <c r="D11" s="88"/>
      <c r="E11" s="88"/>
      <c r="F11" s="88"/>
      <c r="G11" s="88"/>
      <c r="H11" s="88"/>
      <c r="I11" s="88"/>
      <c r="J11" s="88"/>
      <c r="K11" s="88"/>
    </row>
    <row r="12" spans="2:11">
      <c r="B12" s="118"/>
      <c r="C12" s="88"/>
      <c r="D12" s="88"/>
      <c r="E12" s="88"/>
      <c r="F12" s="88"/>
      <c r="G12" s="88"/>
      <c r="H12" s="88"/>
      <c r="I12" s="88"/>
      <c r="J12" s="88"/>
      <c r="K12" s="88"/>
    </row>
    <row r="13" spans="2:11"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2:11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1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15"/>
      <c r="C110" s="115"/>
      <c r="D110" s="125"/>
      <c r="E110" s="125"/>
      <c r="F110" s="125"/>
      <c r="G110" s="125"/>
      <c r="H110" s="125"/>
      <c r="I110" s="116"/>
      <c r="J110" s="116"/>
      <c r="K110" s="116"/>
    </row>
    <row r="111" spans="2:11">
      <c r="B111" s="115"/>
      <c r="C111" s="115"/>
      <c r="D111" s="125"/>
      <c r="E111" s="125"/>
      <c r="F111" s="125"/>
      <c r="G111" s="125"/>
      <c r="H111" s="125"/>
      <c r="I111" s="116"/>
      <c r="J111" s="116"/>
      <c r="K111" s="116"/>
    </row>
    <row r="112" spans="2:11">
      <c r="B112" s="115"/>
      <c r="C112" s="115"/>
      <c r="D112" s="125"/>
      <c r="E112" s="125"/>
      <c r="F112" s="125"/>
      <c r="G112" s="125"/>
      <c r="H112" s="125"/>
      <c r="I112" s="116"/>
      <c r="J112" s="116"/>
      <c r="K112" s="116"/>
    </row>
    <row r="113" spans="2:11">
      <c r="B113" s="115"/>
      <c r="C113" s="115"/>
      <c r="D113" s="125"/>
      <c r="E113" s="125"/>
      <c r="F113" s="125"/>
      <c r="G113" s="125"/>
      <c r="H113" s="125"/>
      <c r="I113" s="116"/>
      <c r="J113" s="116"/>
      <c r="K113" s="116"/>
    </row>
    <row r="114" spans="2:11">
      <c r="B114" s="115"/>
      <c r="C114" s="115"/>
      <c r="D114" s="125"/>
      <c r="E114" s="125"/>
      <c r="F114" s="125"/>
      <c r="G114" s="125"/>
      <c r="H114" s="125"/>
      <c r="I114" s="116"/>
      <c r="J114" s="116"/>
      <c r="K114" s="116"/>
    </row>
    <row r="115" spans="2:11">
      <c r="B115" s="115"/>
      <c r="C115" s="115"/>
      <c r="D115" s="125"/>
      <c r="E115" s="125"/>
      <c r="F115" s="125"/>
      <c r="G115" s="125"/>
      <c r="H115" s="125"/>
      <c r="I115" s="116"/>
      <c r="J115" s="116"/>
      <c r="K115" s="116"/>
    </row>
    <row r="116" spans="2:11">
      <c r="B116" s="115"/>
      <c r="C116" s="115"/>
      <c r="D116" s="125"/>
      <c r="E116" s="125"/>
      <c r="F116" s="125"/>
      <c r="G116" s="125"/>
      <c r="H116" s="125"/>
      <c r="I116" s="116"/>
      <c r="J116" s="116"/>
      <c r="K116" s="116"/>
    </row>
    <row r="117" spans="2:11">
      <c r="B117" s="115"/>
      <c r="C117" s="115"/>
      <c r="D117" s="125"/>
      <c r="E117" s="125"/>
      <c r="F117" s="125"/>
      <c r="G117" s="125"/>
      <c r="H117" s="125"/>
      <c r="I117" s="116"/>
      <c r="J117" s="116"/>
      <c r="K117" s="116"/>
    </row>
    <row r="118" spans="2:11">
      <c r="B118" s="115"/>
      <c r="C118" s="115"/>
      <c r="D118" s="125"/>
      <c r="E118" s="125"/>
      <c r="F118" s="125"/>
      <c r="G118" s="125"/>
      <c r="H118" s="125"/>
      <c r="I118" s="116"/>
      <c r="J118" s="116"/>
      <c r="K118" s="116"/>
    </row>
    <row r="119" spans="2:11">
      <c r="B119" s="115"/>
      <c r="C119" s="115"/>
      <c r="D119" s="125"/>
      <c r="E119" s="125"/>
      <c r="F119" s="125"/>
      <c r="G119" s="125"/>
      <c r="H119" s="125"/>
      <c r="I119" s="116"/>
      <c r="J119" s="116"/>
      <c r="K119" s="116"/>
    </row>
    <row r="120" spans="2:11">
      <c r="B120" s="115"/>
      <c r="C120" s="115"/>
      <c r="D120" s="125"/>
      <c r="E120" s="125"/>
      <c r="F120" s="125"/>
      <c r="G120" s="125"/>
      <c r="H120" s="125"/>
      <c r="I120" s="116"/>
      <c r="J120" s="116"/>
      <c r="K120" s="116"/>
    </row>
    <row r="121" spans="2:11">
      <c r="B121" s="115"/>
      <c r="C121" s="115"/>
      <c r="D121" s="125"/>
      <c r="E121" s="125"/>
      <c r="F121" s="125"/>
      <c r="G121" s="125"/>
      <c r="H121" s="125"/>
      <c r="I121" s="116"/>
      <c r="J121" s="116"/>
      <c r="K121" s="116"/>
    </row>
    <row r="122" spans="2:11">
      <c r="B122" s="115"/>
      <c r="C122" s="115"/>
      <c r="D122" s="125"/>
      <c r="E122" s="125"/>
      <c r="F122" s="125"/>
      <c r="G122" s="125"/>
      <c r="H122" s="125"/>
      <c r="I122" s="116"/>
      <c r="J122" s="116"/>
      <c r="K122" s="116"/>
    </row>
    <row r="123" spans="2:11">
      <c r="B123" s="115"/>
      <c r="C123" s="115"/>
      <c r="D123" s="125"/>
      <c r="E123" s="125"/>
      <c r="F123" s="125"/>
      <c r="G123" s="125"/>
      <c r="H123" s="125"/>
      <c r="I123" s="116"/>
      <c r="J123" s="116"/>
      <c r="K123" s="116"/>
    </row>
    <row r="124" spans="2:11">
      <c r="B124" s="115"/>
      <c r="C124" s="115"/>
      <c r="D124" s="125"/>
      <c r="E124" s="125"/>
      <c r="F124" s="125"/>
      <c r="G124" s="125"/>
      <c r="H124" s="125"/>
      <c r="I124" s="116"/>
      <c r="J124" s="116"/>
      <c r="K124" s="116"/>
    </row>
    <row r="125" spans="2:11">
      <c r="B125" s="115"/>
      <c r="C125" s="115"/>
      <c r="D125" s="125"/>
      <c r="E125" s="125"/>
      <c r="F125" s="125"/>
      <c r="G125" s="125"/>
      <c r="H125" s="125"/>
      <c r="I125" s="116"/>
      <c r="J125" s="116"/>
      <c r="K125" s="116"/>
    </row>
    <row r="126" spans="2:11">
      <c r="B126" s="115"/>
      <c r="C126" s="115"/>
      <c r="D126" s="125"/>
      <c r="E126" s="125"/>
      <c r="F126" s="125"/>
      <c r="G126" s="125"/>
      <c r="H126" s="125"/>
      <c r="I126" s="116"/>
      <c r="J126" s="116"/>
      <c r="K126" s="116"/>
    </row>
    <row r="127" spans="2:11">
      <c r="B127" s="115"/>
      <c r="C127" s="115"/>
      <c r="D127" s="125"/>
      <c r="E127" s="125"/>
      <c r="F127" s="125"/>
      <c r="G127" s="125"/>
      <c r="H127" s="125"/>
      <c r="I127" s="116"/>
      <c r="J127" s="116"/>
      <c r="K127" s="116"/>
    </row>
    <row r="128" spans="2:11">
      <c r="B128" s="115"/>
      <c r="C128" s="115"/>
      <c r="D128" s="125"/>
      <c r="E128" s="125"/>
      <c r="F128" s="125"/>
      <c r="G128" s="125"/>
      <c r="H128" s="125"/>
      <c r="I128" s="116"/>
      <c r="J128" s="116"/>
      <c r="K128" s="116"/>
    </row>
    <row r="129" spans="2:11">
      <c r="B129" s="115"/>
      <c r="C129" s="115"/>
      <c r="D129" s="125"/>
      <c r="E129" s="125"/>
      <c r="F129" s="125"/>
      <c r="G129" s="125"/>
      <c r="H129" s="125"/>
      <c r="I129" s="116"/>
      <c r="J129" s="116"/>
      <c r="K129" s="116"/>
    </row>
    <row r="130" spans="2:11">
      <c r="B130" s="115"/>
      <c r="C130" s="115"/>
      <c r="D130" s="125"/>
      <c r="E130" s="125"/>
      <c r="F130" s="125"/>
      <c r="G130" s="125"/>
      <c r="H130" s="125"/>
      <c r="I130" s="116"/>
      <c r="J130" s="116"/>
      <c r="K130" s="116"/>
    </row>
    <row r="131" spans="2:11">
      <c r="B131" s="115"/>
      <c r="C131" s="115"/>
      <c r="D131" s="125"/>
      <c r="E131" s="125"/>
      <c r="F131" s="125"/>
      <c r="G131" s="125"/>
      <c r="H131" s="125"/>
      <c r="I131" s="116"/>
      <c r="J131" s="116"/>
      <c r="K131" s="116"/>
    </row>
    <row r="132" spans="2:11">
      <c r="B132" s="115"/>
      <c r="C132" s="115"/>
      <c r="D132" s="125"/>
      <c r="E132" s="125"/>
      <c r="F132" s="125"/>
      <c r="G132" s="125"/>
      <c r="H132" s="125"/>
      <c r="I132" s="116"/>
      <c r="J132" s="116"/>
      <c r="K132" s="116"/>
    </row>
    <row r="133" spans="2:11">
      <c r="B133" s="115"/>
      <c r="C133" s="115"/>
      <c r="D133" s="125"/>
      <c r="E133" s="125"/>
      <c r="F133" s="125"/>
      <c r="G133" s="125"/>
      <c r="H133" s="125"/>
      <c r="I133" s="116"/>
      <c r="J133" s="116"/>
      <c r="K133" s="116"/>
    </row>
    <row r="134" spans="2:11">
      <c r="B134" s="115"/>
      <c r="C134" s="115"/>
      <c r="D134" s="125"/>
      <c r="E134" s="125"/>
      <c r="F134" s="125"/>
      <c r="G134" s="125"/>
      <c r="H134" s="125"/>
      <c r="I134" s="116"/>
      <c r="J134" s="116"/>
      <c r="K134" s="116"/>
    </row>
    <row r="135" spans="2:11">
      <c r="B135" s="115"/>
      <c r="C135" s="115"/>
      <c r="D135" s="125"/>
      <c r="E135" s="125"/>
      <c r="F135" s="125"/>
      <c r="G135" s="125"/>
      <c r="H135" s="125"/>
      <c r="I135" s="116"/>
      <c r="J135" s="116"/>
      <c r="K135" s="116"/>
    </row>
    <row r="136" spans="2:11">
      <c r="B136" s="115"/>
      <c r="C136" s="115"/>
      <c r="D136" s="125"/>
      <c r="E136" s="125"/>
      <c r="F136" s="125"/>
      <c r="G136" s="125"/>
      <c r="H136" s="125"/>
      <c r="I136" s="116"/>
      <c r="J136" s="116"/>
      <c r="K136" s="116"/>
    </row>
    <row r="137" spans="2:11">
      <c r="B137" s="115"/>
      <c r="C137" s="115"/>
      <c r="D137" s="125"/>
      <c r="E137" s="125"/>
      <c r="F137" s="125"/>
      <c r="G137" s="125"/>
      <c r="H137" s="125"/>
      <c r="I137" s="116"/>
      <c r="J137" s="116"/>
      <c r="K137" s="116"/>
    </row>
    <row r="138" spans="2:11">
      <c r="B138" s="115"/>
      <c r="C138" s="115"/>
      <c r="D138" s="125"/>
      <c r="E138" s="125"/>
      <c r="F138" s="125"/>
      <c r="G138" s="125"/>
      <c r="H138" s="125"/>
      <c r="I138" s="116"/>
      <c r="J138" s="116"/>
      <c r="K138" s="116"/>
    </row>
    <row r="139" spans="2:11">
      <c r="B139" s="115"/>
      <c r="C139" s="115"/>
      <c r="D139" s="125"/>
      <c r="E139" s="125"/>
      <c r="F139" s="125"/>
      <c r="G139" s="125"/>
      <c r="H139" s="125"/>
      <c r="I139" s="116"/>
      <c r="J139" s="116"/>
      <c r="K139" s="116"/>
    </row>
    <row r="140" spans="2:11">
      <c r="B140" s="115"/>
      <c r="C140" s="115"/>
      <c r="D140" s="125"/>
      <c r="E140" s="125"/>
      <c r="F140" s="125"/>
      <c r="G140" s="125"/>
      <c r="H140" s="125"/>
      <c r="I140" s="116"/>
      <c r="J140" s="116"/>
      <c r="K140" s="116"/>
    </row>
    <row r="141" spans="2:11">
      <c r="B141" s="115"/>
      <c r="C141" s="115"/>
      <c r="D141" s="125"/>
      <c r="E141" s="125"/>
      <c r="F141" s="125"/>
      <c r="G141" s="125"/>
      <c r="H141" s="125"/>
      <c r="I141" s="116"/>
      <c r="J141" s="116"/>
      <c r="K141" s="116"/>
    </row>
    <row r="142" spans="2:11">
      <c r="B142" s="115"/>
      <c r="C142" s="115"/>
      <c r="D142" s="125"/>
      <c r="E142" s="125"/>
      <c r="F142" s="125"/>
      <c r="G142" s="125"/>
      <c r="H142" s="125"/>
      <c r="I142" s="116"/>
      <c r="J142" s="116"/>
      <c r="K142" s="116"/>
    </row>
    <row r="143" spans="2:11">
      <c r="B143" s="115"/>
      <c r="C143" s="115"/>
      <c r="D143" s="125"/>
      <c r="E143" s="125"/>
      <c r="F143" s="125"/>
      <c r="G143" s="125"/>
      <c r="H143" s="125"/>
      <c r="I143" s="116"/>
      <c r="J143" s="116"/>
      <c r="K143" s="116"/>
    </row>
    <row r="144" spans="2:11">
      <c r="B144" s="115"/>
      <c r="C144" s="115"/>
      <c r="D144" s="125"/>
      <c r="E144" s="125"/>
      <c r="F144" s="125"/>
      <c r="G144" s="125"/>
      <c r="H144" s="125"/>
      <c r="I144" s="116"/>
      <c r="J144" s="116"/>
      <c r="K144" s="116"/>
    </row>
    <row r="145" spans="2:11">
      <c r="B145" s="115"/>
      <c r="C145" s="115"/>
      <c r="D145" s="125"/>
      <c r="E145" s="125"/>
      <c r="F145" s="125"/>
      <c r="G145" s="125"/>
      <c r="H145" s="125"/>
      <c r="I145" s="116"/>
      <c r="J145" s="116"/>
      <c r="K145" s="116"/>
    </row>
    <row r="146" spans="2:11">
      <c r="B146" s="115"/>
      <c r="C146" s="115"/>
      <c r="D146" s="125"/>
      <c r="E146" s="125"/>
      <c r="F146" s="125"/>
      <c r="G146" s="125"/>
      <c r="H146" s="125"/>
      <c r="I146" s="116"/>
      <c r="J146" s="116"/>
      <c r="K146" s="116"/>
    </row>
    <row r="147" spans="2:11">
      <c r="B147" s="115"/>
      <c r="C147" s="115"/>
      <c r="D147" s="125"/>
      <c r="E147" s="125"/>
      <c r="F147" s="125"/>
      <c r="G147" s="125"/>
      <c r="H147" s="125"/>
      <c r="I147" s="116"/>
      <c r="J147" s="116"/>
      <c r="K147" s="116"/>
    </row>
    <row r="148" spans="2:11">
      <c r="B148" s="115"/>
      <c r="C148" s="115"/>
      <c r="D148" s="125"/>
      <c r="E148" s="125"/>
      <c r="F148" s="125"/>
      <c r="G148" s="125"/>
      <c r="H148" s="125"/>
      <c r="I148" s="116"/>
      <c r="J148" s="116"/>
      <c r="K148" s="116"/>
    </row>
    <row r="149" spans="2:11">
      <c r="B149" s="115"/>
      <c r="C149" s="115"/>
      <c r="D149" s="125"/>
      <c r="E149" s="125"/>
      <c r="F149" s="125"/>
      <c r="G149" s="125"/>
      <c r="H149" s="125"/>
      <c r="I149" s="116"/>
      <c r="J149" s="116"/>
      <c r="K149" s="116"/>
    </row>
    <row r="150" spans="2:11">
      <c r="B150" s="115"/>
      <c r="C150" s="115"/>
      <c r="D150" s="125"/>
      <c r="E150" s="125"/>
      <c r="F150" s="125"/>
      <c r="G150" s="125"/>
      <c r="H150" s="125"/>
      <c r="I150" s="116"/>
      <c r="J150" s="116"/>
      <c r="K150" s="116"/>
    </row>
    <row r="151" spans="2:11">
      <c r="B151" s="115"/>
      <c r="C151" s="115"/>
      <c r="D151" s="125"/>
      <c r="E151" s="125"/>
      <c r="F151" s="125"/>
      <c r="G151" s="125"/>
      <c r="H151" s="125"/>
      <c r="I151" s="116"/>
      <c r="J151" s="116"/>
      <c r="K151" s="116"/>
    </row>
    <row r="152" spans="2:11">
      <c r="B152" s="115"/>
      <c r="C152" s="115"/>
      <c r="D152" s="125"/>
      <c r="E152" s="125"/>
      <c r="F152" s="125"/>
      <c r="G152" s="125"/>
      <c r="H152" s="125"/>
      <c r="I152" s="116"/>
      <c r="J152" s="116"/>
      <c r="K152" s="116"/>
    </row>
    <row r="153" spans="2:11">
      <c r="B153" s="115"/>
      <c r="C153" s="115"/>
      <c r="D153" s="125"/>
      <c r="E153" s="125"/>
      <c r="F153" s="125"/>
      <c r="G153" s="125"/>
      <c r="H153" s="125"/>
      <c r="I153" s="116"/>
      <c r="J153" s="116"/>
      <c r="K153" s="116"/>
    </row>
    <row r="154" spans="2:11">
      <c r="B154" s="115"/>
      <c r="C154" s="115"/>
      <c r="D154" s="125"/>
      <c r="E154" s="125"/>
      <c r="F154" s="125"/>
      <c r="G154" s="125"/>
      <c r="H154" s="125"/>
      <c r="I154" s="116"/>
      <c r="J154" s="116"/>
      <c r="K154" s="116"/>
    </row>
    <row r="155" spans="2:11">
      <c r="B155" s="115"/>
      <c r="C155" s="115"/>
      <c r="D155" s="125"/>
      <c r="E155" s="125"/>
      <c r="F155" s="125"/>
      <c r="G155" s="125"/>
      <c r="H155" s="125"/>
      <c r="I155" s="116"/>
      <c r="J155" s="116"/>
      <c r="K155" s="116"/>
    </row>
    <row r="156" spans="2:11">
      <c r="B156" s="115"/>
      <c r="C156" s="115"/>
      <c r="D156" s="125"/>
      <c r="E156" s="125"/>
      <c r="F156" s="125"/>
      <c r="G156" s="125"/>
      <c r="H156" s="125"/>
      <c r="I156" s="116"/>
      <c r="J156" s="116"/>
      <c r="K156" s="116"/>
    </row>
    <row r="157" spans="2:11">
      <c r="B157" s="115"/>
      <c r="C157" s="115"/>
      <c r="D157" s="125"/>
      <c r="E157" s="125"/>
      <c r="F157" s="125"/>
      <c r="G157" s="125"/>
      <c r="H157" s="125"/>
      <c r="I157" s="116"/>
      <c r="J157" s="116"/>
      <c r="K157" s="116"/>
    </row>
    <row r="158" spans="2:11">
      <c r="B158" s="115"/>
      <c r="C158" s="115"/>
      <c r="D158" s="125"/>
      <c r="E158" s="125"/>
      <c r="F158" s="125"/>
      <c r="G158" s="125"/>
      <c r="H158" s="125"/>
      <c r="I158" s="116"/>
      <c r="J158" s="116"/>
      <c r="K158" s="116"/>
    </row>
    <row r="159" spans="2:11">
      <c r="B159" s="115"/>
      <c r="C159" s="115"/>
      <c r="D159" s="125"/>
      <c r="E159" s="125"/>
      <c r="F159" s="125"/>
      <c r="G159" s="125"/>
      <c r="H159" s="125"/>
      <c r="I159" s="116"/>
      <c r="J159" s="116"/>
      <c r="K159" s="116"/>
    </row>
    <row r="160" spans="2:11">
      <c r="B160" s="115"/>
      <c r="C160" s="115"/>
      <c r="D160" s="125"/>
      <c r="E160" s="125"/>
      <c r="F160" s="125"/>
      <c r="G160" s="125"/>
      <c r="H160" s="125"/>
      <c r="I160" s="116"/>
      <c r="J160" s="116"/>
      <c r="K160" s="116"/>
    </row>
    <row r="161" spans="2:11">
      <c r="B161" s="115"/>
      <c r="C161" s="115"/>
      <c r="D161" s="125"/>
      <c r="E161" s="125"/>
      <c r="F161" s="125"/>
      <c r="G161" s="125"/>
      <c r="H161" s="125"/>
      <c r="I161" s="116"/>
      <c r="J161" s="116"/>
      <c r="K161" s="116"/>
    </row>
    <row r="162" spans="2:11">
      <c r="B162" s="115"/>
      <c r="C162" s="115"/>
      <c r="D162" s="125"/>
      <c r="E162" s="125"/>
      <c r="F162" s="125"/>
      <c r="G162" s="125"/>
      <c r="H162" s="125"/>
      <c r="I162" s="116"/>
      <c r="J162" s="116"/>
      <c r="K162" s="116"/>
    </row>
    <row r="163" spans="2:11">
      <c r="B163" s="115"/>
      <c r="C163" s="115"/>
      <c r="D163" s="125"/>
      <c r="E163" s="125"/>
      <c r="F163" s="125"/>
      <c r="G163" s="125"/>
      <c r="H163" s="125"/>
      <c r="I163" s="116"/>
      <c r="J163" s="116"/>
      <c r="K163" s="116"/>
    </row>
    <row r="164" spans="2:11">
      <c r="B164" s="115"/>
      <c r="C164" s="115"/>
      <c r="D164" s="125"/>
      <c r="E164" s="125"/>
      <c r="F164" s="125"/>
      <c r="G164" s="125"/>
      <c r="H164" s="125"/>
      <c r="I164" s="116"/>
      <c r="J164" s="116"/>
      <c r="K164" s="116"/>
    </row>
    <row r="165" spans="2:11">
      <c r="B165" s="115"/>
      <c r="C165" s="115"/>
      <c r="D165" s="125"/>
      <c r="E165" s="125"/>
      <c r="F165" s="125"/>
      <c r="G165" s="125"/>
      <c r="H165" s="125"/>
      <c r="I165" s="116"/>
      <c r="J165" s="116"/>
      <c r="K165" s="116"/>
    </row>
    <row r="166" spans="2:11">
      <c r="B166" s="115"/>
      <c r="C166" s="115"/>
      <c r="D166" s="125"/>
      <c r="E166" s="125"/>
      <c r="F166" s="125"/>
      <c r="G166" s="125"/>
      <c r="H166" s="125"/>
      <c r="I166" s="116"/>
      <c r="J166" s="116"/>
      <c r="K166" s="116"/>
    </row>
    <row r="167" spans="2:11">
      <c r="B167" s="115"/>
      <c r="C167" s="115"/>
      <c r="D167" s="125"/>
      <c r="E167" s="125"/>
      <c r="F167" s="125"/>
      <c r="G167" s="125"/>
      <c r="H167" s="125"/>
      <c r="I167" s="116"/>
      <c r="J167" s="116"/>
      <c r="K167" s="116"/>
    </row>
    <row r="168" spans="2:11">
      <c r="B168" s="115"/>
      <c r="C168" s="115"/>
      <c r="D168" s="125"/>
      <c r="E168" s="125"/>
      <c r="F168" s="125"/>
      <c r="G168" s="125"/>
      <c r="H168" s="125"/>
      <c r="I168" s="116"/>
      <c r="J168" s="116"/>
      <c r="K168" s="116"/>
    </row>
    <row r="169" spans="2:11">
      <c r="B169" s="115"/>
      <c r="C169" s="115"/>
      <c r="D169" s="125"/>
      <c r="E169" s="125"/>
      <c r="F169" s="125"/>
      <c r="G169" s="125"/>
      <c r="H169" s="125"/>
      <c r="I169" s="116"/>
      <c r="J169" s="116"/>
      <c r="K169" s="116"/>
    </row>
    <row r="170" spans="2:11">
      <c r="B170" s="115"/>
      <c r="C170" s="115"/>
      <c r="D170" s="125"/>
      <c r="E170" s="125"/>
      <c r="F170" s="125"/>
      <c r="G170" s="125"/>
      <c r="H170" s="125"/>
      <c r="I170" s="116"/>
      <c r="J170" s="116"/>
      <c r="K170" s="116"/>
    </row>
    <row r="171" spans="2:11">
      <c r="B171" s="115"/>
      <c r="C171" s="115"/>
      <c r="D171" s="125"/>
      <c r="E171" s="125"/>
      <c r="F171" s="125"/>
      <c r="G171" s="125"/>
      <c r="H171" s="125"/>
      <c r="I171" s="116"/>
      <c r="J171" s="116"/>
      <c r="K171" s="116"/>
    </row>
    <row r="172" spans="2:11">
      <c r="B172" s="115"/>
      <c r="C172" s="115"/>
      <c r="D172" s="125"/>
      <c r="E172" s="125"/>
      <c r="F172" s="125"/>
      <c r="G172" s="125"/>
      <c r="H172" s="125"/>
      <c r="I172" s="116"/>
      <c r="J172" s="116"/>
      <c r="K172" s="116"/>
    </row>
    <row r="173" spans="2:11">
      <c r="B173" s="115"/>
      <c r="C173" s="115"/>
      <c r="D173" s="125"/>
      <c r="E173" s="125"/>
      <c r="F173" s="125"/>
      <c r="G173" s="125"/>
      <c r="H173" s="125"/>
      <c r="I173" s="116"/>
      <c r="J173" s="116"/>
      <c r="K173" s="116"/>
    </row>
    <row r="174" spans="2:11">
      <c r="B174" s="115"/>
      <c r="C174" s="115"/>
      <c r="D174" s="125"/>
      <c r="E174" s="125"/>
      <c r="F174" s="125"/>
      <c r="G174" s="125"/>
      <c r="H174" s="125"/>
      <c r="I174" s="116"/>
      <c r="J174" s="116"/>
      <c r="K174" s="116"/>
    </row>
    <row r="175" spans="2:11">
      <c r="B175" s="115"/>
      <c r="C175" s="115"/>
      <c r="D175" s="125"/>
      <c r="E175" s="125"/>
      <c r="F175" s="125"/>
      <c r="G175" s="125"/>
      <c r="H175" s="125"/>
      <c r="I175" s="116"/>
      <c r="J175" s="116"/>
      <c r="K175" s="116"/>
    </row>
    <row r="176" spans="2:11">
      <c r="B176" s="115"/>
      <c r="C176" s="115"/>
      <c r="D176" s="125"/>
      <c r="E176" s="125"/>
      <c r="F176" s="125"/>
      <c r="G176" s="125"/>
      <c r="H176" s="125"/>
      <c r="I176" s="116"/>
      <c r="J176" s="116"/>
      <c r="K176" s="116"/>
    </row>
    <row r="177" spans="2:11">
      <c r="B177" s="115"/>
      <c r="C177" s="115"/>
      <c r="D177" s="125"/>
      <c r="E177" s="125"/>
      <c r="F177" s="125"/>
      <c r="G177" s="125"/>
      <c r="H177" s="125"/>
      <c r="I177" s="116"/>
      <c r="J177" s="116"/>
      <c r="K177" s="116"/>
    </row>
    <row r="178" spans="2:11">
      <c r="B178" s="115"/>
      <c r="C178" s="115"/>
      <c r="D178" s="125"/>
      <c r="E178" s="125"/>
      <c r="F178" s="125"/>
      <c r="G178" s="125"/>
      <c r="H178" s="125"/>
      <c r="I178" s="116"/>
      <c r="J178" s="116"/>
      <c r="K178" s="116"/>
    </row>
    <row r="179" spans="2:11">
      <c r="B179" s="115"/>
      <c r="C179" s="115"/>
      <c r="D179" s="125"/>
      <c r="E179" s="125"/>
      <c r="F179" s="125"/>
      <c r="G179" s="125"/>
      <c r="H179" s="125"/>
      <c r="I179" s="116"/>
      <c r="J179" s="116"/>
      <c r="K179" s="116"/>
    </row>
    <row r="180" spans="2:11">
      <c r="B180" s="115"/>
      <c r="C180" s="115"/>
      <c r="D180" s="125"/>
      <c r="E180" s="125"/>
      <c r="F180" s="125"/>
      <c r="G180" s="125"/>
      <c r="H180" s="125"/>
      <c r="I180" s="116"/>
      <c r="J180" s="116"/>
      <c r="K180" s="116"/>
    </row>
    <row r="181" spans="2:11">
      <c r="B181" s="115"/>
      <c r="C181" s="115"/>
      <c r="D181" s="125"/>
      <c r="E181" s="125"/>
      <c r="F181" s="125"/>
      <c r="G181" s="125"/>
      <c r="H181" s="125"/>
      <c r="I181" s="116"/>
      <c r="J181" s="116"/>
      <c r="K181" s="116"/>
    </row>
    <row r="182" spans="2:11">
      <c r="B182" s="115"/>
      <c r="C182" s="115"/>
      <c r="D182" s="125"/>
      <c r="E182" s="125"/>
      <c r="F182" s="125"/>
      <c r="G182" s="125"/>
      <c r="H182" s="125"/>
      <c r="I182" s="116"/>
      <c r="J182" s="116"/>
      <c r="K182" s="116"/>
    </row>
    <row r="183" spans="2:11">
      <c r="B183" s="115"/>
      <c r="C183" s="115"/>
      <c r="D183" s="125"/>
      <c r="E183" s="125"/>
      <c r="F183" s="125"/>
      <c r="G183" s="125"/>
      <c r="H183" s="125"/>
      <c r="I183" s="116"/>
      <c r="J183" s="116"/>
      <c r="K183" s="116"/>
    </row>
    <row r="184" spans="2:11">
      <c r="B184" s="115"/>
      <c r="C184" s="115"/>
      <c r="D184" s="125"/>
      <c r="E184" s="125"/>
      <c r="F184" s="125"/>
      <c r="G184" s="125"/>
      <c r="H184" s="125"/>
      <c r="I184" s="116"/>
      <c r="J184" s="116"/>
      <c r="K184" s="116"/>
    </row>
    <row r="185" spans="2:11">
      <c r="B185" s="115"/>
      <c r="C185" s="115"/>
      <c r="D185" s="125"/>
      <c r="E185" s="125"/>
      <c r="F185" s="125"/>
      <c r="G185" s="125"/>
      <c r="H185" s="125"/>
      <c r="I185" s="116"/>
      <c r="J185" s="116"/>
      <c r="K185" s="116"/>
    </row>
    <row r="186" spans="2:11">
      <c r="B186" s="115"/>
      <c r="C186" s="115"/>
      <c r="D186" s="125"/>
      <c r="E186" s="125"/>
      <c r="F186" s="125"/>
      <c r="G186" s="125"/>
      <c r="H186" s="125"/>
      <c r="I186" s="116"/>
      <c r="J186" s="116"/>
      <c r="K186" s="116"/>
    </row>
    <row r="187" spans="2:11">
      <c r="B187" s="115"/>
      <c r="C187" s="115"/>
      <c r="D187" s="125"/>
      <c r="E187" s="125"/>
      <c r="F187" s="125"/>
      <c r="G187" s="125"/>
      <c r="H187" s="125"/>
      <c r="I187" s="116"/>
      <c r="J187" s="116"/>
      <c r="K187" s="116"/>
    </row>
    <row r="188" spans="2:11">
      <c r="B188" s="115"/>
      <c r="C188" s="115"/>
      <c r="D188" s="125"/>
      <c r="E188" s="125"/>
      <c r="F188" s="125"/>
      <c r="G188" s="125"/>
      <c r="H188" s="125"/>
      <c r="I188" s="116"/>
      <c r="J188" s="116"/>
      <c r="K188" s="116"/>
    </row>
    <row r="189" spans="2:11">
      <c r="B189" s="115"/>
      <c r="C189" s="115"/>
      <c r="D189" s="125"/>
      <c r="E189" s="125"/>
      <c r="F189" s="125"/>
      <c r="G189" s="125"/>
      <c r="H189" s="125"/>
      <c r="I189" s="116"/>
      <c r="J189" s="116"/>
      <c r="K189" s="116"/>
    </row>
    <row r="190" spans="2:11">
      <c r="B190" s="115"/>
      <c r="C190" s="115"/>
      <c r="D190" s="125"/>
      <c r="E190" s="125"/>
      <c r="F190" s="125"/>
      <c r="G190" s="125"/>
      <c r="H190" s="125"/>
      <c r="I190" s="116"/>
      <c r="J190" s="116"/>
      <c r="K190" s="116"/>
    </row>
    <row r="191" spans="2:11">
      <c r="B191" s="115"/>
      <c r="C191" s="115"/>
      <c r="D191" s="125"/>
      <c r="E191" s="125"/>
      <c r="F191" s="125"/>
      <c r="G191" s="125"/>
      <c r="H191" s="125"/>
      <c r="I191" s="116"/>
      <c r="J191" s="116"/>
      <c r="K191" s="116"/>
    </row>
    <row r="192" spans="2:11">
      <c r="B192" s="115"/>
      <c r="C192" s="115"/>
      <c r="D192" s="125"/>
      <c r="E192" s="125"/>
      <c r="F192" s="125"/>
      <c r="G192" s="125"/>
      <c r="H192" s="125"/>
      <c r="I192" s="116"/>
      <c r="J192" s="116"/>
      <c r="K192" s="116"/>
    </row>
    <row r="193" spans="2:11">
      <c r="B193" s="115"/>
      <c r="C193" s="115"/>
      <c r="D193" s="125"/>
      <c r="E193" s="125"/>
      <c r="F193" s="125"/>
      <c r="G193" s="125"/>
      <c r="H193" s="125"/>
      <c r="I193" s="116"/>
      <c r="J193" s="116"/>
      <c r="K193" s="116"/>
    </row>
    <row r="194" spans="2:11">
      <c r="B194" s="115"/>
      <c r="C194" s="115"/>
      <c r="D194" s="125"/>
      <c r="E194" s="125"/>
      <c r="F194" s="125"/>
      <c r="G194" s="125"/>
      <c r="H194" s="125"/>
      <c r="I194" s="116"/>
      <c r="J194" s="116"/>
      <c r="K194" s="116"/>
    </row>
    <row r="195" spans="2:11">
      <c r="B195" s="115"/>
      <c r="C195" s="115"/>
      <c r="D195" s="125"/>
      <c r="E195" s="125"/>
      <c r="F195" s="125"/>
      <c r="G195" s="125"/>
      <c r="H195" s="125"/>
      <c r="I195" s="116"/>
      <c r="J195" s="116"/>
      <c r="K195" s="116"/>
    </row>
    <row r="196" spans="2:11">
      <c r="B196" s="115"/>
      <c r="C196" s="115"/>
      <c r="D196" s="125"/>
      <c r="E196" s="125"/>
      <c r="F196" s="125"/>
      <c r="G196" s="125"/>
      <c r="H196" s="125"/>
      <c r="I196" s="116"/>
      <c r="J196" s="116"/>
      <c r="K196" s="116"/>
    </row>
    <row r="197" spans="2:11">
      <c r="B197" s="115"/>
      <c r="C197" s="115"/>
      <c r="D197" s="125"/>
      <c r="E197" s="125"/>
      <c r="F197" s="125"/>
      <c r="G197" s="125"/>
      <c r="H197" s="125"/>
      <c r="I197" s="116"/>
      <c r="J197" s="116"/>
      <c r="K197" s="116"/>
    </row>
    <row r="198" spans="2:11">
      <c r="B198" s="115"/>
      <c r="C198" s="115"/>
      <c r="D198" s="125"/>
      <c r="E198" s="125"/>
      <c r="F198" s="125"/>
      <c r="G198" s="125"/>
      <c r="H198" s="125"/>
      <c r="I198" s="116"/>
      <c r="J198" s="116"/>
      <c r="K198" s="116"/>
    </row>
    <row r="199" spans="2:11">
      <c r="B199" s="115"/>
      <c r="C199" s="115"/>
      <c r="D199" s="125"/>
      <c r="E199" s="125"/>
      <c r="F199" s="125"/>
      <c r="G199" s="125"/>
      <c r="H199" s="125"/>
      <c r="I199" s="116"/>
      <c r="J199" s="116"/>
      <c r="K199" s="116"/>
    </row>
    <row r="200" spans="2:11">
      <c r="B200" s="115"/>
      <c r="C200" s="115"/>
      <c r="D200" s="125"/>
      <c r="E200" s="125"/>
      <c r="F200" s="125"/>
      <c r="G200" s="125"/>
      <c r="H200" s="125"/>
      <c r="I200" s="116"/>
      <c r="J200" s="116"/>
      <c r="K200" s="116"/>
    </row>
    <row r="201" spans="2:11">
      <c r="B201" s="115"/>
      <c r="C201" s="115"/>
      <c r="D201" s="125"/>
      <c r="E201" s="125"/>
      <c r="F201" s="125"/>
      <c r="G201" s="125"/>
      <c r="H201" s="125"/>
      <c r="I201" s="116"/>
      <c r="J201" s="116"/>
      <c r="K201" s="116"/>
    </row>
    <row r="202" spans="2:11">
      <c r="B202" s="115"/>
      <c r="C202" s="115"/>
      <c r="D202" s="125"/>
      <c r="E202" s="125"/>
      <c r="F202" s="125"/>
      <c r="G202" s="125"/>
      <c r="H202" s="125"/>
      <c r="I202" s="116"/>
      <c r="J202" s="116"/>
      <c r="K202" s="116"/>
    </row>
    <row r="203" spans="2:11">
      <c r="B203" s="115"/>
      <c r="C203" s="115"/>
      <c r="D203" s="125"/>
      <c r="E203" s="125"/>
      <c r="F203" s="125"/>
      <c r="G203" s="125"/>
      <c r="H203" s="125"/>
      <c r="I203" s="116"/>
      <c r="J203" s="116"/>
      <c r="K203" s="116"/>
    </row>
    <row r="204" spans="2:11">
      <c r="B204" s="115"/>
      <c r="C204" s="115"/>
      <c r="D204" s="125"/>
      <c r="E204" s="125"/>
      <c r="F204" s="125"/>
      <c r="G204" s="125"/>
      <c r="H204" s="125"/>
      <c r="I204" s="116"/>
      <c r="J204" s="116"/>
      <c r="K204" s="116"/>
    </row>
    <row r="205" spans="2:11">
      <c r="B205" s="115"/>
      <c r="C205" s="115"/>
      <c r="D205" s="125"/>
      <c r="E205" s="125"/>
      <c r="F205" s="125"/>
      <c r="G205" s="125"/>
      <c r="H205" s="125"/>
      <c r="I205" s="116"/>
      <c r="J205" s="116"/>
      <c r="K205" s="116"/>
    </row>
    <row r="206" spans="2:11">
      <c r="B206" s="115"/>
      <c r="C206" s="115"/>
      <c r="D206" s="125"/>
      <c r="E206" s="125"/>
      <c r="F206" s="125"/>
      <c r="G206" s="125"/>
      <c r="H206" s="125"/>
      <c r="I206" s="116"/>
      <c r="J206" s="116"/>
      <c r="K206" s="116"/>
    </row>
    <row r="207" spans="2:11">
      <c r="B207" s="115"/>
      <c r="C207" s="115"/>
      <c r="D207" s="125"/>
      <c r="E207" s="125"/>
      <c r="F207" s="125"/>
      <c r="G207" s="125"/>
      <c r="H207" s="125"/>
      <c r="I207" s="116"/>
      <c r="J207" s="116"/>
      <c r="K207" s="116"/>
    </row>
    <row r="208" spans="2:11">
      <c r="B208" s="115"/>
      <c r="C208" s="115"/>
      <c r="D208" s="125"/>
      <c r="E208" s="125"/>
      <c r="F208" s="125"/>
      <c r="G208" s="125"/>
      <c r="H208" s="125"/>
      <c r="I208" s="116"/>
      <c r="J208" s="116"/>
      <c r="K208" s="116"/>
    </row>
    <row r="209" spans="2:11">
      <c r="B209" s="115"/>
      <c r="C209" s="115"/>
      <c r="D209" s="125"/>
      <c r="E209" s="125"/>
      <c r="F209" s="125"/>
      <c r="G209" s="125"/>
      <c r="H209" s="125"/>
      <c r="I209" s="116"/>
      <c r="J209" s="116"/>
      <c r="K209" s="116"/>
    </row>
    <row r="210" spans="2:11">
      <c r="B210" s="115"/>
      <c r="C210" s="115"/>
      <c r="D210" s="125"/>
      <c r="E210" s="125"/>
      <c r="F210" s="125"/>
      <c r="G210" s="125"/>
      <c r="H210" s="125"/>
      <c r="I210" s="116"/>
      <c r="J210" s="116"/>
      <c r="K210" s="116"/>
    </row>
    <row r="211" spans="2:11">
      <c r="B211" s="115"/>
      <c r="C211" s="115"/>
      <c r="D211" s="125"/>
      <c r="E211" s="125"/>
      <c r="F211" s="125"/>
      <c r="G211" s="125"/>
      <c r="H211" s="125"/>
      <c r="I211" s="116"/>
      <c r="J211" s="116"/>
      <c r="K211" s="116"/>
    </row>
    <row r="212" spans="2:11">
      <c r="B212" s="115"/>
      <c r="C212" s="115"/>
      <c r="D212" s="125"/>
      <c r="E212" s="125"/>
      <c r="F212" s="125"/>
      <c r="G212" s="125"/>
      <c r="H212" s="125"/>
      <c r="I212" s="116"/>
      <c r="J212" s="116"/>
      <c r="K212" s="116"/>
    </row>
    <row r="213" spans="2:11">
      <c r="B213" s="115"/>
      <c r="C213" s="115"/>
      <c r="D213" s="125"/>
      <c r="E213" s="125"/>
      <c r="F213" s="125"/>
      <c r="G213" s="125"/>
      <c r="H213" s="125"/>
      <c r="I213" s="116"/>
      <c r="J213" s="116"/>
      <c r="K213" s="116"/>
    </row>
    <row r="214" spans="2:11">
      <c r="B214" s="115"/>
      <c r="C214" s="115"/>
      <c r="D214" s="125"/>
      <c r="E214" s="125"/>
      <c r="F214" s="125"/>
      <c r="G214" s="125"/>
      <c r="H214" s="125"/>
      <c r="I214" s="116"/>
      <c r="J214" s="116"/>
      <c r="K214" s="116"/>
    </row>
    <row r="215" spans="2:11">
      <c r="B215" s="115"/>
      <c r="C215" s="115"/>
      <c r="D215" s="125"/>
      <c r="E215" s="125"/>
      <c r="F215" s="125"/>
      <c r="G215" s="125"/>
      <c r="H215" s="125"/>
      <c r="I215" s="116"/>
      <c r="J215" s="116"/>
      <c r="K215" s="116"/>
    </row>
    <row r="216" spans="2:11">
      <c r="B216" s="115"/>
      <c r="C216" s="115"/>
      <c r="D216" s="125"/>
      <c r="E216" s="125"/>
      <c r="F216" s="125"/>
      <c r="G216" s="125"/>
      <c r="H216" s="125"/>
      <c r="I216" s="116"/>
      <c r="J216" s="116"/>
      <c r="K216" s="116"/>
    </row>
    <row r="217" spans="2:11">
      <c r="B217" s="115"/>
      <c r="C217" s="115"/>
      <c r="D217" s="125"/>
      <c r="E217" s="125"/>
      <c r="F217" s="125"/>
      <c r="G217" s="125"/>
      <c r="H217" s="125"/>
      <c r="I217" s="116"/>
      <c r="J217" s="116"/>
      <c r="K217" s="116"/>
    </row>
    <row r="218" spans="2:11">
      <c r="B218" s="115"/>
      <c r="C218" s="115"/>
      <c r="D218" s="125"/>
      <c r="E218" s="125"/>
      <c r="F218" s="125"/>
      <c r="G218" s="125"/>
      <c r="H218" s="125"/>
      <c r="I218" s="116"/>
      <c r="J218" s="116"/>
      <c r="K218" s="116"/>
    </row>
    <row r="219" spans="2:11">
      <c r="B219" s="115"/>
      <c r="C219" s="115"/>
      <c r="D219" s="125"/>
      <c r="E219" s="125"/>
      <c r="F219" s="125"/>
      <c r="G219" s="125"/>
      <c r="H219" s="125"/>
      <c r="I219" s="116"/>
      <c r="J219" s="116"/>
      <c r="K219" s="116"/>
    </row>
    <row r="220" spans="2:11">
      <c r="B220" s="115"/>
      <c r="C220" s="115"/>
      <c r="D220" s="125"/>
      <c r="E220" s="125"/>
      <c r="F220" s="125"/>
      <c r="G220" s="125"/>
      <c r="H220" s="125"/>
      <c r="I220" s="116"/>
      <c r="J220" s="116"/>
      <c r="K220" s="116"/>
    </row>
    <row r="221" spans="2:11">
      <c r="B221" s="115"/>
      <c r="C221" s="115"/>
      <c r="D221" s="125"/>
      <c r="E221" s="125"/>
      <c r="F221" s="125"/>
      <c r="G221" s="125"/>
      <c r="H221" s="125"/>
      <c r="I221" s="116"/>
      <c r="J221" s="116"/>
      <c r="K221" s="116"/>
    </row>
    <row r="222" spans="2:11">
      <c r="B222" s="115"/>
      <c r="C222" s="115"/>
      <c r="D222" s="125"/>
      <c r="E222" s="125"/>
      <c r="F222" s="125"/>
      <c r="G222" s="125"/>
      <c r="H222" s="125"/>
      <c r="I222" s="116"/>
      <c r="J222" s="116"/>
      <c r="K222" s="116"/>
    </row>
    <row r="223" spans="2:11">
      <c r="B223" s="115"/>
      <c r="C223" s="115"/>
      <c r="D223" s="125"/>
      <c r="E223" s="125"/>
      <c r="F223" s="125"/>
      <c r="G223" s="125"/>
      <c r="H223" s="125"/>
      <c r="I223" s="116"/>
      <c r="J223" s="116"/>
      <c r="K223" s="116"/>
    </row>
    <row r="224" spans="2:11">
      <c r="B224" s="115"/>
      <c r="C224" s="115"/>
      <c r="D224" s="125"/>
      <c r="E224" s="125"/>
      <c r="F224" s="125"/>
      <c r="G224" s="125"/>
      <c r="H224" s="125"/>
      <c r="I224" s="116"/>
      <c r="J224" s="116"/>
      <c r="K224" s="116"/>
    </row>
    <row r="225" spans="2:11">
      <c r="B225" s="115"/>
      <c r="C225" s="115"/>
      <c r="D225" s="125"/>
      <c r="E225" s="125"/>
      <c r="F225" s="125"/>
      <c r="G225" s="125"/>
      <c r="H225" s="125"/>
      <c r="I225" s="116"/>
      <c r="J225" s="116"/>
      <c r="K225" s="116"/>
    </row>
    <row r="226" spans="2:11">
      <c r="B226" s="115"/>
      <c r="C226" s="115"/>
      <c r="D226" s="125"/>
      <c r="E226" s="125"/>
      <c r="F226" s="125"/>
      <c r="G226" s="125"/>
      <c r="H226" s="125"/>
      <c r="I226" s="116"/>
      <c r="J226" s="116"/>
      <c r="K226" s="116"/>
    </row>
    <row r="227" spans="2:11">
      <c r="B227" s="115"/>
      <c r="C227" s="115"/>
      <c r="D227" s="125"/>
      <c r="E227" s="125"/>
      <c r="F227" s="125"/>
      <c r="G227" s="125"/>
      <c r="H227" s="125"/>
      <c r="I227" s="116"/>
      <c r="J227" s="116"/>
      <c r="K227" s="116"/>
    </row>
    <row r="228" spans="2:11">
      <c r="B228" s="115"/>
      <c r="C228" s="115"/>
      <c r="D228" s="125"/>
      <c r="E228" s="125"/>
      <c r="F228" s="125"/>
      <c r="G228" s="125"/>
      <c r="H228" s="125"/>
      <c r="I228" s="116"/>
      <c r="J228" s="116"/>
      <c r="K228" s="116"/>
    </row>
    <row r="229" spans="2:11">
      <c r="B229" s="115"/>
      <c r="C229" s="115"/>
      <c r="D229" s="125"/>
      <c r="E229" s="125"/>
      <c r="F229" s="125"/>
      <c r="G229" s="125"/>
      <c r="H229" s="125"/>
      <c r="I229" s="116"/>
      <c r="J229" s="116"/>
      <c r="K229" s="116"/>
    </row>
    <row r="230" spans="2:11">
      <c r="B230" s="115"/>
      <c r="C230" s="115"/>
      <c r="D230" s="125"/>
      <c r="E230" s="125"/>
      <c r="F230" s="125"/>
      <c r="G230" s="125"/>
      <c r="H230" s="125"/>
      <c r="I230" s="116"/>
      <c r="J230" s="116"/>
      <c r="K230" s="116"/>
    </row>
    <row r="231" spans="2:11">
      <c r="B231" s="115"/>
      <c r="C231" s="115"/>
      <c r="D231" s="125"/>
      <c r="E231" s="125"/>
      <c r="F231" s="125"/>
      <c r="G231" s="125"/>
      <c r="H231" s="125"/>
      <c r="I231" s="116"/>
      <c r="J231" s="116"/>
      <c r="K231" s="116"/>
    </row>
    <row r="232" spans="2:11">
      <c r="B232" s="115"/>
      <c r="C232" s="115"/>
      <c r="D232" s="125"/>
      <c r="E232" s="125"/>
      <c r="F232" s="125"/>
      <c r="G232" s="125"/>
      <c r="H232" s="125"/>
      <c r="I232" s="116"/>
      <c r="J232" s="116"/>
      <c r="K232" s="116"/>
    </row>
    <row r="233" spans="2:11">
      <c r="B233" s="115"/>
      <c r="C233" s="115"/>
      <c r="D233" s="125"/>
      <c r="E233" s="125"/>
      <c r="F233" s="125"/>
      <c r="G233" s="125"/>
      <c r="H233" s="125"/>
      <c r="I233" s="116"/>
      <c r="J233" s="116"/>
      <c r="K233" s="116"/>
    </row>
    <row r="234" spans="2:11">
      <c r="B234" s="115"/>
      <c r="C234" s="115"/>
      <c r="D234" s="125"/>
      <c r="E234" s="125"/>
      <c r="F234" s="125"/>
      <c r="G234" s="125"/>
      <c r="H234" s="125"/>
      <c r="I234" s="116"/>
      <c r="J234" s="116"/>
      <c r="K234" s="116"/>
    </row>
    <row r="235" spans="2:11">
      <c r="B235" s="115"/>
      <c r="C235" s="115"/>
      <c r="D235" s="125"/>
      <c r="E235" s="125"/>
      <c r="F235" s="125"/>
      <c r="G235" s="125"/>
      <c r="H235" s="125"/>
      <c r="I235" s="116"/>
      <c r="J235" s="116"/>
      <c r="K235" s="116"/>
    </row>
    <row r="236" spans="2:11">
      <c r="B236" s="115"/>
      <c r="C236" s="115"/>
      <c r="D236" s="125"/>
      <c r="E236" s="125"/>
      <c r="F236" s="125"/>
      <c r="G236" s="125"/>
      <c r="H236" s="125"/>
      <c r="I236" s="116"/>
      <c r="J236" s="116"/>
      <c r="K236" s="116"/>
    </row>
    <row r="237" spans="2:11">
      <c r="B237" s="115"/>
      <c r="C237" s="115"/>
      <c r="D237" s="125"/>
      <c r="E237" s="125"/>
      <c r="F237" s="125"/>
      <c r="G237" s="125"/>
      <c r="H237" s="125"/>
      <c r="I237" s="116"/>
      <c r="J237" s="116"/>
      <c r="K237" s="116"/>
    </row>
    <row r="238" spans="2:11">
      <c r="B238" s="115"/>
      <c r="C238" s="115"/>
      <c r="D238" s="125"/>
      <c r="E238" s="125"/>
      <c r="F238" s="125"/>
      <c r="G238" s="125"/>
      <c r="H238" s="125"/>
      <c r="I238" s="116"/>
      <c r="J238" s="116"/>
      <c r="K238" s="116"/>
    </row>
    <row r="239" spans="2:11">
      <c r="B239" s="115"/>
      <c r="C239" s="115"/>
      <c r="D239" s="125"/>
      <c r="E239" s="125"/>
      <c r="F239" s="125"/>
      <c r="G239" s="125"/>
      <c r="H239" s="125"/>
      <c r="I239" s="116"/>
      <c r="J239" s="116"/>
      <c r="K239" s="116"/>
    </row>
    <row r="240" spans="2:11">
      <c r="B240" s="115"/>
      <c r="C240" s="115"/>
      <c r="D240" s="125"/>
      <c r="E240" s="125"/>
      <c r="F240" s="125"/>
      <c r="G240" s="125"/>
      <c r="H240" s="125"/>
      <c r="I240" s="116"/>
      <c r="J240" s="116"/>
      <c r="K240" s="116"/>
    </row>
    <row r="241" spans="2:11">
      <c r="B241" s="115"/>
      <c r="C241" s="115"/>
      <c r="D241" s="125"/>
      <c r="E241" s="125"/>
      <c r="F241" s="125"/>
      <c r="G241" s="125"/>
      <c r="H241" s="125"/>
      <c r="I241" s="116"/>
      <c r="J241" s="116"/>
      <c r="K241" s="116"/>
    </row>
    <row r="242" spans="2:11">
      <c r="B242" s="115"/>
      <c r="C242" s="115"/>
      <c r="D242" s="125"/>
      <c r="E242" s="125"/>
      <c r="F242" s="125"/>
      <c r="G242" s="125"/>
      <c r="H242" s="125"/>
      <c r="I242" s="116"/>
      <c r="J242" s="116"/>
      <c r="K242" s="116"/>
    </row>
    <row r="243" spans="2:11">
      <c r="B243" s="115"/>
      <c r="C243" s="115"/>
      <c r="D243" s="125"/>
      <c r="E243" s="125"/>
      <c r="F243" s="125"/>
      <c r="G243" s="125"/>
      <c r="H243" s="125"/>
      <c r="I243" s="116"/>
      <c r="J243" s="116"/>
      <c r="K243" s="116"/>
    </row>
    <row r="244" spans="2:11">
      <c r="B244" s="115"/>
      <c r="C244" s="115"/>
      <c r="D244" s="125"/>
      <c r="E244" s="125"/>
      <c r="F244" s="125"/>
      <c r="G244" s="125"/>
      <c r="H244" s="125"/>
      <c r="I244" s="116"/>
      <c r="J244" s="116"/>
      <c r="K244" s="116"/>
    </row>
    <row r="245" spans="2:11">
      <c r="B245" s="115"/>
      <c r="C245" s="115"/>
      <c r="D245" s="125"/>
      <c r="E245" s="125"/>
      <c r="F245" s="125"/>
      <c r="G245" s="125"/>
      <c r="H245" s="125"/>
      <c r="I245" s="116"/>
      <c r="J245" s="116"/>
      <c r="K245" s="116"/>
    </row>
    <row r="246" spans="2:11">
      <c r="B246" s="115"/>
      <c r="C246" s="115"/>
      <c r="D246" s="125"/>
      <c r="E246" s="125"/>
      <c r="F246" s="125"/>
      <c r="G246" s="125"/>
      <c r="H246" s="125"/>
      <c r="I246" s="116"/>
      <c r="J246" s="116"/>
      <c r="K246" s="116"/>
    </row>
    <row r="247" spans="2:11">
      <c r="B247" s="115"/>
      <c r="C247" s="115"/>
      <c r="D247" s="125"/>
      <c r="E247" s="125"/>
      <c r="F247" s="125"/>
      <c r="G247" s="125"/>
      <c r="H247" s="125"/>
      <c r="I247" s="116"/>
      <c r="J247" s="116"/>
      <c r="K247" s="116"/>
    </row>
    <row r="248" spans="2:11">
      <c r="B248" s="115"/>
      <c r="C248" s="115"/>
      <c r="D248" s="125"/>
      <c r="E248" s="125"/>
      <c r="F248" s="125"/>
      <c r="G248" s="125"/>
      <c r="H248" s="125"/>
      <c r="I248" s="116"/>
      <c r="J248" s="116"/>
      <c r="K248" s="116"/>
    </row>
    <row r="249" spans="2:11">
      <c r="B249" s="115"/>
      <c r="C249" s="115"/>
      <c r="D249" s="125"/>
      <c r="E249" s="125"/>
      <c r="F249" s="125"/>
      <c r="G249" s="125"/>
      <c r="H249" s="125"/>
      <c r="I249" s="116"/>
      <c r="J249" s="116"/>
      <c r="K249" s="116"/>
    </row>
    <row r="250" spans="2:11">
      <c r="B250" s="115"/>
      <c r="C250" s="115"/>
      <c r="D250" s="125"/>
      <c r="E250" s="125"/>
      <c r="F250" s="125"/>
      <c r="G250" s="125"/>
      <c r="H250" s="125"/>
      <c r="I250" s="116"/>
      <c r="J250" s="116"/>
      <c r="K250" s="116"/>
    </row>
    <row r="251" spans="2:11">
      <c r="B251" s="115"/>
      <c r="C251" s="115"/>
      <c r="D251" s="125"/>
      <c r="E251" s="125"/>
      <c r="F251" s="125"/>
      <c r="G251" s="125"/>
      <c r="H251" s="125"/>
      <c r="I251" s="116"/>
      <c r="J251" s="116"/>
      <c r="K251" s="116"/>
    </row>
    <row r="252" spans="2:11">
      <c r="B252" s="115"/>
      <c r="C252" s="115"/>
      <c r="D252" s="125"/>
      <c r="E252" s="125"/>
      <c r="F252" s="125"/>
      <c r="G252" s="125"/>
      <c r="H252" s="125"/>
      <c r="I252" s="116"/>
      <c r="J252" s="116"/>
      <c r="K252" s="116"/>
    </row>
    <row r="253" spans="2:11">
      <c r="B253" s="115"/>
      <c r="C253" s="115"/>
      <c r="D253" s="125"/>
      <c r="E253" s="125"/>
      <c r="F253" s="125"/>
      <c r="G253" s="125"/>
      <c r="H253" s="125"/>
      <c r="I253" s="116"/>
      <c r="J253" s="116"/>
      <c r="K253" s="116"/>
    </row>
    <row r="254" spans="2:11">
      <c r="B254" s="115"/>
      <c r="C254" s="115"/>
      <c r="D254" s="125"/>
      <c r="E254" s="125"/>
      <c r="F254" s="125"/>
      <c r="G254" s="125"/>
      <c r="H254" s="125"/>
      <c r="I254" s="116"/>
      <c r="J254" s="116"/>
      <c r="K254" s="116"/>
    </row>
    <row r="255" spans="2:11">
      <c r="B255" s="115"/>
      <c r="C255" s="115"/>
      <c r="D255" s="125"/>
      <c r="E255" s="125"/>
      <c r="F255" s="125"/>
      <c r="G255" s="125"/>
      <c r="H255" s="125"/>
      <c r="I255" s="116"/>
      <c r="J255" s="116"/>
      <c r="K255" s="116"/>
    </row>
    <row r="256" spans="2:11">
      <c r="B256" s="115"/>
      <c r="C256" s="115"/>
      <c r="D256" s="125"/>
      <c r="E256" s="125"/>
      <c r="F256" s="125"/>
      <c r="G256" s="125"/>
      <c r="H256" s="125"/>
      <c r="I256" s="116"/>
      <c r="J256" s="116"/>
      <c r="K256" s="116"/>
    </row>
    <row r="257" spans="2:11">
      <c r="B257" s="115"/>
      <c r="C257" s="115"/>
      <c r="D257" s="125"/>
      <c r="E257" s="125"/>
      <c r="F257" s="125"/>
      <c r="G257" s="125"/>
      <c r="H257" s="125"/>
      <c r="I257" s="116"/>
      <c r="J257" s="116"/>
      <c r="K257" s="116"/>
    </row>
    <row r="258" spans="2:11">
      <c r="B258" s="115"/>
      <c r="C258" s="115"/>
      <c r="D258" s="125"/>
      <c r="E258" s="125"/>
      <c r="F258" s="125"/>
      <c r="G258" s="125"/>
      <c r="H258" s="125"/>
      <c r="I258" s="116"/>
      <c r="J258" s="116"/>
      <c r="K258" s="116"/>
    </row>
    <row r="259" spans="2:11">
      <c r="B259" s="115"/>
      <c r="C259" s="115"/>
      <c r="D259" s="125"/>
      <c r="E259" s="125"/>
      <c r="F259" s="125"/>
      <c r="G259" s="125"/>
      <c r="H259" s="125"/>
      <c r="I259" s="116"/>
      <c r="J259" s="116"/>
      <c r="K259" s="116"/>
    </row>
    <row r="260" spans="2:11">
      <c r="B260" s="115"/>
      <c r="C260" s="115"/>
      <c r="D260" s="125"/>
      <c r="E260" s="125"/>
      <c r="F260" s="125"/>
      <c r="G260" s="125"/>
      <c r="H260" s="125"/>
      <c r="I260" s="116"/>
      <c r="J260" s="116"/>
      <c r="K260" s="116"/>
    </row>
    <row r="261" spans="2:11">
      <c r="B261" s="115"/>
      <c r="C261" s="115"/>
      <c r="D261" s="125"/>
      <c r="E261" s="125"/>
      <c r="F261" s="125"/>
      <c r="G261" s="125"/>
      <c r="H261" s="125"/>
      <c r="I261" s="116"/>
      <c r="J261" s="116"/>
      <c r="K261" s="116"/>
    </row>
    <row r="262" spans="2:11">
      <c r="B262" s="115"/>
      <c r="C262" s="115"/>
      <c r="D262" s="125"/>
      <c r="E262" s="125"/>
      <c r="F262" s="125"/>
      <c r="G262" s="125"/>
      <c r="H262" s="125"/>
      <c r="I262" s="116"/>
      <c r="J262" s="116"/>
      <c r="K262" s="116"/>
    </row>
    <row r="263" spans="2:11">
      <c r="B263" s="115"/>
      <c r="C263" s="115"/>
      <c r="D263" s="125"/>
      <c r="E263" s="125"/>
      <c r="F263" s="125"/>
      <c r="G263" s="125"/>
      <c r="H263" s="125"/>
      <c r="I263" s="116"/>
      <c r="J263" s="116"/>
      <c r="K263" s="116"/>
    </row>
    <row r="264" spans="2:11">
      <c r="B264" s="115"/>
      <c r="C264" s="115"/>
      <c r="D264" s="125"/>
      <c r="E264" s="125"/>
      <c r="F264" s="125"/>
      <c r="G264" s="125"/>
      <c r="H264" s="125"/>
      <c r="I264" s="116"/>
      <c r="J264" s="116"/>
      <c r="K264" s="116"/>
    </row>
    <row r="265" spans="2:11">
      <c r="B265" s="115"/>
      <c r="C265" s="115"/>
      <c r="D265" s="125"/>
      <c r="E265" s="125"/>
      <c r="F265" s="125"/>
      <c r="G265" s="125"/>
      <c r="H265" s="125"/>
      <c r="I265" s="116"/>
      <c r="J265" s="116"/>
      <c r="K265" s="116"/>
    </row>
    <row r="266" spans="2:11">
      <c r="B266" s="115"/>
      <c r="C266" s="115"/>
      <c r="D266" s="125"/>
      <c r="E266" s="125"/>
      <c r="F266" s="125"/>
      <c r="G266" s="125"/>
      <c r="H266" s="125"/>
      <c r="I266" s="116"/>
      <c r="J266" s="116"/>
      <c r="K266" s="116"/>
    </row>
    <row r="267" spans="2:11">
      <c r="B267" s="115"/>
      <c r="C267" s="115"/>
      <c r="D267" s="125"/>
      <c r="E267" s="125"/>
      <c r="F267" s="125"/>
      <c r="G267" s="125"/>
      <c r="H267" s="125"/>
      <c r="I267" s="116"/>
      <c r="J267" s="116"/>
      <c r="K267" s="116"/>
    </row>
    <row r="268" spans="2:11">
      <c r="B268" s="115"/>
      <c r="C268" s="115"/>
      <c r="D268" s="125"/>
      <c r="E268" s="125"/>
      <c r="F268" s="125"/>
      <c r="G268" s="125"/>
      <c r="H268" s="125"/>
      <c r="I268" s="116"/>
      <c r="J268" s="116"/>
      <c r="K268" s="116"/>
    </row>
    <row r="269" spans="2:11">
      <c r="B269" s="115"/>
      <c r="C269" s="115"/>
      <c r="D269" s="125"/>
      <c r="E269" s="125"/>
      <c r="F269" s="125"/>
      <c r="G269" s="125"/>
      <c r="H269" s="125"/>
      <c r="I269" s="116"/>
      <c r="J269" s="116"/>
      <c r="K269" s="116"/>
    </row>
    <row r="270" spans="2:11">
      <c r="B270" s="115"/>
      <c r="C270" s="115"/>
      <c r="D270" s="125"/>
      <c r="E270" s="125"/>
      <c r="F270" s="125"/>
      <c r="G270" s="125"/>
      <c r="H270" s="125"/>
      <c r="I270" s="116"/>
      <c r="J270" s="116"/>
      <c r="K270" s="116"/>
    </row>
    <row r="271" spans="2:11">
      <c r="B271" s="115"/>
      <c r="C271" s="115"/>
      <c r="D271" s="125"/>
      <c r="E271" s="125"/>
      <c r="F271" s="125"/>
      <c r="G271" s="125"/>
      <c r="H271" s="125"/>
      <c r="I271" s="116"/>
      <c r="J271" s="116"/>
      <c r="K271" s="116"/>
    </row>
    <row r="272" spans="2:11">
      <c r="B272" s="115"/>
      <c r="C272" s="115"/>
      <c r="D272" s="125"/>
      <c r="E272" s="125"/>
      <c r="F272" s="125"/>
      <c r="G272" s="125"/>
      <c r="H272" s="125"/>
      <c r="I272" s="116"/>
      <c r="J272" s="116"/>
      <c r="K272" s="116"/>
    </row>
    <row r="273" spans="2:11">
      <c r="B273" s="115"/>
      <c r="C273" s="115"/>
      <c r="D273" s="125"/>
      <c r="E273" s="125"/>
      <c r="F273" s="125"/>
      <c r="G273" s="125"/>
      <c r="H273" s="125"/>
      <c r="I273" s="116"/>
      <c r="J273" s="116"/>
      <c r="K273" s="116"/>
    </row>
    <row r="274" spans="2:11">
      <c r="B274" s="115"/>
      <c r="C274" s="115"/>
      <c r="D274" s="125"/>
      <c r="E274" s="125"/>
      <c r="F274" s="125"/>
      <c r="G274" s="125"/>
      <c r="H274" s="125"/>
      <c r="I274" s="116"/>
      <c r="J274" s="116"/>
      <c r="K274" s="116"/>
    </row>
    <row r="275" spans="2:11">
      <c r="B275" s="115"/>
      <c r="C275" s="115"/>
      <c r="D275" s="125"/>
      <c r="E275" s="125"/>
      <c r="F275" s="125"/>
      <c r="G275" s="125"/>
      <c r="H275" s="125"/>
      <c r="I275" s="116"/>
      <c r="J275" s="116"/>
      <c r="K275" s="116"/>
    </row>
    <row r="276" spans="2:11">
      <c r="B276" s="115"/>
      <c r="C276" s="115"/>
      <c r="D276" s="125"/>
      <c r="E276" s="125"/>
      <c r="F276" s="125"/>
      <c r="G276" s="125"/>
      <c r="H276" s="125"/>
      <c r="I276" s="116"/>
      <c r="J276" s="116"/>
      <c r="K276" s="116"/>
    </row>
    <row r="277" spans="2:11">
      <c r="B277" s="115"/>
      <c r="C277" s="115"/>
      <c r="D277" s="125"/>
      <c r="E277" s="125"/>
      <c r="F277" s="125"/>
      <c r="G277" s="125"/>
      <c r="H277" s="125"/>
      <c r="I277" s="116"/>
      <c r="J277" s="116"/>
      <c r="K277" s="116"/>
    </row>
    <row r="278" spans="2:11">
      <c r="B278" s="115"/>
      <c r="C278" s="115"/>
      <c r="D278" s="125"/>
      <c r="E278" s="125"/>
      <c r="F278" s="125"/>
      <c r="G278" s="125"/>
      <c r="H278" s="125"/>
      <c r="I278" s="116"/>
      <c r="J278" s="116"/>
      <c r="K278" s="116"/>
    </row>
    <row r="279" spans="2:11">
      <c r="B279" s="115"/>
      <c r="C279" s="115"/>
      <c r="D279" s="125"/>
      <c r="E279" s="125"/>
      <c r="F279" s="125"/>
      <c r="G279" s="125"/>
      <c r="H279" s="125"/>
      <c r="I279" s="116"/>
      <c r="J279" s="116"/>
      <c r="K279" s="116"/>
    </row>
    <row r="280" spans="2:11">
      <c r="B280" s="115"/>
      <c r="C280" s="115"/>
      <c r="D280" s="125"/>
      <c r="E280" s="125"/>
      <c r="F280" s="125"/>
      <c r="G280" s="125"/>
      <c r="H280" s="125"/>
      <c r="I280" s="116"/>
      <c r="J280" s="116"/>
      <c r="K280" s="116"/>
    </row>
    <row r="281" spans="2:11">
      <c r="B281" s="115"/>
      <c r="C281" s="115"/>
      <c r="D281" s="125"/>
      <c r="E281" s="125"/>
      <c r="F281" s="125"/>
      <c r="G281" s="125"/>
      <c r="H281" s="125"/>
      <c r="I281" s="116"/>
      <c r="J281" s="116"/>
      <c r="K281" s="116"/>
    </row>
    <row r="282" spans="2:11">
      <c r="B282" s="115"/>
      <c r="C282" s="115"/>
      <c r="D282" s="125"/>
      <c r="E282" s="125"/>
      <c r="F282" s="125"/>
      <c r="G282" s="125"/>
      <c r="H282" s="125"/>
      <c r="I282" s="116"/>
      <c r="J282" s="116"/>
      <c r="K282" s="116"/>
    </row>
    <row r="283" spans="2:11">
      <c r="B283" s="115"/>
      <c r="C283" s="115"/>
      <c r="D283" s="125"/>
      <c r="E283" s="125"/>
      <c r="F283" s="125"/>
      <c r="G283" s="125"/>
      <c r="H283" s="125"/>
      <c r="I283" s="116"/>
      <c r="J283" s="116"/>
      <c r="K283" s="116"/>
    </row>
    <row r="284" spans="2:11">
      <c r="B284" s="115"/>
      <c r="C284" s="115"/>
      <c r="D284" s="125"/>
      <c r="E284" s="125"/>
      <c r="F284" s="125"/>
      <c r="G284" s="125"/>
      <c r="H284" s="125"/>
      <c r="I284" s="116"/>
      <c r="J284" s="116"/>
      <c r="K284" s="116"/>
    </row>
    <row r="285" spans="2:11">
      <c r="B285" s="115"/>
      <c r="C285" s="115"/>
      <c r="D285" s="125"/>
      <c r="E285" s="125"/>
      <c r="F285" s="125"/>
      <c r="G285" s="125"/>
      <c r="H285" s="125"/>
      <c r="I285" s="116"/>
      <c r="J285" s="116"/>
      <c r="K285" s="116"/>
    </row>
    <row r="286" spans="2:11">
      <c r="B286" s="115"/>
      <c r="C286" s="115"/>
      <c r="D286" s="125"/>
      <c r="E286" s="125"/>
      <c r="F286" s="125"/>
      <c r="G286" s="125"/>
      <c r="H286" s="125"/>
      <c r="I286" s="116"/>
      <c r="J286" s="116"/>
      <c r="K286" s="116"/>
    </row>
    <row r="287" spans="2:11">
      <c r="B287" s="115"/>
      <c r="C287" s="115"/>
      <c r="D287" s="125"/>
      <c r="E287" s="125"/>
      <c r="F287" s="125"/>
      <c r="G287" s="125"/>
      <c r="H287" s="125"/>
      <c r="I287" s="116"/>
      <c r="J287" s="116"/>
      <c r="K287" s="116"/>
    </row>
    <row r="288" spans="2:11">
      <c r="B288" s="115"/>
      <c r="C288" s="115"/>
      <c r="D288" s="125"/>
      <c r="E288" s="125"/>
      <c r="F288" s="125"/>
      <c r="G288" s="125"/>
      <c r="H288" s="125"/>
      <c r="I288" s="116"/>
      <c r="J288" s="116"/>
      <c r="K288" s="116"/>
    </row>
    <row r="289" spans="2:11">
      <c r="B289" s="115"/>
      <c r="C289" s="115"/>
      <c r="D289" s="125"/>
      <c r="E289" s="125"/>
      <c r="F289" s="125"/>
      <c r="G289" s="125"/>
      <c r="H289" s="125"/>
      <c r="I289" s="116"/>
      <c r="J289" s="116"/>
      <c r="K289" s="116"/>
    </row>
    <row r="290" spans="2:11">
      <c r="B290" s="115"/>
      <c r="C290" s="115"/>
      <c r="D290" s="125"/>
      <c r="E290" s="125"/>
      <c r="F290" s="125"/>
      <c r="G290" s="125"/>
      <c r="H290" s="125"/>
      <c r="I290" s="116"/>
      <c r="J290" s="116"/>
      <c r="K290" s="116"/>
    </row>
    <row r="291" spans="2:11">
      <c r="B291" s="115"/>
      <c r="C291" s="115"/>
      <c r="D291" s="125"/>
      <c r="E291" s="125"/>
      <c r="F291" s="125"/>
      <c r="G291" s="125"/>
      <c r="H291" s="125"/>
      <c r="I291" s="116"/>
      <c r="J291" s="116"/>
      <c r="K291" s="116"/>
    </row>
    <row r="292" spans="2:11">
      <c r="B292" s="115"/>
      <c r="C292" s="115"/>
      <c r="D292" s="125"/>
      <c r="E292" s="125"/>
      <c r="F292" s="125"/>
      <c r="G292" s="125"/>
      <c r="H292" s="125"/>
      <c r="I292" s="116"/>
      <c r="J292" s="116"/>
      <c r="K292" s="116"/>
    </row>
    <row r="293" spans="2:11">
      <c r="B293" s="115"/>
      <c r="C293" s="115"/>
      <c r="D293" s="125"/>
      <c r="E293" s="125"/>
      <c r="F293" s="125"/>
      <c r="G293" s="125"/>
      <c r="H293" s="125"/>
      <c r="I293" s="116"/>
      <c r="J293" s="116"/>
      <c r="K293" s="116"/>
    </row>
    <row r="294" spans="2:11">
      <c r="B294" s="115"/>
      <c r="C294" s="115"/>
      <c r="D294" s="125"/>
      <c r="E294" s="125"/>
      <c r="F294" s="125"/>
      <c r="G294" s="125"/>
      <c r="H294" s="125"/>
      <c r="I294" s="116"/>
      <c r="J294" s="116"/>
      <c r="K294" s="116"/>
    </row>
    <row r="295" spans="2:11">
      <c r="B295" s="115"/>
      <c r="C295" s="115"/>
      <c r="D295" s="125"/>
      <c r="E295" s="125"/>
      <c r="F295" s="125"/>
      <c r="G295" s="125"/>
      <c r="H295" s="125"/>
      <c r="I295" s="116"/>
      <c r="J295" s="116"/>
      <c r="K295" s="116"/>
    </row>
    <row r="296" spans="2:11">
      <c r="B296" s="115"/>
      <c r="C296" s="115"/>
      <c r="D296" s="125"/>
      <c r="E296" s="125"/>
      <c r="F296" s="125"/>
      <c r="G296" s="125"/>
      <c r="H296" s="125"/>
      <c r="I296" s="116"/>
      <c r="J296" s="116"/>
      <c r="K296" s="116"/>
    </row>
    <row r="297" spans="2:11">
      <c r="B297" s="115"/>
      <c r="C297" s="115"/>
      <c r="D297" s="125"/>
      <c r="E297" s="125"/>
      <c r="F297" s="125"/>
      <c r="G297" s="125"/>
      <c r="H297" s="125"/>
      <c r="I297" s="116"/>
      <c r="J297" s="116"/>
      <c r="K297" s="116"/>
    </row>
    <row r="298" spans="2:11">
      <c r="B298" s="115"/>
      <c r="C298" s="115"/>
      <c r="D298" s="125"/>
      <c r="E298" s="125"/>
      <c r="F298" s="125"/>
      <c r="G298" s="125"/>
      <c r="H298" s="125"/>
      <c r="I298" s="116"/>
      <c r="J298" s="116"/>
      <c r="K298" s="116"/>
    </row>
    <row r="299" spans="2:11">
      <c r="B299" s="115"/>
      <c r="C299" s="115"/>
      <c r="D299" s="125"/>
      <c r="E299" s="125"/>
      <c r="F299" s="125"/>
      <c r="G299" s="125"/>
      <c r="H299" s="125"/>
      <c r="I299" s="116"/>
      <c r="J299" s="116"/>
      <c r="K299" s="116"/>
    </row>
    <row r="300" spans="2:11">
      <c r="B300" s="115"/>
      <c r="C300" s="115"/>
      <c r="D300" s="125"/>
      <c r="E300" s="125"/>
      <c r="F300" s="125"/>
      <c r="G300" s="125"/>
      <c r="H300" s="125"/>
      <c r="I300" s="116"/>
      <c r="J300" s="116"/>
      <c r="K300" s="116"/>
    </row>
    <row r="301" spans="2:11">
      <c r="B301" s="115"/>
      <c r="C301" s="115"/>
      <c r="D301" s="125"/>
      <c r="E301" s="125"/>
      <c r="F301" s="125"/>
      <c r="G301" s="125"/>
      <c r="H301" s="125"/>
      <c r="I301" s="116"/>
      <c r="J301" s="116"/>
      <c r="K301" s="116"/>
    </row>
    <row r="302" spans="2:11">
      <c r="B302" s="115"/>
      <c r="C302" s="115"/>
      <c r="D302" s="125"/>
      <c r="E302" s="125"/>
      <c r="F302" s="125"/>
      <c r="G302" s="125"/>
      <c r="H302" s="125"/>
      <c r="I302" s="116"/>
      <c r="J302" s="116"/>
      <c r="K302" s="116"/>
    </row>
    <row r="303" spans="2:11">
      <c r="B303" s="115"/>
      <c r="C303" s="115"/>
      <c r="D303" s="125"/>
      <c r="E303" s="125"/>
      <c r="F303" s="125"/>
      <c r="G303" s="125"/>
      <c r="H303" s="125"/>
      <c r="I303" s="116"/>
      <c r="J303" s="116"/>
      <c r="K303" s="116"/>
    </row>
    <row r="304" spans="2:11">
      <c r="B304" s="115"/>
      <c r="C304" s="115"/>
      <c r="D304" s="125"/>
      <c r="E304" s="125"/>
      <c r="F304" s="125"/>
      <c r="G304" s="125"/>
      <c r="H304" s="125"/>
      <c r="I304" s="116"/>
      <c r="J304" s="116"/>
      <c r="K304" s="116"/>
    </row>
    <row r="305" spans="2:11">
      <c r="B305" s="115"/>
      <c r="C305" s="115"/>
      <c r="D305" s="125"/>
      <c r="E305" s="125"/>
      <c r="F305" s="125"/>
      <c r="G305" s="125"/>
      <c r="H305" s="125"/>
      <c r="I305" s="116"/>
      <c r="J305" s="116"/>
      <c r="K305" s="116"/>
    </row>
    <row r="306" spans="2:11">
      <c r="B306" s="115"/>
      <c r="C306" s="115"/>
      <c r="D306" s="125"/>
      <c r="E306" s="125"/>
      <c r="F306" s="125"/>
      <c r="G306" s="125"/>
      <c r="H306" s="125"/>
      <c r="I306" s="116"/>
      <c r="J306" s="116"/>
      <c r="K306" s="116"/>
    </row>
    <row r="307" spans="2:11">
      <c r="B307" s="115"/>
      <c r="C307" s="115"/>
      <c r="D307" s="125"/>
      <c r="E307" s="125"/>
      <c r="F307" s="125"/>
      <c r="G307" s="125"/>
      <c r="H307" s="125"/>
      <c r="I307" s="116"/>
      <c r="J307" s="116"/>
      <c r="K307" s="116"/>
    </row>
    <row r="308" spans="2:11">
      <c r="B308" s="115"/>
      <c r="C308" s="115"/>
      <c r="D308" s="125"/>
      <c r="E308" s="125"/>
      <c r="F308" s="125"/>
      <c r="G308" s="125"/>
      <c r="H308" s="125"/>
      <c r="I308" s="116"/>
      <c r="J308" s="116"/>
      <c r="K308" s="116"/>
    </row>
    <row r="309" spans="2:11">
      <c r="B309" s="115"/>
      <c r="C309" s="115"/>
      <c r="D309" s="125"/>
      <c r="E309" s="125"/>
      <c r="F309" s="125"/>
      <c r="G309" s="125"/>
      <c r="H309" s="125"/>
      <c r="I309" s="116"/>
      <c r="J309" s="116"/>
      <c r="K309" s="116"/>
    </row>
    <row r="310" spans="2:11">
      <c r="B310" s="115"/>
      <c r="C310" s="115"/>
      <c r="D310" s="125"/>
      <c r="E310" s="125"/>
      <c r="F310" s="125"/>
      <c r="G310" s="125"/>
      <c r="H310" s="125"/>
      <c r="I310" s="116"/>
      <c r="J310" s="116"/>
      <c r="K310" s="116"/>
    </row>
    <row r="311" spans="2:11">
      <c r="B311" s="115"/>
      <c r="C311" s="115"/>
      <c r="D311" s="125"/>
      <c r="E311" s="125"/>
      <c r="F311" s="125"/>
      <c r="G311" s="125"/>
      <c r="H311" s="125"/>
      <c r="I311" s="116"/>
      <c r="J311" s="116"/>
      <c r="K311" s="116"/>
    </row>
    <row r="312" spans="2:11">
      <c r="B312" s="115"/>
      <c r="C312" s="115"/>
      <c r="D312" s="125"/>
      <c r="E312" s="125"/>
      <c r="F312" s="125"/>
      <c r="G312" s="125"/>
      <c r="H312" s="125"/>
      <c r="I312" s="116"/>
      <c r="J312" s="116"/>
      <c r="K312" s="116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27" style="2" bestFit="1" customWidth="1"/>
    <col min="3" max="3" width="49.28515625" style="1" bestFit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15">
      <c r="B1" s="46" t="s">
        <v>135</v>
      </c>
      <c r="C1" s="67" t="s" vm="1">
        <v>207</v>
      </c>
    </row>
    <row r="2" spans="2:15">
      <c r="B2" s="46" t="s">
        <v>134</v>
      </c>
      <c r="C2" s="67" t="s">
        <v>208</v>
      </c>
    </row>
    <row r="3" spans="2:15">
      <c r="B3" s="46" t="s">
        <v>136</v>
      </c>
      <c r="C3" s="67" t="s">
        <v>209</v>
      </c>
    </row>
    <row r="4" spans="2:15">
      <c r="B4" s="46" t="s">
        <v>137</v>
      </c>
      <c r="C4" s="67">
        <v>2144</v>
      </c>
    </row>
    <row r="6" spans="2:15" ht="26.25" customHeight="1">
      <c r="B6" s="143" t="s">
        <v>165</v>
      </c>
      <c r="C6" s="144"/>
      <c r="D6" s="144"/>
      <c r="E6" s="144"/>
      <c r="F6" s="144"/>
      <c r="G6" s="144"/>
      <c r="H6" s="144"/>
      <c r="I6" s="144"/>
      <c r="J6" s="144"/>
      <c r="K6" s="145"/>
    </row>
    <row r="7" spans="2:15" s="3" customFormat="1" ht="63">
      <c r="B7" s="47" t="s">
        <v>109</v>
      </c>
      <c r="C7" s="49" t="s">
        <v>43</v>
      </c>
      <c r="D7" s="49" t="s">
        <v>14</v>
      </c>
      <c r="E7" s="49" t="s">
        <v>15</v>
      </c>
      <c r="F7" s="49" t="s">
        <v>53</v>
      </c>
      <c r="G7" s="49" t="s">
        <v>96</v>
      </c>
      <c r="H7" s="49" t="s">
        <v>50</v>
      </c>
      <c r="I7" s="49" t="s">
        <v>104</v>
      </c>
      <c r="J7" s="49" t="s">
        <v>138</v>
      </c>
      <c r="K7" s="51" t="s">
        <v>139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188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20" t="s">
        <v>1724</v>
      </c>
      <c r="C10" s="88"/>
      <c r="D10" s="88"/>
      <c r="E10" s="88"/>
      <c r="F10" s="88"/>
      <c r="G10" s="88"/>
      <c r="H10" s="88"/>
      <c r="I10" s="129">
        <f>I11</f>
        <v>-34.902784926000002</v>
      </c>
      <c r="J10" s="122">
        <f>IFERROR(I10/$I$10,0)</f>
        <v>1</v>
      </c>
      <c r="K10" s="122">
        <f>I10/'סכום נכסי הקרן'!$C$42</f>
        <v>-1.3374515958953736E-4</v>
      </c>
      <c r="O10" s="1"/>
    </row>
    <row r="11" spans="2:15" ht="21" customHeight="1">
      <c r="B11" s="130" t="s">
        <v>181</v>
      </c>
      <c r="C11" s="130"/>
      <c r="D11" s="130"/>
      <c r="E11" s="130"/>
      <c r="F11" s="130"/>
      <c r="G11" s="130"/>
      <c r="H11" s="131"/>
      <c r="I11" s="132">
        <f>I12+I13</f>
        <v>-34.902784926000002</v>
      </c>
      <c r="J11" s="122">
        <f>IFERROR(I11/$I$10,0)</f>
        <v>1</v>
      </c>
      <c r="K11" s="122">
        <f>I10/'סכום נכסי הקרן'!$C$42</f>
        <v>-1.3374515958953736E-4</v>
      </c>
    </row>
    <row r="12" spans="2:15">
      <c r="B12" s="133" t="s">
        <v>525</v>
      </c>
      <c r="C12" s="133" t="s">
        <v>526</v>
      </c>
      <c r="D12" s="133" t="s">
        <v>528</v>
      </c>
      <c r="E12" s="133"/>
      <c r="F12" s="134">
        <v>0</v>
      </c>
      <c r="G12" s="133" t="s">
        <v>122</v>
      </c>
      <c r="H12" s="134">
        <v>0</v>
      </c>
      <c r="I12" s="83">
        <v>-34.902784926000002</v>
      </c>
      <c r="J12" s="135">
        <f>IFERROR(I12/$I$10,0)</f>
        <v>1</v>
      </c>
      <c r="K12" s="135">
        <f>I10/'סכום נכסי הקרן'!$C$42</f>
        <v>-1.3374515958953736E-4</v>
      </c>
    </row>
    <row r="13" spans="2:15"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2:15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15"/>
      <c r="C110" s="116"/>
      <c r="D110" s="125"/>
      <c r="E110" s="125"/>
      <c r="F110" s="125"/>
      <c r="G110" s="125"/>
      <c r="H110" s="125"/>
      <c r="I110" s="116"/>
      <c r="J110" s="116"/>
      <c r="K110" s="116"/>
    </row>
    <row r="111" spans="2:11">
      <c r="B111" s="115"/>
      <c r="C111" s="116"/>
      <c r="D111" s="125"/>
      <c r="E111" s="125"/>
      <c r="F111" s="125"/>
      <c r="G111" s="125"/>
      <c r="H111" s="125"/>
      <c r="I111" s="116"/>
      <c r="J111" s="116"/>
      <c r="K111" s="116"/>
    </row>
    <row r="112" spans="2:11">
      <c r="B112" s="115"/>
      <c r="C112" s="116"/>
      <c r="D112" s="125"/>
      <c r="E112" s="125"/>
      <c r="F112" s="125"/>
      <c r="G112" s="125"/>
      <c r="H112" s="125"/>
      <c r="I112" s="116"/>
      <c r="J112" s="116"/>
      <c r="K112" s="116"/>
    </row>
    <row r="113" spans="2:11">
      <c r="B113" s="115"/>
      <c r="C113" s="116"/>
      <c r="D113" s="125"/>
      <c r="E113" s="125"/>
      <c r="F113" s="125"/>
      <c r="G113" s="125"/>
      <c r="H113" s="125"/>
      <c r="I113" s="116"/>
      <c r="J113" s="116"/>
      <c r="K113" s="116"/>
    </row>
    <row r="114" spans="2:11">
      <c r="B114" s="115"/>
      <c r="C114" s="116"/>
      <c r="D114" s="125"/>
      <c r="E114" s="125"/>
      <c r="F114" s="125"/>
      <c r="G114" s="125"/>
      <c r="H114" s="125"/>
      <c r="I114" s="116"/>
      <c r="J114" s="116"/>
      <c r="K114" s="116"/>
    </row>
    <row r="115" spans="2:11">
      <c r="B115" s="115"/>
      <c r="C115" s="116"/>
      <c r="D115" s="125"/>
      <c r="E115" s="125"/>
      <c r="F115" s="125"/>
      <c r="G115" s="125"/>
      <c r="H115" s="125"/>
      <c r="I115" s="116"/>
      <c r="J115" s="116"/>
      <c r="K115" s="116"/>
    </row>
    <row r="116" spans="2:11">
      <c r="B116" s="115"/>
      <c r="C116" s="116"/>
      <c r="D116" s="125"/>
      <c r="E116" s="125"/>
      <c r="F116" s="125"/>
      <c r="G116" s="125"/>
      <c r="H116" s="125"/>
      <c r="I116" s="116"/>
      <c r="J116" s="116"/>
      <c r="K116" s="116"/>
    </row>
    <row r="117" spans="2:11">
      <c r="B117" s="115"/>
      <c r="C117" s="116"/>
      <c r="D117" s="125"/>
      <c r="E117" s="125"/>
      <c r="F117" s="125"/>
      <c r="G117" s="125"/>
      <c r="H117" s="125"/>
      <c r="I117" s="116"/>
      <c r="J117" s="116"/>
      <c r="K117" s="116"/>
    </row>
    <row r="118" spans="2:11">
      <c r="B118" s="115"/>
      <c r="C118" s="116"/>
      <c r="D118" s="125"/>
      <c r="E118" s="125"/>
      <c r="F118" s="125"/>
      <c r="G118" s="125"/>
      <c r="H118" s="125"/>
      <c r="I118" s="116"/>
      <c r="J118" s="116"/>
      <c r="K118" s="116"/>
    </row>
    <row r="119" spans="2:11">
      <c r="B119" s="115"/>
      <c r="C119" s="116"/>
      <c r="D119" s="125"/>
      <c r="E119" s="125"/>
      <c r="F119" s="125"/>
      <c r="G119" s="125"/>
      <c r="H119" s="125"/>
      <c r="I119" s="116"/>
      <c r="J119" s="116"/>
      <c r="K119" s="116"/>
    </row>
    <row r="120" spans="2:11">
      <c r="B120" s="115"/>
      <c r="C120" s="116"/>
      <c r="D120" s="125"/>
      <c r="E120" s="125"/>
      <c r="F120" s="125"/>
      <c r="G120" s="125"/>
      <c r="H120" s="125"/>
      <c r="I120" s="116"/>
      <c r="J120" s="116"/>
      <c r="K120" s="116"/>
    </row>
    <row r="121" spans="2:11">
      <c r="B121" s="115"/>
      <c r="C121" s="116"/>
      <c r="D121" s="125"/>
      <c r="E121" s="125"/>
      <c r="F121" s="125"/>
      <c r="G121" s="125"/>
      <c r="H121" s="125"/>
      <c r="I121" s="116"/>
      <c r="J121" s="116"/>
      <c r="K121" s="116"/>
    </row>
    <row r="122" spans="2:11">
      <c r="B122" s="115"/>
      <c r="C122" s="116"/>
      <c r="D122" s="125"/>
      <c r="E122" s="125"/>
      <c r="F122" s="125"/>
      <c r="G122" s="125"/>
      <c r="H122" s="125"/>
      <c r="I122" s="116"/>
      <c r="J122" s="116"/>
      <c r="K122" s="116"/>
    </row>
    <row r="123" spans="2:11">
      <c r="B123" s="115"/>
      <c r="C123" s="116"/>
      <c r="D123" s="125"/>
      <c r="E123" s="125"/>
      <c r="F123" s="125"/>
      <c r="G123" s="125"/>
      <c r="H123" s="125"/>
      <c r="I123" s="116"/>
      <c r="J123" s="116"/>
      <c r="K123" s="116"/>
    </row>
    <row r="124" spans="2:11">
      <c r="B124" s="115"/>
      <c r="C124" s="116"/>
      <c r="D124" s="125"/>
      <c r="E124" s="125"/>
      <c r="F124" s="125"/>
      <c r="G124" s="125"/>
      <c r="H124" s="125"/>
      <c r="I124" s="116"/>
      <c r="J124" s="116"/>
      <c r="K124" s="116"/>
    </row>
    <row r="125" spans="2:11">
      <c r="B125" s="115"/>
      <c r="C125" s="116"/>
      <c r="D125" s="125"/>
      <c r="E125" s="125"/>
      <c r="F125" s="125"/>
      <c r="G125" s="125"/>
      <c r="H125" s="125"/>
      <c r="I125" s="116"/>
      <c r="J125" s="116"/>
      <c r="K125" s="116"/>
    </row>
    <row r="126" spans="2:11">
      <c r="B126" s="115"/>
      <c r="C126" s="116"/>
      <c r="D126" s="125"/>
      <c r="E126" s="125"/>
      <c r="F126" s="125"/>
      <c r="G126" s="125"/>
      <c r="H126" s="125"/>
      <c r="I126" s="116"/>
      <c r="J126" s="116"/>
      <c r="K126" s="116"/>
    </row>
    <row r="127" spans="2:11">
      <c r="B127" s="115"/>
      <c r="C127" s="116"/>
      <c r="D127" s="125"/>
      <c r="E127" s="125"/>
      <c r="F127" s="125"/>
      <c r="G127" s="125"/>
      <c r="H127" s="125"/>
      <c r="I127" s="116"/>
      <c r="J127" s="116"/>
      <c r="K127" s="116"/>
    </row>
    <row r="128" spans="2:11">
      <c r="B128" s="115"/>
      <c r="C128" s="116"/>
      <c r="D128" s="125"/>
      <c r="E128" s="125"/>
      <c r="F128" s="125"/>
      <c r="G128" s="125"/>
      <c r="H128" s="125"/>
      <c r="I128" s="116"/>
      <c r="J128" s="116"/>
      <c r="K128" s="116"/>
    </row>
    <row r="129" spans="2:11">
      <c r="B129" s="115"/>
      <c r="C129" s="116"/>
      <c r="D129" s="125"/>
      <c r="E129" s="125"/>
      <c r="F129" s="125"/>
      <c r="G129" s="125"/>
      <c r="H129" s="125"/>
      <c r="I129" s="116"/>
      <c r="J129" s="116"/>
      <c r="K129" s="116"/>
    </row>
    <row r="130" spans="2:11">
      <c r="B130" s="115"/>
      <c r="C130" s="116"/>
      <c r="D130" s="125"/>
      <c r="E130" s="125"/>
      <c r="F130" s="125"/>
      <c r="G130" s="125"/>
      <c r="H130" s="125"/>
      <c r="I130" s="116"/>
      <c r="J130" s="116"/>
      <c r="K130" s="116"/>
    </row>
    <row r="131" spans="2:11">
      <c r="B131" s="115"/>
      <c r="C131" s="116"/>
      <c r="D131" s="125"/>
      <c r="E131" s="125"/>
      <c r="F131" s="125"/>
      <c r="G131" s="125"/>
      <c r="H131" s="125"/>
      <c r="I131" s="116"/>
      <c r="J131" s="116"/>
      <c r="K131" s="116"/>
    </row>
    <row r="132" spans="2:11">
      <c r="B132" s="115"/>
      <c r="C132" s="116"/>
      <c r="D132" s="125"/>
      <c r="E132" s="125"/>
      <c r="F132" s="125"/>
      <c r="G132" s="125"/>
      <c r="H132" s="125"/>
      <c r="I132" s="116"/>
      <c r="J132" s="116"/>
      <c r="K132" s="116"/>
    </row>
    <row r="133" spans="2:11">
      <c r="B133" s="115"/>
      <c r="C133" s="116"/>
      <c r="D133" s="125"/>
      <c r="E133" s="125"/>
      <c r="F133" s="125"/>
      <c r="G133" s="125"/>
      <c r="H133" s="125"/>
      <c r="I133" s="116"/>
      <c r="J133" s="116"/>
      <c r="K133" s="116"/>
    </row>
    <row r="134" spans="2:11">
      <c r="B134" s="115"/>
      <c r="C134" s="116"/>
      <c r="D134" s="125"/>
      <c r="E134" s="125"/>
      <c r="F134" s="125"/>
      <c r="G134" s="125"/>
      <c r="H134" s="125"/>
      <c r="I134" s="116"/>
      <c r="J134" s="116"/>
      <c r="K134" s="116"/>
    </row>
    <row r="135" spans="2:11">
      <c r="B135" s="115"/>
      <c r="C135" s="116"/>
      <c r="D135" s="125"/>
      <c r="E135" s="125"/>
      <c r="F135" s="125"/>
      <c r="G135" s="125"/>
      <c r="H135" s="125"/>
      <c r="I135" s="116"/>
      <c r="J135" s="116"/>
      <c r="K135" s="116"/>
    </row>
    <row r="136" spans="2:11">
      <c r="B136" s="115"/>
      <c r="C136" s="116"/>
      <c r="D136" s="125"/>
      <c r="E136" s="125"/>
      <c r="F136" s="125"/>
      <c r="G136" s="125"/>
      <c r="H136" s="125"/>
      <c r="I136" s="116"/>
      <c r="J136" s="116"/>
      <c r="K136" s="116"/>
    </row>
    <row r="137" spans="2:11">
      <c r="B137" s="115"/>
      <c r="C137" s="116"/>
      <c r="D137" s="125"/>
      <c r="E137" s="125"/>
      <c r="F137" s="125"/>
      <c r="G137" s="125"/>
      <c r="H137" s="125"/>
      <c r="I137" s="116"/>
      <c r="J137" s="116"/>
      <c r="K137" s="116"/>
    </row>
    <row r="138" spans="2:11">
      <c r="B138" s="115"/>
      <c r="C138" s="116"/>
      <c r="D138" s="125"/>
      <c r="E138" s="125"/>
      <c r="F138" s="125"/>
      <c r="G138" s="125"/>
      <c r="H138" s="125"/>
      <c r="I138" s="116"/>
      <c r="J138" s="116"/>
      <c r="K138" s="116"/>
    </row>
    <row r="139" spans="2:11">
      <c r="B139" s="115"/>
      <c r="C139" s="116"/>
      <c r="D139" s="125"/>
      <c r="E139" s="125"/>
      <c r="F139" s="125"/>
      <c r="G139" s="125"/>
      <c r="H139" s="125"/>
      <c r="I139" s="116"/>
      <c r="J139" s="116"/>
      <c r="K139" s="116"/>
    </row>
    <row r="140" spans="2:11">
      <c r="B140" s="115"/>
      <c r="C140" s="116"/>
      <c r="D140" s="125"/>
      <c r="E140" s="125"/>
      <c r="F140" s="125"/>
      <c r="G140" s="125"/>
      <c r="H140" s="125"/>
      <c r="I140" s="116"/>
      <c r="J140" s="116"/>
      <c r="K140" s="116"/>
    </row>
    <row r="141" spans="2:11">
      <c r="B141" s="115"/>
      <c r="C141" s="116"/>
      <c r="D141" s="125"/>
      <c r="E141" s="125"/>
      <c r="F141" s="125"/>
      <c r="G141" s="125"/>
      <c r="H141" s="125"/>
      <c r="I141" s="116"/>
      <c r="J141" s="116"/>
      <c r="K141" s="116"/>
    </row>
    <row r="142" spans="2:11">
      <c r="B142" s="115"/>
      <c r="C142" s="116"/>
      <c r="D142" s="125"/>
      <c r="E142" s="125"/>
      <c r="F142" s="125"/>
      <c r="G142" s="125"/>
      <c r="H142" s="125"/>
      <c r="I142" s="116"/>
      <c r="J142" s="116"/>
      <c r="K142" s="116"/>
    </row>
    <row r="143" spans="2:11">
      <c r="B143" s="115"/>
      <c r="C143" s="116"/>
      <c r="D143" s="125"/>
      <c r="E143" s="125"/>
      <c r="F143" s="125"/>
      <c r="G143" s="125"/>
      <c r="H143" s="125"/>
      <c r="I143" s="116"/>
      <c r="J143" s="116"/>
      <c r="K143" s="116"/>
    </row>
    <row r="144" spans="2:11">
      <c r="B144" s="115"/>
      <c r="C144" s="116"/>
      <c r="D144" s="125"/>
      <c r="E144" s="125"/>
      <c r="F144" s="125"/>
      <c r="G144" s="125"/>
      <c r="H144" s="125"/>
      <c r="I144" s="116"/>
      <c r="J144" s="116"/>
      <c r="K144" s="116"/>
    </row>
    <row r="145" spans="2:11">
      <c r="B145" s="115"/>
      <c r="C145" s="116"/>
      <c r="D145" s="125"/>
      <c r="E145" s="125"/>
      <c r="F145" s="125"/>
      <c r="G145" s="125"/>
      <c r="H145" s="125"/>
      <c r="I145" s="116"/>
      <c r="J145" s="116"/>
      <c r="K145" s="116"/>
    </row>
    <row r="146" spans="2:11">
      <c r="B146" s="115"/>
      <c r="C146" s="116"/>
      <c r="D146" s="125"/>
      <c r="E146" s="125"/>
      <c r="F146" s="125"/>
      <c r="G146" s="125"/>
      <c r="H146" s="125"/>
      <c r="I146" s="116"/>
      <c r="J146" s="116"/>
      <c r="K146" s="116"/>
    </row>
    <row r="147" spans="2:11">
      <c r="B147" s="115"/>
      <c r="C147" s="116"/>
      <c r="D147" s="125"/>
      <c r="E147" s="125"/>
      <c r="F147" s="125"/>
      <c r="G147" s="125"/>
      <c r="H147" s="125"/>
      <c r="I147" s="116"/>
      <c r="J147" s="116"/>
      <c r="K147" s="116"/>
    </row>
    <row r="148" spans="2:11">
      <c r="B148" s="115"/>
      <c r="C148" s="116"/>
      <c r="D148" s="125"/>
      <c r="E148" s="125"/>
      <c r="F148" s="125"/>
      <c r="G148" s="125"/>
      <c r="H148" s="125"/>
      <c r="I148" s="116"/>
      <c r="J148" s="116"/>
      <c r="K148" s="116"/>
    </row>
    <row r="149" spans="2:11">
      <c r="B149" s="115"/>
      <c r="C149" s="116"/>
      <c r="D149" s="125"/>
      <c r="E149" s="125"/>
      <c r="F149" s="125"/>
      <c r="G149" s="125"/>
      <c r="H149" s="125"/>
      <c r="I149" s="116"/>
      <c r="J149" s="116"/>
      <c r="K149" s="116"/>
    </row>
    <row r="150" spans="2:11">
      <c r="B150" s="115"/>
      <c r="C150" s="116"/>
      <c r="D150" s="125"/>
      <c r="E150" s="125"/>
      <c r="F150" s="125"/>
      <c r="G150" s="125"/>
      <c r="H150" s="125"/>
      <c r="I150" s="116"/>
      <c r="J150" s="116"/>
      <c r="K150" s="116"/>
    </row>
    <row r="151" spans="2:11">
      <c r="B151" s="115"/>
      <c r="C151" s="116"/>
      <c r="D151" s="125"/>
      <c r="E151" s="125"/>
      <c r="F151" s="125"/>
      <c r="G151" s="125"/>
      <c r="H151" s="125"/>
      <c r="I151" s="116"/>
      <c r="J151" s="116"/>
      <c r="K151" s="116"/>
    </row>
    <row r="152" spans="2:11">
      <c r="B152" s="115"/>
      <c r="C152" s="116"/>
      <c r="D152" s="125"/>
      <c r="E152" s="125"/>
      <c r="F152" s="125"/>
      <c r="G152" s="125"/>
      <c r="H152" s="125"/>
      <c r="I152" s="116"/>
      <c r="J152" s="116"/>
      <c r="K152" s="116"/>
    </row>
    <row r="153" spans="2:11">
      <c r="B153" s="115"/>
      <c r="C153" s="116"/>
      <c r="D153" s="125"/>
      <c r="E153" s="125"/>
      <c r="F153" s="125"/>
      <c r="G153" s="125"/>
      <c r="H153" s="125"/>
      <c r="I153" s="116"/>
      <c r="J153" s="116"/>
      <c r="K153" s="116"/>
    </row>
    <row r="154" spans="2:11">
      <c r="B154" s="115"/>
      <c r="C154" s="116"/>
      <c r="D154" s="125"/>
      <c r="E154" s="125"/>
      <c r="F154" s="125"/>
      <c r="G154" s="125"/>
      <c r="H154" s="125"/>
      <c r="I154" s="116"/>
      <c r="J154" s="116"/>
      <c r="K154" s="116"/>
    </row>
    <row r="155" spans="2:11">
      <c r="B155" s="115"/>
      <c r="C155" s="116"/>
      <c r="D155" s="125"/>
      <c r="E155" s="125"/>
      <c r="F155" s="125"/>
      <c r="G155" s="125"/>
      <c r="H155" s="125"/>
      <c r="I155" s="116"/>
      <c r="J155" s="116"/>
      <c r="K155" s="116"/>
    </row>
    <row r="156" spans="2:11">
      <c r="B156" s="115"/>
      <c r="C156" s="116"/>
      <c r="D156" s="125"/>
      <c r="E156" s="125"/>
      <c r="F156" s="125"/>
      <c r="G156" s="125"/>
      <c r="H156" s="125"/>
      <c r="I156" s="116"/>
      <c r="J156" s="116"/>
      <c r="K156" s="116"/>
    </row>
    <row r="157" spans="2:11">
      <c r="B157" s="115"/>
      <c r="C157" s="116"/>
      <c r="D157" s="125"/>
      <c r="E157" s="125"/>
      <c r="F157" s="125"/>
      <c r="G157" s="125"/>
      <c r="H157" s="125"/>
      <c r="I157" s="116"/>
      <c r="J157" s="116"/>
      <c r="K157" s="116"/>
    </row>
    <row r="158" spans="2:11">
      <c r="B158" s="115"/>
      <c r="C158" s="116"/>
      <c r="D158" s="125"/>
      <c r="E158" s="125"/>
      <c r="F158" s="125"/>
      <c r="G158" s="125"/>
      <c r="H158" s="125"/>
      <c r="I158" s="116"/>
      <c r="J158" s="116"/>
      <c r="K158" s="116"/>
    </row>
    <row r="159" spans="2:11">
      <c r="B159" s="115"/>
      <c r="C159" s="116"/>
      <c r="D159" s="125"/>
      <c r="E159" s="125"/>
      <c r="F159" s="125"/>
      <c r="G159" s="125"/>
      <c r="H159" s="125"/>
      <c r="I159" s="116"/>
      <c r="J159" s="116"/>
      <c r="K159" s="116"/>
    </row>
    <row r="160" spans="2:11">
      <c r="B160" s="115"/>
      <c r="C160" s="116"/>
      <c r="D160" s="125"/>
      <c r="E160" s="125"/>
      <c r="F160" s="125"/>
      <c r="G160" s="125"/>
      <c r="H160" s="125"/>
      <c r="I160" s="116"/>
      <c r="J160" s="116"/>
      <c r="K160" s="116"/>
    </row>
    <row r="161" spans="2:11">
      <c r="B161" s="115"/>
      <c r="C161" s="116"/>
      <c r="D161" s="125"/>
      <c r="E161" s="125"/>
      <c r="F161" s="125"/>
      <c r="G161" s="125"/>
      <c r="H161" s="125"/>
      <c r="I161" s="116"/>
      <c r="J161" s="116"/>
      <c r="K161" s="116"/>
    </row>
    <row r="162" spans="2:11">
      <c r="B162" s="115"/>
      <c r="C162" s="116"/>
      <c r="D162" s="125"/>
      <c r="E162" s="125"/>
      <c r="F162" s="125"/>
      <c r="G162" s="125"/>
      <c r="H162" s="125"/>
      <c r="I162" s="116"/>
      <c r="J162" s="116"/>
      <c r="K162" s="116"/>
    </row>
    <row r="163" spans="2:11">
      <c r="B163" s="115"/>
      <c r="C163" s="116"/>
      <c r="D163" s="125"/>
      <c r="E163" s="125"/>
      <c r="F163" s="125"/>
      <c r="G163" s="125"/>
      <c r="H163" s="125"/>
      <c r="I163" s="116"/>
      <c r="J163" s="116"/>
      <c r="K163" s="116"/>
    </row>
    <row r="164" spans="2:11">
      <c r="B164" s="115"/>
      <c r="C164" s="116"/>
      <c r="D164" s="125"/>
      <c r="E164" s="125"/>
      <c r="F164" s="125"/>
      <c r="G164" s="125"/>
      <c r="H164" s="125"/>
      <c r="I164" s="116"/>
      <c r="J164" s="116"/>
      <c r="K164" s="116"/>
    </row>
    <row r="165" spans="2:11">
      <c r="B165" s="115"/>
      <c r="C165" s="116"/>
      <c r="D165" s="125"/>
      <c r="E165" s="125"/>
      <c r="F165" s="125"/>
      <c r="G165" s="125"/>
      <c r="H165" s="125"/>
      <c r="I165" s="116"/>
      <c r="J165" s="116"/>
      <c r="K165" s="116"/>
    </row>
    <row r="166" spans="2:11">
      <c r="B166" s="115"/>
      <c r="C166" s="116"/>
      <c r="D166" s="125"/>
      <c r="E166" s="125"/>
      <c r="F166" s="125"/>
      <c r="G166" s="125"/>
      <c r="H166" s="125"/>
      <c r="I166" s="116"/>
      <c r="J166" s="116"/>
      <c r="K166" s="116"/>
    </row>
    <row r="167" spans="2:11">
      <c r="B167" s="115"/>
      <c r="C167" s="116"/>
      <c r="D167" s="125"/>
      <c r="E167" s="125"/>
      <c r="F167" s="125"/>
      <c r="G167" s="125"/>
      <c r="H167" s="125"/>
      <c r="I167" s="116"/>
      <c r="J167" s="116"/>
      <c r="K167" s="116"/>
    </row>
    <row r="168" spans="2:11">
      <c r="B168" s="115"/>
      <c r="C168" s="116"/>
      <c r="D168" s="125"/>
      <c r="E168" s="125"/>
      <c r="F168" s="125"/>
      <c r="G168" s="125"/>
      <c r="H168" s="125"/>
      <c r="I168" s="116"/>
      <c r="J168" s="116"/>
      <c r="K168" s="116"/>
    </row>
    <row r="169" spans="2:11">
      <c r="B169" s="115"/>
      <c r="C169" s="116"/>
      <c r="D169" s="125"/>
      <c r="E169" s="125"/>
      <c r="F169" s="125"/>
      <c r="G169" s="125"/>
      <c r="H169" s="125"/>
      <c r="I169" s="116"/>
      <c r="J169" s="116"/>
      <c r="K169" s="116"/>
    </row>
    <row r="170" spans="2:11">
      <c r="B170" s="115"/>
      <c r="C170" s="116"/>
      <c r="D170" s="125"/>
      <c r="E170" s="125"/>
      <c r="F170" s="125"/>
      <c r="G170" s="125"/>
      <c r="H170" s="125"/>
      <c r="I170" s="116"/>
      <c r="J170" s="116"/>
      <c r="K170" s="116"/>
    </row>
    <row r="171" spans="2:11">
      <c r="B171" s="115"/>
      <c r="C171" s="116"/>
      <c r="D171" s="125"/>
      <c r="E171" s="125"/>
      <c r="F171" s="125"/>
      <c r="G171" s="125"/>
      <c r="H171" s="125"/>
      <c r="I171" s="116"/>
      <c r="J171" s="116"/>
      <c r="K171" s="116"/>
    </row>
    <row r="172" spans="2:11">
      <c r="B172" s="115"/>
      <c r="C172" s="116"/>
      <c r="D172" s="125"/>
      <c r="E172" s="125"/>
      <c r="F172" s="125"/>
      <c r="G172" s="125"/>
      <c r="H172" s="125"/>
      <c r="I172" s="116"/>
      <c r="J172" s="116"/>
      <c r="K172" s="116"/>
    </row>
    <row r="173" spans="2:11">
      <c r="B173" s="115"/>
      <c r="C173" s="116"/>
      <c r="D173" s="125"/>
      <c r="E173" s="125"/>
      <c r="F173" s="125"/>
      <c r="G173" s="125"/>
      <c r="H173" s="125"/>
      <c r="I173" s="116"/>
      <c r="J173" s="116"/>
      <c r="K173" s="116"/>
    </row>
    <row r="174" spans="2:11">
      <c r="B174" s="115"/>
      <c r="C174" s="116"/>
      <c r="D174" s="125"/>
      <c r="E174" s="125"/>
      <c r="F174" s="125"/>
      <c r="G174" s="125"/>
      <c r="H174" s="125"/>
      <c r="I174" s="116"/>
      <c r="J174" s="116"/>
      <c r="K174" s="116"/>
    </row>
    <row r="175" spans="2:11">
      <c r="B175" s="115"/>
      <c r="C175" s="116"/>
      <c r="D175" s="125"/>
      <c r="E175" s="125"/>
      <c r="F175" s="125"/>
      <c r="G175" s="125"/>
      <c r="H175" s="125"/>
      <c r="I175" s="116"/>
      <c r="J175" s="116"/>
      <c r="K175" s="116"/>
    </row>
    <row r="176" spans="2:11">
      <c r="B176" s="115"/>
      <c r="C176" s="116"/>
      <c r="D176" s="125"/>
      <c r="E176" s="125"/>
      <c r="F176" s="125"/>
      <c r="G176" s="125"/>
      <c r="H176" s="125"/>
      <c r="I176" s="116"/>
      <c r="J176" s="116"/>
      <c r="K176" s="116"/>
    </row>
    <row r="177" spans="2:11">
      <c r="B177" s="115"/>
      <c r="C177" s="116"/>
      <c r="D177" s="125"/>
      <c r="E177" s="125"/>
      <c r="F177" s="125"/>
      <c r="G177" s="125"/>
      <c r="H177" s="125"/>
      <c r="I177" s="116"/>
      <c r="J177" s="116"/>
      <c r="K177" s="116"/>
    </row>
    <row r="178" spans="2:11">
      <c r="B178" s="115"/>
      <c r="C178" s="116"/>
      <c r="D178" s="125"/>
      <c r="E178" s="125"/>
      <c r="F178" s="125"/>
      <c r="G178" s="125"/>
      <c r="H178" s="125"/>
      <c r="I178" s="116"/>
      <c r="J178" s="116"/>
      <c r="K178" s="116"/>
    </row>
    <row r="179" spans="2:11">
      <c r="B179" s="115"/>
      <c r="C179" s="116"/>
      <c r="D179" s="125"/>
      <c r="E179" s="125"/>
      <c r="F179" s="125"/>
      <c r="G179" s="125"/>
      <c r="H179" s="125"/>
      <c r="I179" s="116"/>
      <c r="J179" s="116"/>
      <c r="K179" s="116"/>
    </row>
    <row r="180" spans="2:11">
      <c r="B180" s="115"/>
      <c r="C180" s="116"/>
      <c r="D180" s="125"/>
      <c r="E180" s="125"/>
      <c r="F180" s="125"/>
      <c r="G180" s="125"/>
      <c r="H180" s="125"/>
      <c r="I180" s="116"/>
      <c r="J180" s="116"/>
      <c r="K180" s="116"/>
    </row>
    <row r="181" spans="2:11">
      <c r="B181" s="115"/>
      <c r="C181" s="116"/>
      <c r="D181" s="125"/>
      <c r="E181" s="125"/>
      <c r="F181" s="125"/>
      <c r="G181" s="125"/>
      <c r="H181" s="125"/>
      <c r="I181" s="116"/>
      <c r="J181" s="116"/>
      <c r="K181" s="116"/>
    </row>
    <row r="182" spans="2:11">
      <c r="B182" s="115"/>
      <c r="C182" s="116"/>
      <c r="D182" s="125"/>
      <c r="E182" s="125"/>
      <c r="F182" s="125"/>
      <c r="G182" s="125"/>
      <c r="H182" s="125"/>
      <c r="I182" s="116"/>
      <c r="J182" s="116"/>
      <c r="K182" s="116"/>
    </row>
    <row r="183" spans="2:11">
      <c r="B183" s="115"/>
      <c r="C183" s="116"/>
      <c r="D183" s="125"/>
      <c r="E183" s="125"/>
      <c r="F183" s="125"/>
      <c r="G183" s="125"/>
      <c r="H183" s="125"/>
      <c r="I183" s="116"/>
      <c r="J183" s="116"/>
      <c r="K183" s="116"/>
    </row>
    <row r="184" spans="2:11">
      <c r="B184" s="115"/>
      <c r="C184" s="116"/>
      <c r="D184" s="125"/>
      <c r="E184" s="125"/>
      <c r="F184" s="125"/>
      <c r="G184" s="125"/>
      <c r="H184" s="125"/>
      <c r="I184" s="116"/>
      <c r="J184" s="116"/>
      <c r="K184" s="116"/>
    </row>
    <row r="185" spans="2:11">
      <c r="B185" s="115"/>
      <c r="C185" s="116"/>
      <c r="D185" s="125"/>
      <c r="E185" s="125"/>
      <c r="F185" s="125"/>
      <c r="G185" s="125"/>
      <c r="H185" s="125"/>
      <c r="I185" s="116"/>
      <c r="J185" s="116"/>
      <c r="K185" s="116"/>
    </row>
    <row r="186" spans="2:11">
      <c r="B186" s="115"/>
      <c r="C186" s="116"/>
      <c r="D186" s="125"/>
      <c r="E186" s="125"/>
      <c r="F186" s="125"/>
      <c r="G186" s="125"/>
      <c r="H186" s="125"/>
      <c r="I186" s="116"/>
      <c r="J186" s="116"/>
      <c r="K186" s="116"/>
    </row>
    <row r="187" spans="2:11">
      <c r="B187" s="115"/>
      <c r="C187" s="116"/>
      <c r="D187" s="125"/>
      <c r="E187" s="125"/>
      <c r="F187" s="125"/>
      <c r="G187" s="125"/>
      <c r="H187" s="125"/>
      <c r="I187" s="116"/>
      <c r="J187" s="116"/>
      <c r="K187" s="116"/>
    </row>
    <row r="188" spans="2:11">
      <c r="B188" s="115"/>
      <c r="C188" s="116"/>
      <c r="D188" s="125"/>
      <c r="E188" s="125"/>
      <c r="F188" s="125"/>
      <c r="G188" s="125"/>
      <c r="H188" s="125"/>
      <c r="I188" s="116"/>
      <c r="J188" s="116"/>
      <c r="K188" s="116"/>
    </row>
    <row r="189" spans="2:11">
      <c r="B189" s="115"/>
      <c r="C189" s="116"/>
      <c r="D189" s="125"/>
      <c r="E189" s="125"/>
      <c r="F189" s="125"/>
      <c r="G189" s="125"/>
      <c r="H189" s="125"/>
      <c r="I189" s="116"/>
      <c r="J189" s="116"/>
      <c r="K189" s="116"/>
    </row>
    <row r="190" spans="2:11">
      <c r="B190" s="115"/>
      <c r="C190" s="116"/>
      <c r="D190" s="125"/>
      <c r="E190" s="125"/>
      <c r="F190" s="125"/>
      <c r="G190" s="125"/>
      <c r="H190" s="125"/>
      <c r="I190" s="116"/>
      <c r="J190" s="116"/>
      <c r="K190" s="116"/>
    </row>
    <row r="191" spans="2:11">
      <c r="B191" s="115"/>
      <c r="C191" s="116"/>
      <c r="D191" s="125"/>
      <c r="E191" s="125"/>
      <c r="F191" s="125"/>
      <c r="G191" s="125"/>
      <c r="H191" s="125"/>
      <c r="I191" s="116"/>
      <c r="J191" s="116"/>
      <c r="K191" s="116"/>
    </row>
    <row r="192" spans="2:11">
      <c r="B192" s="115"/>
      <c r="C192" s="116"/>
      <c r="D192" s="125"/>
      <c r="E192" s="125"/>
      <c r="F192" s="125"/>
      <c r="G192" s="125"/>
      <c r="H192" s="125"/>
      <c r="I192" s="116"/>
      <c r="J192" s="116"/>
      <c r="K192" s="116"/>
    </row>
    <row r="193" spans="2:11">
      <c r="B193" s="115"/>
      <c r="C193" s="116"/>
      <c r="D193" s="125"/>
      <c r="E193" s="125"/>
      <c r="F193" s="125"/>
      <c r="G193" s="125"/>
      <c r="H193" s="125"/>
      <c r="I193" s="116"/>
      <c r="J193" s="116"/>
      <c r="K193" s="116"/>
    </row>
    <row r="194" spans="2:11">
      <c r="B194" s="115"/>
      <c r="C194" s="116"/>
      <c r="D194" s="125"/>
      <c r="E194" s="125"/>
      <c r="F194" s="125"/>
      <c r="G194" s="125"/>
      <c r="H194" s="125"/>
      <c r="I194" s="116"/>
      <c r="J194" s="116"/>
      <c r="K194" s="116"/>
    </row>
    <row r="195" spans="2:11">
      <c r="B195" s="115"/>
      <c r="C195" s="116"/>
      <c r="D195" s="125"/>
      <c r="E195" s="125"/>
      <c r="F195" s="125"/>
      <c r="G195" s="125"/>
      <c r="H195" s="125"/>
      <c r="I195" s="116"/>
      <c r="J195" s="116"/>
      <c r="K195" s="116"/>
    </row>
    <row r="196" spans="2:11">
      <c r="B196" s="115"/>
      <c r="C196" s="116"/>
      <c r="D196" s="125"/>
      <c r="E196" s="125"/>
      <c r="F196" s="125"/>
      <c r="G196" s="125"/>
      <c r="H196" s="125"/>
      <c r="I196" s="116"/>
      <c r="J196" s="116"/>
      <c r="K196" s="116"/>
    </row>
    <row r="197" spans="2:11">
      <c r="B197" s="115"/>
      <c r="C197" s="116"/>
      <c r="D197" s="125"/>
      <c r="E197" s="125"/>
      <c r="F197" s="125"/>
      <c r="G197" s="125"/>
      <c r="H197" s="125"/>
      <c r="I197" s="116"/>
      <c r="J197" s="116"/>
      <c r="K197" s="116"/>
    </row>
    <row r="198" spans="2:11">
      <c r="B198" s="115"/>
      <c r="C198" s="116"/>
      <c r="D198" s="125"/>
      <c r="E198" s="125"/>
      <c r="F198" s="125"/>
      <c r="G198" s="125"/>
      <c r="H198" s="125"/>
      <c r="I198" s="116"/>
      <c r="J198" s="116"/>
      <c r="K198" s="116"/>
    </row>
    <row r="199" spans="2:11">
      <c r="B199" s="115"/>
      <c r="C199" s="116"/>
      <c r="D199" s="125"/>
      <c r="E199" s="125"/>
      <c r="F199" s="125"/>
      <c r="G199" s="125"/>
      <c r="H199" s="125"/>
      <c r="I199" s="116"/>
      <c r="J199" s="116"/>
      <c r="K199" s="116"/>
    </row>
    <row r="200" spans="2:11">
      <c r="B200" s="115"/>
      <c r="C200" s="116"/>
      <c r="D200" s="125"/>
      <c r="E200" s="125"/>
      <c r="F200" s="125"/>
      <c r="G200" s="125"/>
      <c r="H200" s="125"/>
      <c r="I200" s="116"/>
      <c r="J200" s="116"/>
      <c r="K200" s="116"/>
    </row>
    <row r="201" spans="2:11">
      <c r="B201" s="115"/>
      <c r="C201" s="116"/>
      <c r="D201" s="125"/>
      <c r="E201" s="125"/>
      <c r="F201" s="125"/>
      <c r="G201" s="125"/>
      <c r="H201" s="125"/>
      <c r="I201" s="116"/>
      <c r="J201" s="116"/>
      <c r="K201" s="116"/>
    </row>
    <row r="202" spans="2:11">
      <c r="B202" s="115"/>
      <c r="C202" s="116"/>
      <c r="D202" s="125"/>
      <c r="E202" s="125"/>
      <c r="F202" s="125"/>
      <c r="G202" s="125"/>
      <c r="H202" s="125"/>
      <c r="I202" s="116"/>
      <c r="J202" s="116"/>
      <c r="K202" s="116"/>
    </row>
    <row r="203" spans="2:11">
      <c r="B203" s="115"/>
      <c r="C203" s="116"/>
      <c r="D203" s="125"/>
      <c r="E203" s="125"/>
      <c r="F203" s="125"/>
      <c r="G203" s="125"/>
      <c r="H203" s="125"/>
      <c r="I203" s="116"/>
      <c r="J203" s="116"/>
      <c r="K203" s="116"/>
    </row>
    <row r="204" spans="2:11">
      <c r="B204" s="115"/>
      <c r="C204" s="116"/>
      <c r="D204" s="125"/>
      <c r="E204" s="125"/>
      <c r="F204" s="125"/>
      <c r="G204" s="125"/>
      <c r="H204" s="125"/>
      <c r="I204" s="116"/>
      <c r="J204" s="116"/>
      <c r="K204" s="116"/>
    </row>
    <row r="205" spans="2:11">
      <c r="B205" s="115"/>
      <c r="C205" s="116"/>
      <c r="D205" s="125"/>
      <c r="E205" s="125"/>
      <c r="F205" s="125"/>
      <c r="G205" s="125"/>
      <c r="H205" s="125"/>
      <c r="I205" s="116"/>
      <c r="J205" s="116"/>
      <c r="K205" s="116"/>
    </row>
    <row r="206" spans="2:11">
      <c r="B206" s="115"/>
      <c r="C206" s="116"/>
      <c r="D206" s="125"/>
      <c r="E206" s="125"/>
      <c r="F206" s="125"/>
      <c r="G206" s="125"/>
      <c r="H206" s="125"/>
      <c r="I206" s="116"/>
      <c r="J206" s="116"/>
      <c r="K206" s="116"/>
    </row>
    <row r="207" spans="2:11">
      <c r="B207" s="115"/>
      <c r="C207" s="116"/>
      <c r="D207" s="125"/>
      <c r="E207" s="125"/>
      <c r="F207" s="125"/>
      <c r="G207" s="125"/>
      <c r="H207" s="125"/>
      <c r="I207" s="116"/>
      <c r="J207" s="116"/>
      <c r="K207" s="116"/>
    </row>
    <row r="208" spans="2:11">
      <c r="B208" s="115"/>
      <c r="C208" s="116"/>
      <c r="D208" s="125"/>
      <c r="E208" s="125"/>
      <c r="F208" s="125"/>
      <c r="G208" s="125"/>
      <c r="H208" s="125"/>
      <c r="I208" s="116"/>
      <c r="J208" s="116"/>
      <c r="K208" s="116"/>
    </row>
    <row r="209" spans="2:11">
      <c r="B209" s="115"/>
      <c r="C209" s="116"/>
      <c r="D209" s="125"/>
      <c r="E209" s="125"/>
      <c r="F209" s="125"/>
      <c r="G209" s="125"/>
      <c r="H209" s="125"/>
      <c r="I209" s="116"/>
      <c r="J209" s="116"/>
      <c r="K209" s="116"/>
    </row>
    <row r="210" spans="2:11">
      <c r="B210" s="115"/>
      <c r="C210" s="116"/>
      <c r="D210" s="125"/>
      <c r="E210" s="125"/>
      <c r="F210" s="125"/>
      <c r="G210" s="125"/>
      <c r="H210" s="125"/>
      <c r="I210" s="116"/>
      <c r="J210" s="116"/>
      <c r="K210" s="116"/>
    </row>
    <row r="211" spans="2:11">
      <c r="B211" s="115"/>
      <c r="C211" s="116"/>
      <c r="D211" s="125"/>
      <c r="E211" s="125"/>
      <c r="F211" s="125"/>
      <c r="G211" s="125"/>
      <c r="H211" s="125"/>
      <c r="I211" s="116"/>
      <c r="J211" s="116"/>
      <c r="K211" s="116"/>
    </row>
    <row r="212" spans="2:11">
      <c r="B212" s="115"/>
      <c r="C212" s="116"/>
      <c r="D212" s="125"/>
      <c r="E212" s="125"/>
      <c r="F212" s="125"/>
      <c r="G212" s="125"/>
      <c r="H212" s="125"/>
      <c r="I212" s="116"/>
      <c r="J212" s="116"/>
      <c r="K212" s="116"/>
    </row>
    <row r="213" spans="2:11">
      <c r="B213" s="115"/>
      <c r="C213" s="116"/>
      <c r="D213" s="125"/>
      <c r="E213" s="125"/>
      <c r="F213" s="125"/>
      <c r="G213" s="125"/>
      <c r="H213" s="125"/>
      <c r="I213" s="116"/>
      <c r="J213" s="116"/>
      <c r="K213" s="116"/>
    </row>
    <row r="214" spans="2:11">
      <c r="B214" s="115"/>
      <c r="C214" s="116"/>
      <c r="D214" s="125"/>
      <c r="E214" s="125"/>
      <c r="F214" s="125"/>
      <c r="G214" s="125"/>
      <c r="H214" s="125"/>
      <c r="I214" s="116"/>
      <c r="J214" s="116"/>
      <c r="K214" s="116"/>
    </row>
    <row r="215" spans="2:11">
      <c r="B215" s="115"/>
      <c r="C215" s="116"/>
      <c r="D215" s="125"/>
      <c r="E215" s="125"/>
      <c r="F215" s="125"/>
      <c r="G215" s="125"/>
      <c r="H215" s="125"/>
      <c r="I215" s="116"/>
      <c r="J215" s="116"/>
      <c r="K215" s="116"/>
    </row>
    <row r="216" spans="2:11">
      <c r="B216" s="115"/>
      <c r="C216" s="116"/>
      <c r="D216" s="125"/>
      <c r="E216" s="125"/>
      <c r="F216" s="125"/>
      <c r="G216" s="125"/>
      <c r="H216" s="125"/>
      <c r="I216" s="116"/>
      <c r="J216" s="116"/>
      <c r="K216" s="116"/>
    </row>
    <row r="217" spans="2:11">
      <c r="B217" s="115"/>
      <c r="C217" s="116"/>
      <c r="D217" s="125"/>
      <c r="E217" s="125"/>
      <c r="F217" s="125"/>
      <c r="G217" s="125"/>
      <c r="H217" s="125"/>
      <c r="I217" s="116"/>
      <c r="J217" s="116"/>
      <c r="K217" s="116"/>
    </row>
    <row r="218" spans="2:11">
      <c r="B218" s="115"/>
      <c r="C218" s="116"/>
      <c r="D218" s="125"/>
      <c r="E218" s="125"/>
      <c r="F218" s="125"/>
      <c r="G218" s="125"/>
      <c r="H218" s="125"/>
      <c r="I218" s="116"/>
      <c r="J218" s="116"/>
      <c r="K218" s="116"/>
    </row>
    <row r="219" spans="2:11">
      <c r="B219" s="115"/>
      <c r="C219" s="116"/>
      <c r="D219" s="125"/>
      <c r="E219" s="125"/>
      <c r="F219" s="125"/>
      <c r="G219" s="125"/>
      <c r="H219" s="125"/>
      <c r="I219" s="116"/>
      <c r="J219" s="116"/>
      <c r="K219" s="116"/>
    </row>
    <row r="220" spans="2:11">
      <c r="B220" s="115"/>
      <c r="C220" s="116"/>
      <c r="D220" s="125"/>
      <c r="E220" s="125"/>
      <c r="F220" s="125"/>
      <c r="G220" s="125"/>
      <c r="H220" s="125"/>
      <c r="I220" s="116"/>
      <c r="J220" s="116"/>
      <c r="K220" s="116"/>
    </row>
    <row r="221" spans="2:11">
      <c r="B221" s="115"/>
      <c r="C221" s="116"/>
      <c r="D221" s="125"/>
      <c r="E221" s="125"/>
      <c r="F221" s="125"/>
      <c r="G221" s="125"/>
      <c r="H221" s="125"/>
      <c r="I221" s="116"/>
      <c r="J221" s="116"/>
      <c r="K221" s="116"/>
    </row>
    <row r="222" spans="2:11">
      <c r="B222" s="115"/>
      <c r="C222" s="116"/>
      <c r="D222" s="125"/>
      <c r="E222" s="125"/>
      <c r="F222" s="125"/>
      <c r="G222" s="125"/>
      <c r="H222" s="125"/>
      <c r="I222" s="116"/>
      <c r="J222" s="116"/>
      <c r="K222" s="116"/>
    </row>
    <row r="223" spans="2:11">
      <c r="B223" s="115"/>
      <c r="C223" s="116"/>
      <c r="D223" s="125"/>
      <c r="E223" s="125"/>
      <c r="F223" s="125"/>
      <c r="G223" s="125"/>
      <c r="H223" s="125"/>
      <c r="I223" s="116"/>
      <c r="J223" s="116"/>
      <c r="K223" s="116"/>
    </row>
    <row r="224" spans="2:11">
      <c r="B224" s="115"/>
      <c r="C224" s="116"/>
      <c r="D224" s="125"/>
      <c r="E224" s="125"/>
      <c r="F224" s="125"/>
      <c r="G224" s="125"/>
      <c r="H224" s="125"/>
      <c r="I224" s="116"/>
      <c r="J224" s="116"/>
      <c r="K224" s="116"/>
    </row>
    <row r="225" spans="2:11">
      <c r="B225" s="115"/>
      <c r="C225" s="116"/>
      <c r="D225" s="125"/>
      <c r="E225" s="125"/>
      <c r="F225" s="125"/>
      <c r="G225" s="125"/>
      <c r="H225" s="125"/>
      <c r="I225" s="116"/>
      <c r="J225" s="116"/>
      <c r="K225" s="116"/>
    </row>
    <row r="226" spans="2:11">
      <c r="B226" s="115"/>
      <c r="C226" s="116"/>
      <c r="D226" s="125"/>
      <c r="E226" s="125"/>
      <c r="F226" s="125"/>
      <c r="G226" s="125"/>
      <c r="H226" s="125"/>
      <c r="I226" s="116"/>
      <c r="J226" s="116"/>
      <c r="K226" s="116"/>
    </row>
    <row r="227" spans="2:11">
      <c r="B227" s="115"/>
      <c r="C227" s="116"/>
      <c r="D227" s="125"/>
      <c r="E227" s="125"/>
      <c r="F227" s="125"/>
      <c r="G227" s="125"/>
      <c r="H227" s="125"/>
      <c r="I227" s="116"/>
      <c r="J227" s="116"/>
      <c r="K227" s="116"/>
    </row>
    <row r="228" spans="2:11">
      <c r="B228" s="115"/>
      <c r="C228" s="116"/>
      <c r="D228" s="125"/>
      <c r="E228" s="125"/>
      <c r="F228" s="125"/>
      <c r="G228" s="125"/>
      <c r="H228" s="125"/>
      <c r="I228" s="116"/>
      <c r="J228" s="116"/>
      <c r="K228" s="116"/>
    </row>
    <row r="229" spans="2:11">
      <c r="B229" s="115"/>
      <c r="C229" s="116"/>
      <c r="D229" s="125"/>
      <c r="E229" s="125"/>
      <c r="F229" s="125"/>
      <c r="G229" s="125"/>
      <c r="H229" s="125"/>
      <c r="I229" s="116"/>
      <c r="J229" s="116"/>
      <c r="K229" s="116"/>
    </row>
    <row r="230" spans="2:11">
      <c r="B230" s="115"/>
      <c r="C230" s="116"/>
      <c r="D230" s="125"/>
      <c r="E230" s="125"/>
      <c r="F230" s="125"/>
      <c r="G230" s="125"/>
      <c r="H230" s="125"/>
      <c r="I230" s="116"/>
      <c r="J230" s="116"/>
      <c r="K230" s="116"/>
    </row>
    <row r="231" spans="2:11">
      <c r="B231" s="115"/>
      <c r="C231" s="116"/>
      <c r="D231" s="125"/>
      <c r="E231" s="125"/>
      <c r="F231" s="125"/>
      <c r="G231" s="125"/>
      <c r="H231" s="125"/>
      <c r="I231" s="116"/>
      <c r="J231" s="116"/>
      <c r="K231" s="116"/>
    </row>
    <row r="232" spans="2:11">
      <c r="B232" s="115"/>
      <c r="C232" s="116"/>
      <c r="D232" s="125"/>
      <c r="E232" s="125"/>
      <c r="F232" s="125"/>
      <c r="G232" s="125"/>
      <c r="H232" s="125"/>
      <c r="I232" s="116"/>
      <c r="J232" s="116"/>
      <c r="K232" s="116"/>
    </row>
    <row r="233" spans="2:11">
      <c r="B233" s="115"/>
      <c r="C233" s="116"/>
      <c r="D233" s="125"/>
      <c r="E233" s="125"/>
      <c r="F233" s="125"/>
      <c r="G233" s="125"/>
      <c r="H233" s="125"/>
      <c r="I233" s="116"/>
      <c r="J233" s="116"/>
      <c r="K233" s="116"/>
    </row>
    <row r="234" spans="2:11">
      <c r="B234" s="115"/>
      <c r="C234" s="116"/>
      <c r="D234" s="125"/>
      <c r="E234" s="125"/>
      <c r="F234" s="125"/>
      <c r="G234" s="125"/>
      <c r="H234" s="125"/>
      <c r="I234" s="116"/>
      <c r="J234" s="116"/>
      <c r="K234" s="116"/>
    </row>
    <row r="235" spans="2:11">
      <c r="B235" s="115"/>
      <c r="C235" s="116"/>
      <c r="D235" s="125"/>
      <c r="E235" s="125"/>
      <c r="F235" s="125"/>
      <c r="G235" s="125"/>
      <c r="H235" s="125"/>
      <c r="I235" s="116"/>
      <c r="J235" s="116"/>
      <c r="K235" s="116"/>
    </row>
    <row r="236" spans="2:11">
      <c r="B236" s="115"/>
      <c r="C236" s="116"/>
      <c r="D236" s="125"/>
      <c r="E236" s="125"/>
      <c r="F236" s="125"/>
      <c r="G236" s="125"/>
      <c r="H236" s="125"/>
      <c r="I236" s="116"/>
      <c r="J236" s="116"/>
      <c r="K236" s="116"/>
    </row>
    <row r="237" spans="2:11">
      <c r="B237" s="115"/>
      <c r="C237" s="116"/>
      <c r="D237" s="125"/>
      <c r="E237" s="125"/>
      <c r="F237" s="125"/>
      <c r="G237" s="125"/>
      <c r="H237" s="125"/>
      <c r="I237" s="116"/>
      <c r="J237" s="116"/>
      <c r="K237" s="116"/>
    </row>
    <row r="238" spans="2:11">
      <c r="B238" s="115"/>
      <c r="C238" s="116"/>
      <c r="D238" s="125"/>
      <c r="E238" s="125"/>
      <c r="F238" s="125"/>
      <c r="G238" s="125"/>
      <c r="H238" s="125"/>
      <c r="I238" s="116"/>
      <c r="J238" s="116"/>
      <c r="K238" s="116"/>
    </row>
    <row r="239" spans="2:11">
      <c r="B239" s="115"/>
      <c r="C239" s="116"/>
      <c r="D239" s="125"/>
      <c r="E239" s="125"/>
      <c r="F239" s="125"/>
      <c r="G239" s="125"/>
      <c r="H239" s="125"/>
      <c r="I239" s="116"/>
      <c r="J239" s="116"/>
      <c r="K239" s="116"/>
    </row>
    <row r="240" spans="2:11">
      <c r="B240" s="115"/>
      <c r="C240" s="116"/>
      <c r="D240" s="125"/>
      <c r="E240" s="125"/>
      <c r="F240" s="125"/>
      <c r="G240" s="125"/>
      <c r="H240" s="125"/>
      <c r="I240" s="116"/>
      <c r="J240" s="116"/>
      <c r="K240" s="116"/>
    </row>
    <row r="241" spans="2:11">
      <c r="B241" s="115"/>
      <c r="C241" s="116"/>
      <c r="D241" s="125"/>
      <c r="E241" s="125"/>
      <c r="F241" s="125"/>
      <c r="G241" s="125"/>
      <c r="H241" s="125"/>
      <c r="I241" s="116"/>
      <c r="J241" s="116"/>
      <c r="K241" s="116"/>
    </row>
    <row r="242" spans="2:11">
      <c r="B242" s="115"/>
      <c r="C242" s="116"/>
      <c r="D242" s="125"/>
      <c r="E242" s="125"/>
      <c r="F242" s="125"/>
      <c r="G242" s="125"/>
      <c r="H242" s="125"/>
      <c r="I242" s="116"/>
      <c r="J242" s="116"/>
      <c r="K242" s="116"/>
    </row>
    <row r="243" spans="2:11">
      <c r="B243" s="115"/>
      <c r="C243" s="116"/>
      <c r="D243" s="125"/>
      <c r="E243" s="125"/>
      <c r="F243" s="125"/>
      <c r="G243" s="125"/>
      <c r="H243" s="125"/>
      <c r="I243" s="116"/>
      <c r="J243" s="116"/>
      <c r="K243" s="116"/>
    </row>
    <row r="244" spans="2:11">
      <c r="B244" s="115"/>
      <c r="C244" s="116"/>
      <c r="D244" s="125"/>
      <c r="E244" s="125"/>
      <c r="F244" s="125"/>
      <c r="G244" s="125"/>
      <c r="H244" s="125"/>
      <c r="I244" s="116"/>
      <c r="J244" s="116"/>
      <c r="K244" s="116"/>
    </row>
    <row r="245" spans="2:11">
      <c r="B245" s="115"/>
      <c r="C245" s="116"/>
      <c r="D245" s="125"/>
      <c r="E245" s="125"/>
      <c r="F245" s="125"/>
      <c r="G245" s="125"/>
      <c r="H245" s="125"/>
      <c r="I245" s="116"/>
      <c r="J245" s="116"/>
      <c r="K245" s="116"/>
    </row>
    <row r="246" spans="2:11">
      <c r="B246" s="115"/>
      <c r="C246" s="116"/>
      <c r="D246" s="125"/>
      <c r="E246" s="125"/>
      <c r="F246" s="125"/>
      <c r="G246" s="125"/>
      <c r="H246" s="125"/>
      <c r="I246" s="116"/>
      <c r="J246" s="116"/>
      <c r="K246" s="116"/>
    </row>
    <row r="247" spans="2:11">
      <c r="B247" s="115"/>
      <c r="C247" s="116"/>
      <c r="D247" s="125"/>
      <c r="E247" s="125"/>
      <c r="F247" s="125"/>
      <c r="G247" s="125"/>
      <c r="H247" s="125"/>
      <c r="I247" s="116"/>
      <c r="J247" s="116"/>
      <c r="K247" s="116"/>
    </row>
    <row r="248" spans="2:11">
      <c r="B248" s="115"/>
      <c r="C248" s="116"/>
      <c r="D248" s="125"/>
      <c r="E248" s="125"/>
      <c r="F248" s="125"/>
      <c r="G248" s="125"/>
      <c r="H248" s="125"/>
      <c r="I248" s="116"/>
      <c r="J248" s="116"/>
      <c r="K248" s="116"/>
    </row>
    <row r="249" spans="2:11">
      <c r="B249" s="115"/>
      <c r="C249" s="116"/>
      <c r="D249" s="125"/>
      <c r="E249" s="125"/>
      <c r="F249" s="125"/>
      <c r="G249" s="125"/>
      <c r="H249" s="125"/>
      <c r="I249" s="116"/>
      <c r="J249" s="116"/>
      <c r="K249" s="116"/>
    </row>
    <row r="250" spans="2:11">
      <c r="B250" s="115"/>
      <c r="C250" s="116"/>
      <c r="D250" s="125"/>
      <c r="E250" s="125"/>
      <c r="F250" s="125"/>
      <c r="G250" s="125"/>
      <c r="H250" s="125"/>
      <c r="I250" s="116"/>
      <c r="J250" s="116"/>
      <c r="K250" s="116"/>
    </row>
    <row r="251" spans="2:11">
      <c r="B251" s="115"/>
      <c r="C251" s="116"/>
      <c r="D251" s="125"/>
      <c r="E251" s="125"/>
      <c r="F251" s="125"/>
      <c r="G251" s="125"/>
      <c r="H251" s="125"/>
      <c r="I251" s="116"/>
      <c r="J251" s="116"/>
      <c r="K251" s="116"/>
    </row>
    <row r="252" spans="2:11">
      <c r="B252" s="115"/>
      <c r="C252" s="116"/>
      <c r="D252" s="125"/>
      <c r="E252" s="125"/>
      <c r="F252" s="125"/>
      <c r="G252" s="125"/>
      <c r="H252" s="125"/>
      <c r="I252" s="116"/>
      <c r="J252" s="116"/>
      <c r="K252" s="116"/>
    </row>
    <row r="253" spans="2:11">
      <c r="B253" s="115"/>
      <c r="C253" s="116"/>
      <c r="D253" s="125"/>
      <c r="E253" s="125"/>
      <c r="F253" s="125"/>
      <c r="G253" s="125"/>
      <c r="H253" s="125"/>
      <c r="I253" s="116"/>
      <c r="J253" s="116"/>
      <c r="K253" s="116"/>
    </row>
    <row r="254" spans="2:11">
      <c r="B254" s="115"/>
      <c r="C254" s="116"/>
      <c r="D254" s="125"/>
      <c r="E254" s="125"/>
      <c r="F254" s="125"/>
      <c r="G254" s="125"/>
      <c r="H254" s="125"/>
      <c r="I254" s="116"/>
      <c r="J254" s="116"/>
      <c r="K254" s="116"/>
    </row>
    <row r="255" spans="2:11">
      <c r="B255" s="115"/>
      <c r="C255" s="116"/>
      <c r="D255" s="125"/>
      <c r="E255" s="125"/>
      <c r="F255" s="125"/>
      <c r="G255" s="125"/>
      <c r="H255" s="125"/>
      <c r="I255" s="116"/>
      <c r="J255" s="116"/>
      <c r="K255" s="116"/>
    </row>
    <row r="256" spans="2:11">
      <c r="B256" s="115"/>
      <c r="C256" s="116"/>
      <c r="D256" s="125"/>
      <c r="E256" s="125"/>
      <c r="F256" s="125"/>
      <c r="G256" s="125"/>
      <c r="H256" s="125"/>
      <c r="I256" s="116"/>
      <c r="J256" s="116"/>
      <c r="K256" s="116"/>
    </row>
    <row r="257" spans="2:11">
      <c r="B257" s="115"/>
      <c r="C257" s="116"/>
      <c r="D257" s="125"/>
      <c r="E257" s="125"/>
      <c r="F257" s="125"/>
      <c r="G257" s="125"/>
      <c r="H257" s="125"/>
      <c r="I257" s="116"/>
      <c r="J257" s="116"/>
      <c r="K257" s="116"/>
    </row>
    <row r="258" spans="2:11">
      <c r="B258" s="115"/>
      <c r="C258" s="116"/>
      <c r="D258" s="125"/>
      <c r="E258" s="125"/>
      <c r="F258" s="125"/>
      <c r="G258" s="125"/>
      <c r="H258" s="125"/>
      <c r="I258" s="116"/>
      <c r="J258" s="116"/>
      <c r="K258" s="116"/>
    </row>
    <row r="259" spans="2:11">
      <c r="B259" s="115"/>
      <c r="C259" s="116"/>
      <c r="D259" s="125"/>
      <c r="E259" s="125"/>
      <c r="F259" s="125"/>
      <c r="G259" s="125"/>
      <c r="H259" s="125"/>
      <c r="I259" s="116"/>
      <c r="J259" s="116"/>
      <c r="K259" s="116"/>
    </row>
    <row r="260" spans="2:11">
      <c r="B260" s="115"/>
      <c r="C260" s="116"/>
      <c r="D260" s="125"/>
      <c r="E260" s="125"/>
      <c r="F260" s="125"/>
      <c r="G260" s="125"/>
      <c r="H260" s="125"/>
      <c r="I260" s="116"/>
      <c r="J260" s="116"/>
      <c r="K260" s="116"/>
    </row>
    <row r="261" spans="2:11">
      <c r="B261" s="115"/>
      <c r="C261" s="116"/>
      <c r="D261" s="125"/>
      <c r="E261" s="125"/>
      <c r="F261" s="125"/>
      <c r="G261" s="125"/>
      <c r="H261" s="125"/>
      <c r="I261" s="116"/>
      <c r="J261" s="116"/>
      <c r="K261" s="116"/>
    </row>
    <row r="262" spans="2:11">
      <c r="B262" s="115"/>
      <c r="C262" s="116"/>
      <c r="D262" s="125"/>
      <c r="E262" s="125"/>
      <c r="F262" s="125"/>
      <c r="G262" s="125"/>
      <c r="H262" s="125"/>
      <c r="I262" s="116"/>
      <c r="J262" s="116"/>
      <c r="K262" s="116"/>
    </row>
    <row r="263" spans="2:11">
      <c r="B263" s="115"/>
      <c r="C263" s="116"/>
      <c r="D263" s="125"/>
      <c r="E263" s="125"/>
      <c r="F263" s="125"/>
      <c r="G263" s="125"/>
      <c r="H263" s="125"/>
      <c r="I263" s="116"/>
      <c r="J263" s="116"/>
      <c r="K263" s="116"/>
    </row>
    <row r="264" spans="2:11">
      <c r="B264" s="115"/>
      <c r="C264" s="116"/>
      <c r="D264" s="125"/>
      <c r="E264" s="125"/>
      <c r="F264" s="125"/>
      <c r="G264" s="125"/>
      <c r="H264" s="125"/>
      <c r="I264" s="116"/>
      <c r="J264" s="116"/>
      <c r="K264" s="116"/>
    </row>
    <row r="265" spans="2:11">
      <c r="B265" s="115"/>
      <c r="C265" s="116"/>
      <c r="D265" s="125"/>
      <c r="E265" s="125"/>
      <c r="F265" s="125"/>
      <c r="G265" s="125"/>
      <c r="H265" s="125"/>
      <c r="I265" s="116"/>
      <c r="J265" s="116"/>
      <c r="K265" s="116"/>
    </row>
    <row r="266" spans="2:11">
      <c r="B266" s="115"/>
      <c r="C266" s="116"/>
      <c r="D266" s="125"/>
      <c r="E266" s="125"/>
      <c r="F266" s="125"/>
      <c r="G266" s="125"/>
      <c r="H266" s="125"/>
      <c r="I266" s="116"/>
      <c r="J266" s="116"/>
      <c r="K266" s="116"/>
    </row>
    <row r="267" spans="2:11">
      <c r="B267" s="115"/>
      <c r="C267" s="116"/>
      <c r="D267" s="125"/>
      <c r="E267" s="125"/>
      <c r="F267" s="125"/>
      <c r="G267" s="125"/>
      <c r="H267" s="125"/>
      <c r="I267" s="116"/>
      <c r="J267" s="116"/>
      <c r="K267" s="116"/>
    </row>
    <row r="268" spans="2:11">
      <c r="B268" s="115"/>
      <c r="C268" s="116"/>
      <c r="D268" s="125"/>
      <c r="E268" s="125"/>
      <c r="F268" s="125"/>
      <c r="G268" s="125"/>
      <c r="H268" s="125"/>
      <c r="I268" s="116"/>
      <c r="J268" s="116"/>
      <c r="K268" s="116"/>
    </row>
    <row r="269" spans="2:11">
      <c r="B269" s="115"/>
      <c r="C269" s="116"/>
      <c r="D269" s="125"/>
      <c r="E269" s="125"/>
      <c r="F269" s="125"/>
      <c r="G269" s="125"/>
      <c r="H269" s="125"/>
      <c r="I269" s="116"/>
      <c r="J269" s="116"/>
      <c r="K269" s="116"/>
    </row>
    <row r="270" spans="2:11">
      <c r="B270" s="115"/>
      <c r="C270" s="116"/>
      <c r="D270" s="125"/>
      <c r="E270" s="125"/>
      <c r="F270" s="125"/>
      <c r="G270" s="125"/>
      <c r="H270" s="125"/>
      <c r="I270" s="116"/>
      <c r="J270" s="116"/>
      <c r="K270" s="116"/>
    </row>
    <row r="271" spans="2:11">
      <c r="B271" s="115"/>
      <c r="C271" s="116"/>
      <c r="D271" s="125"/>
      <c r="E271" s="125"/>
      <c r="F271" s="125"/>
      <c r="G271" s="125"/>
      <c r="H271" s="125"/>
      <c r="I271" s="116"/>
      <c r="J271" s="116"/>
      <c r="K271" s="116"/>
    </row>
    <row r="272" spans="2:11">
      <c r="B272" s="115"/>
      <c r="C272" s="116"/>
      <c r="D272" s="125"/>
      <c r="E272" s="125"/>
      <c r="F272" s="125"/>
      <c r="G272" s="125"/>
      <c r="H272" s="125"/>
      <c r="I272" s="116"/>
      <c r="J272" s="116"/>
      <c r="K272" s="116"/>
    </row>
    <row r="273" spans="2:11">
      <c r="B273" s="115"/>
      <c r="C273" s="116"/>
      <c r="D273" s="125"/>
      <c r="E273" s="125"/>
      <c r="F273" s="125"/>
      <c r="G273" s="125"/>
      <c r="H273" s="125"/>
      <c r="I273" s="116"/>
      <c r="J273" s="116"/>
      <c r="K273" s="116"/>
    </row>
    <row r="274" spans="2:11">
      <c r="B274" s="115"/>
      <c r="C274" s="116"/>
      <c r="D274" s="125"/>
      <c r="E274" s="125"/>
      <c r="F274" s="125"/>
      <c r="G274" s="125"/>
      <c r="H274" s="125"/>
      <c r="I274" s="116"/>
      <c r="J274" s="116"/>
      <c r="K274" s="116"/>
    </row>
    <row r="275" spans="2:11">
      <c r="B275" s="115"/>
      <c r="C275" s="116"/>
      <c r="D275" s="125"/>
      <c r="E275" s="125"/>
      <c r="F275" s="125"/>
      <c r="G275" s="125"/>
      <c r="H275" s="125"/>
      <c r="I275" s="116"/>
      <c r="J275" s="116"/>
      <c r="K275" s="116"/>
    </row>
    <row r="276" spans="2:11">
      <c r="B276" s="115"/>
      <c r="C276" s="116"/>
      <c r="D276" s="125"/>
      <c r="E276" s="125"/>
      <c r="F276" s="125"/>
      <c r="G276" s="125"/>
      <c r="H276" s="125"/>
      <c r="I276" s="116"/>
      <c r="J276" s="116"/>
      <c r="K276" s="116"/>
    </row>
    <row r="277" spans="2:11">
      <c r="B277" s="115"/>
      <c r="C277" s="116"/>
      <c r="D277" s="125"/>
      <c r="E277" s="125"/>
      <c r="F277" s="125"/>
      <c r="G277" s="125"/>
      <c r="H277" s="125"/>
      <c r="I277" s="116"/>
      <c r="J277" s="116"/>
      <c r="K277" s="116"/>
    </row>
    <row r="278" spans="2:11">
      <c r="B278" s="115"/>
      <c r="C278" s="116"/>
      <c r="D278" s="125"/>
      <c r="E278" s="125"/>
      <c r="F278" s="125"/>
      <c r="G278" s="125"/>
      <c r="H278" s="125"/>
      <c r="I278" s="116"/>
      <c r="J278" s="116"/>
      <c r="K278" s="116"/>
    </row>
    <row r="279" spans="2:11">
      <c r="B279" s="115"/>
      <c r="C279" s="116"/>
      <c r="D279" s="125"/>
      <c r="E279" s="125"/>
      <c r="F279" s="125"/>
      <c r="G279" s="125"/>
      <c r="H279" s="125"/>
      <c r="I279" s="116"/>
      <c r="J279" s="116"/>
      <c r="K279" s="116"/>
    </row>
    <row r="280" spans="2:11">
      <c r="B280" s="115"/>
      <c r="C280" s="116"/>
      <c r="D280" s="125"/>
      <c r="E280" s="125"/>
      <c r="F280" s="125"/>
      <c r="G280" s="125"/>
      <c r="H280" s="125"/>
      <c r="I280" s="116"/>
      <c r="J280" s="116"/>
      <c r="K280" s="116"/>
    </row>
    <row r="281" spans="2:11">
      <c r="B281" s="115"/>
      <c r="C281" s="116"/>
      <c r="D281" s="125"/>
      <c r="E281" s="125"/>
      <c r="F281" s="125"/>
      <c r="G281" s="125"/>
      <c r="H281" s="125"/>
      <c r="I281" s="116"/>
      <c r="J281" s="116"/>
      <c r="K281" s="116"/>
    </row>
    <row r="282" spans="2:11">
      <c r="B282" s="115"/>
      <c r="C282" s="116"/>
      <c r="D282" s="125"/>
      <c r="E282" s="125"/>
      <c r="F282" s="125"/>
      <c r="G282" s="125"/>
      <c r="H282" s="125"/>
      <c r="I282" s="116"/>
      <c r="J282" s="116"/>
      <c r="K282" s="116"/>
    </row>
    <row r="283" spans="2:11">
      <c r="B283" s="115"/>
      <c r="C283" s="116"/>
      <c r="D283" s="125"/>
      <c r="E283" s="125"/>
      <c r="F283" s="125"/>
      <c r="G283" s="125"/>
      <c r="H283" s="125"/>
      <c r="I283" s="116"/>
      <c r="J283" s="116"/>
      <c r="K283" s="116"/>
    </row>
    <row r="284" spans="2:11">
      <c r="B284" s="115"/>
      <c r="C284" s="116"/>
      <c r="D284" s="125"/>
      <c r="E284" s="125"/>
      <c r="F284" s="125"/>
      <c r="G284" s="125"/>
      <c r="H284" s="125"/>
      <c r="I284" s="116"/>
      <c r="J284" s="116"/>
      <c r="K284" s="116"/>
    </row>
    <row r="285" spans="2:11">
      <c r="B285" s="115"/>
      <c r="C285" s="116"/>
      <c r="D285" s="125"/>
      <c r="E285" s="125"/>
      <c r="F285" s="125"/>
      <c r="G285" s="125"/>
      <c r="H285" s="125"/>
      <c r="I285" s="116"/>
      <c r="J285" s="116"/>
      <c r="K285" s="116"/>
    </row>
    <row r="286" spans="2:11">
      <c r="B286" s="115"/>
      <c r="C286" s="116"/>
      <c r="D286" s="125"/>
      <c r="E286" s="125"/>
      <c r="F286" s="125"/>
      <c r="G286" s="125"/>
      <c r="H286" s="125"/>
      <c r="I286" s="116"/>
      <c r="J286" s="116"/>
      <c r="K286" s="116"/>
    </row>
    <row r="287" spans="2:11">
      <c r="B287" s="115"/>
      <c r="C287" s="116"/>
      <c r="D287" s="125"/>
      <c r="E287" s="125"/>
      <c r="F287" s="125"/>
      <c r="G287" s="125"/>
      <c r="H287" s="125"/>
      <c r="I287" s="116"/>
      <c r="J287" s="116"/>
      <c r="K287" s="116"/>
    </row>
    <row r="288" spans="2:11">
      <c r="B288" s="115"/>
      <c r="C288" s="116"/>
      <c r="D288" s="125"/>
      <c r="E288" s="125"/>
      <c r="F288" s="125"/>
      <c r="G288" s="125"/>
      <c r="H288" s="125"/>
      <c r="I288" s="116"/>
      <c r="J288" s="116"/>
      <c r="K288" s="116"/>
    </row>
    <row r="289" spans="2:11">
      <c r="B289" s="115"/>
      <c r="C289" s="116"/>
      <c r="D289" s="125"/>
      <c r="E289" s="125"/>
      <c r="F289" s="125"/>
      <c r="G289" s="125"/>
      <c r="H289" s="125"/>
      <c r="I289" s="116"/>
      <c r="J289" s="116"/>
      <c r="K289" s="116"/>
    </row>
    <row r="290" spans="2:11">
      <c r="B290" s="115"/>
      <c r="C290" s="116"/>
      <c r="D290" s="125"/>
      <c r="E290" s="125"/>
      <c r="F290" s="125"/>
      <c r="G290" s="125"/>
      <c r="H290" s="125"/>
      <c r="I290" s="116"/>
      <c r="J290" s="116"/>
      <c r="K290" s="116"/>
    </row>
    <row r="291" spans="2:11">
      <c r="B291" s="115"/>
      <c r="C291" s="116"/>
      <c r="D291" s="125"/>
      <c r="E291" s="125"/>
      <c r="F291" s="125"/>
      <c r="G291" s="125"/>
      <c r="H291" s="125"/>
      <c r="I291" s="116"/>
      <c r="J291" s="116"/>
      <c r="K291" s="116"/>
    </row>
    <row r="292" spans="2:11">
      <c r="B292" s="115"/>
      <c r="C292" s="116"/>
      <c r="D292" s="125"/>
      <c r="E292" s="125"/>
      <c r="F292" s="125"/>
      <c r="G292" s="125"/>
      <c r="H292" s="125"/>
      <c r="I292" s="116"/>
      <c r="J292" s="116"/>
      <c r="K292" s="116"/>
    </row>
    <row r="293" spans="2:11">
      <c r="B293" s="115"/>
      <c r="C293" s="116"/>
      <c r="D293" s="125"/>
      <c r="E293" s="125"/>
      <c r="F293" s="125"/>
      <c r="G293" s="125"/>
      <c r="H293" s="125"/>
      <c r="I293" s="116"/>
      <c r="J293" s="116"/>
      <c r="K293" s="116"/>
    </row>
    <row r="294" spans="2:11">
      <c r="B294" s="115"/>
      <c r="C294" s="116"/>
      <c r="D294" s="125"/>
      <c r="E294" s="125"/>
      <c r="F294" s="125"/>
      <c r="G294" s="125"/>
      <c r="H294" s="125"/>
      <c r="I294" s="116"/>
      <c r="J294" s="116"/>
      <c r="K294" s="116"/>
    </row>
    <row r="295" spans="2:11">
      <c r="B295" s="115"/>
      <c r="C295" s="116"/>
      <c r="D295" s="125"/>
      <c r="E295" s="125"/>
      <c r="F295" s="125"/>
      <c r="G295" s="125"/>
      <c r="H295" s="125"/>
      <c r="I295" s="116"/>
      <c r="J295" s="116"/>
      <c r="K295" s="116"/>
    </row>
    <row r="296" spans="2:11">
      <c r="B296" s="115"/>
      <c r="C296" s="116"/>
      <c r="D296" s="125"/>
      <c r="E296" s="125"/>
      <c r="F296" s="125"/>
      <c r="G296" s="125"/>
      <c r="H296" s="125"/>
      <c r="I296" s="116"/>
      <c r="J296" s="116"/>
      <c r="K296" s="116"/>
    </row>
    <row r="297" spans="2:11">
      <c r="B297" s="115"/>
      <c r="C297" s="116"/>
      <c r="D297" s="125"/>
      <c r="E297" s="125"/>
      <c r="F297" s="125"/>
      <c r="G297" s="125"/>
      <c r="H297" s="125"/>
      <c r="I297" s="116"/>
      <c r="J297" s="116"/>
      <c r="K297" s="116"/>
    </row>
    <row r="298" spans="2:11">
      <c r="B298" s="115"/>
      <c r="C298" s="116"/>
      <c r="D298" s="125"/>
      <c r="E298" s="125"/>
      <c r="F298" s="125"/>
      <c r="G298" s="125"/>
      <c r="H298" s="125"/>
      <c r="I298" s="116"/>
      <c r="J298" s="116"/>
      <c r="K298" s="116"/>
    </row>
    <row r="299" spans="2:11">
      <c r="B299" s="115"/>
      <c r="C299" s="116"/>
      <c r="D299" s="125"/>
      <c r="E299" s="125"/>
      <c r="F299" s="125"/>
      <c r="G299" s="125"/>
      <c r="H299" s="125"/>
      <c r="I299" s="116"/>
      <c r="J299" s="116"/>
      <c r="K299" s="116"/>
    </row>
    <row r="300" spans="2:11">
      <c r="B300" s="115"/>
      <c r="C300" s="116"/>
      <c r="D300" s="125"/>
      <c r="E300" s="125"/>
      <c r="F300" s="125"/>
      <c r="G300" s="125"/>
      <c r="H300" s="125"/>
      <c r="I300" s="116"/>
      <c r="J300" s="116"/>
      <c r="K300" s="116"/>
    </row>
    <row r="301" spans="2:11">
      <c r="B301" s="115"/>
      <c r="C301" s="116"/>
      <c r="D301" s="125"/>
      <c r="E301" s="125"/>
      <c r="F301" s="125"/>
      <c r="G301" s="125"/>
      <c r="H301" s="125"/>
      <c r="I301" s="116"/>
      <c r="J301" s="116"/>
      <c r="K301" s="116"/>
    </row>
    <row r="302" spans="2:11">
      <c r="B302" s="115"/>
      <c r="C302" s="116"/>
      <c r="D302" s="125"/>
      <c r="E302" s="125"/>
      <c r="F302" s="125"/>
      <c r="G302" s="125"/>
      <c r="H302" s="125"/>
      <c r="I302" s="116"/>
      <c r="J302" s="116"/>
      <c r="K302" s="116"/>
    </row>
    <row r="303" spans="2:11">
      <c r="B303" s="115"/>
      <c r="C303" s="116"/>
      <c r="D303" s="125"/>
      <c r="E303" s="125"/>
      <c r="F303" s="125"/>
      <c r="G303" s="125"/>
      <c r="H303" s="125"/>
      <c r="I303" s="116"/>
      <c r="J303" s="116"/>
      <c r="K303" s="116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conditionalFormatting sqref="B12">
    <cfRule type="cellIs" dxfId="1" priority="2" operator="equal">
      <formula>"NR3"</formula>
    </cfRule>
  </conditionalFormatting>
  <conditionalFormatting sqref="B12">
    <cfRule type="containsText" dxfId="0" priority="1" operator="containsText" text="הפרשה ">
      <formula>NOT(ISERROR(SEARCH("הפרשה ",B12)))</formula>
    </cfRule>
  </conditionalFormatting>
  <dataValidations count="3">
    <dataValidation allowBlank="1" showInputMessage="1" showErrorMessage="1" sqref="D13:I27 A1:A1048576 B1:B11 D1:I11 C5:C11 B13:C1048576 J1:XFD27 D28:XFD1048576" xr:uid="{00000000-0002-0000-1900-000000000000}"/>
    <dataValidation type="list" allowBlank="1" showInputMessage="1" showErrorMessage="1" sqref="G12" xr:uid="{00000000-0002-0000-1900-000001000000}">
      <formula1>#REF!</formula1>
    </dataValidation>
    <dataValidation type="list" allowBlank="1" showInputMessage="1" showErrorMessage="1" sqref="E12" xr:uid="{00000000-0002-0000-1900-000002000000}">
      <formula1>#REF!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6"/>
  <sheetViews>
    <sheetView rightToLeft="1" workbookViewId="0">
      <selection activeCell="A46" sqref="A46:XFD46"/>
    </sheetView>
  </sheetViews>
  <sheetFormatPr defaultColWidth="9.140625" defaultRowHeight="18"/>
  <cols>
    <col min="1" max="1" width="6.28515625" style="1" customWidth="1"/>
    <col min="2" max="2" width="53.140625" style="2" bestFit="1" customWidth="1"/>
    <col min="3" max="3" width="49.28515625" style="1" bestFit="1" customWidth="1"/>
    <col min="4" max="4" width="11.85546875" style="1" customWidth="1"/>
    <col min="5" max="16384" width="9.140625" style="1"/>
  </cols>
  <sheetData>
    <row r="1" spans="2:6">
      <c r="B1" s="46" t="s">
        <v>135</v>
      </c>
      <c r="C1" s="67" t="s" vm="1">
        <v>207</v>
      </c>
    </row>
    <row r="2" spans="2:6">
      <c r="B2" s="46" t="s">
        <v>134</v>
      </c>
      <c r="C2" s="67" t="s">
        <v>208</v>
      </c>
    </row>
    <row r="3" spans="2:6">
      <c r="B3" s="46" t="s">
        <v>136</v>
      </c>
      <c r="C3" s="67" t="s">
        <v>209</v>
      </c>
    </row>
    <row r="4" spans="2:6">
      <c r="B4" s="46" t="s">
        <v>137</v>
      </c>
      <c r="C4" s="67">
        <v>2144</v>
      </c>
    </row>
    <row r="6" spans="2:6" ht="26.25" customHeight="1">
      <c r="B6" s="143" t="s">
        <v>166</v>
      </c>
      <c r="C6" s="144"/>
      <c r="D6" s="145"/>
    </row>
    <row r="7" spans="2:6" s="3" customFormat="1" ht="31.5">
      <c r="B7" s="47" t="s">
        <v>109</v>
      </c>
      <c r="C7" s="52" t="s">
        <v>101</v>
      </c>
      <c r="D7" s="53" t="s">
        <v>100</v>
      </c>
    </row>
    <row r="8" spans="2:6" s="3" customFormat="1">
      <c r="B8" s="14"/>
      <c r="C8" s="31" t="s">
        <v>188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07" t="s">
        <v>1725</v>
      </c>
      <c r="C10" s="80">
        <v>4681.3408735463217</v>
      </c>
      <c r="D10" s="107"/>
    </row>
    <row r="11" spans="2:6">
      <c r="B11" s="70" t="s">
        <v>1730</v>
      </c>
      <c r="C11" s="80">
        <v>3103.0043449461559</v>
      </c>
      <c r="D11" s="108"/>
    </row>
    <row r="12" spans="2:6">
      <c r="B12" s="136" t="s">
        <v>1814</v>
      </c>
      <c r="C12" s="83">
        <v>260.47176699817453</v>
      </c>
      <c r="D12" s="137">
        <v>46698</v>
      </c>
      <c r="E12" s="3"/>
      <c r="F12" s="3"/>
    </row>
    <row r="13" spans="2:6">
      <c r="B13" s="136" t="s">
        <v>1815</v>
      </c>
      <c r="C13" s="83">
        <v>349.93155999999999</v>
      </c>
      <c r="D13" s="137">
        <v>46022</v>
      </c>
      <c r="E13" s="3"/>
      <c r="F13" s="3"/>
    </row>
    <row r="14" spans="2:6">
      <c r="B14" s="136" t="s">
        <v>1816</v>
      </c>
      <c r="C14" s="83">
        <v>20.929363041391348</v>
      </c>
      <c r="D14" s="137">
        <v>45094</v>
      </c>
    </row>
    <row r="15" spans="2:6">
      <c r="B15" s="136" t="s">
        <v>1817</v>
      </c>
      <c r="C15" s="83">
        <v>635.66756241827363</v>
      </c>
      <c r="D15" s="137">
        <v>46871</v>
      </c>
      <c r="E15" s="3"/>
      <c r="F15" s="3"/>
    </row>
    <row r="16" spans="2:6">
      <c r="B16" s="136" t="s">
        <v>1818</v>
      </c>
      <c r="C16" s="83">
        <v>19.710887384682781</v>
      </c>
      <c r="D16" s="137">
        <v>48482</v>
      </c>
      <c r="E16" s="3"/>
      <c r="F16" s="3"/>
    </row>
    <row r="17" spans="2:4">
      <c r="B17" s="136" t="s">
        <v>1819</v>
      </c>
      <c r="C17" s="83">
        <v>72.11356901175688</v>
      </c>
      <c r="D17" s="137">
        <v>51774</v>
      </c>
    </row>
    <row r="18" spans="2:4">
      <c r="B18" s="136" t="s">
        <v>1820</v>
      </c>
      <c r="C18" s="83">
        <v>112.68969130105205</v>
      </c>
      <c r="D18" s="137">
        <v>46253</v>
      </c>
    </row>
    <row r="19" spans="2:4">
      <c r="B19" s="136" t="s">
        <v>1821</v>
      </c>
      <c r="C19" s="83">
        <v>508.38187637620575</v>
      </c>
      <c r="D19" s="137">
        <v>46022</v>
      </c>
    </row>
    <row r="20" spans="2:4">
      <c r="B20" s="136" t="s">
        <v>1822</v>
      </c>
      <c r="C20" s="83">
        <v>7.3419244751969996</v>
      </c>
      <c r="D20" s="137">
        <v>48844</v>
      </c>
    </row>
    <row r="21" spans="2:4">
      <c r="B21" s="136" t="s">
        <v>1823</v>
      </c>
      <c r="C21" s="83">
        <v>14.003020562967929</v>
      </c>
      <c r="D21" s="137">
        <v>45340</v>
      </c>
    </row>
    <row r="22" spans="2:4">
      <c r="B22" s="136" t="s">
        <v>1824</v>
      </c>
      <c r="C22" s="83">
        <v>922.61152427625063</v>
      </c>
      <c r="D22" s="137">
        <v>45935</v>
      </c>
    </row>
    <row r="23" spans="2:4">
      <c r="B23" s="136" t="s">
        <v>1825</v>
      </c>
      <c r="C23" s="83">
        <v>29.268749100203337</v>
      </c>
      <c r="D23" s="137">
        <v>52047</v>
      </c>
    </row>
    <row r="24" spans="2:4">
      <c r="B24" s="136" t="s">
        <v>1826</v>
      </c>
      <c r="C24" s="83">
        <v>149.88285000000002</v>
      </c>
      <c r="D24" s="137">
        <v>45363</v>
      </c>
    </row>
    <row r="25" spans="2:4">
      <c r="B25" s="138" t="s">
        <v>1731</v>
      </c>
      <c r="C25" s="80">
        <v>1578.3365286001663</v>
      </c>
      <c r="D25" s="139"/>
    </row>
    <row r="26" spans="2:4">
      <c r="B26" s="136" t="s">
        <v>1286</v>
      </c>
      <c r="C26" s="83">
        <v>14.426079121285273</v>
      </c>
      <c r="D26" s="137">
        <v>47467</v>
      </c>
    </row>
    <row r="27" spans="2:4">
      <c r="B27" s="136" t="s">
        <v>1287</v>
      </c>
      <c r="C27" s="83">
        <v>56.147264325947994</v>
      </c>
      <c r="D27" s="137">
        <v>46753</v>
      </c>
    </row>
    <row r="28" spans="2:4">
      <c r="B28" s="136" t="s">
        <v>1827</v>
      </c>
      <c r="C28" s="83">
        <v>45.144907138513382</v>
      </c>
      <c r="D28" s="137">
        <v>45515</v>
      </c>
    </row>
    <row r="29" spans="2:4">
      <c r="B29" s="136" t="s">
        <v>1288</v>
      </c>
      <c r="C29" s="83">
        <v>150.20424212904285</v>
      </c>
      <c r="D29" s="137">
        <v>47665</v>
      </c>
    </row>
    <row r="30" spans="2:4">
      <c r="B30" s="136" t="s">
        <v>1828</v>
      </c>
      <c r="C30" s="83">
        <v>79.60772</v>
      </c>
      <c r="D30" s="137">
        <v>45615</v>
      </c>
    </row>
    <row r="31" spans="2:4">
      <c r="B31" s="136" t="s">
        <v>1829</v>
      </c>
      <c r="C31" s="83">
        <v>109.24074345782135</v>
      </c>
      <c r="D31" s="137">
        <v>46418</v>
      </c>
    </row>
    <row r="32" spans="2:4">
      <c r="B32" s="136" t="s">
        <v>1830</v>
      </c>
      <c r="C32" s="83">
        <v>0.87815901326339996</v>
      </c>
      <c r="D32" s="137">
        <v>45126</v>
      </c>
    </row>
    <row r="33" spans="2:4">
      <c r="B33" s="136" t="s">
        <v>1732</v>
      </c>
      <c r="C33" s="83">
        <v>441.27645867663301</v>
      </c>
      <c r="D33" s="137">
        <v>47665</v>
      </c>
    </row>
    <row r="34" spans="2:4">
      <c r="B34" s="136" t="s">
        <v>1733</v>
      </c>
      <c r="C34" s="83">
        <v>116.39582895639724</v>
      </c>
      <c r="D34" s="137">
        <v>47832</v>
      </c>
    </row>
    <row r="35" spans="2:4">
      <c r="B35" s="136" t="s">
        <v>1734</v>
      </c>
      <c r="C35" s="83">
        <v>125.55536327534001</v>
      </c>
      <c r="D35" s="137">
        <v>48121</v>
      </c>
    </row>
    <row r="36" spans="2:4">
      <c r="B36" s="136" t="s">
        <v>1735</v>
      </c>
      <c r="C36" s="83">
        <v>32.487452155788901</v>
      </c>
      <c r="D36" s="137">
        <v>48121</v>
      </c>
    </row>
    <row r="37" spans="2:4">
      <c r="B37" s="136" t="s">
        <v>1831</v>
      </c>
      <c r="C37" s="83">
        <v>4.2915210904658396</v>
      </c>
      <c r="D37" s="137">
        <v>45371</v>
      </c>
    </row>
    <row r="38" spans="2:4">
      <c r="B38" s="136" t="s">
        <v>1736</v>
      </c>
      <c r="C38" s="83">
        <v>199.739830165668</v>
      </c>
      <c r="D38" s="137">
        <v>47937</v>
      </c>
    </row>
    <row r="39" spans="2:4">
      <c r="B39" s="136" t="s">
        <v>1832</v>
      </c>
      <c r="C39" s="83">
        <v>36.075957629929469</v>
      </c>
      <c r="D39" s="137">
        <v>45187</v>
      </c>
    </row>
    <row r="40" spans="2:4">
      <c r="B40" s="136" t="s">
        <v>1833</v>
      </c>
      <c r="C40" s="83">
        <v>53.292965358266038</v>
      </c>
      <c r="D40" s="137">
        <v>45602</v>
      </c>
    </row>
    <row r="41" spans="2:4">
      <c r="B41" s="136" t="s">
        <v>1834</v>
      </c>
      <c r="C41" s="83">
        <v>25.789888263021631</v>
      </c>
      <c r="D41" s="137">
        <v>45031</v>
      </c>
    </row>
    <row r="42" spans="2:4">
      <c r="B42" s="136" t="s">
        <v>1292</v>
      </c>
      <c r="C42" s="83">
        <v>18.713073959409979</v>
      </c>
      <c r="D42" s="137">
        <v>47467</v>
      </c>
    </row>
    <row r="43" spans="2:4">
      <c r="B43" s="136" t="s">
        <v>1835</v>
      </c>
      <c r="C43" s="83">
        <v>31.419028309869088</v>
      </c>
      <c r="D43" s="137">
        <v>45025</v>
      </c>
    </row>
    <row r="44" spans="2:4">
      <c r="B44" s="136" t="s">
        <v>1836</v>
      </c>
      <c r="C44" s="83">
        <v>13.124368224986368</v>
      </c>
      <c r="D44" s="137">
        <v>46014</v>
      </c>
    </row>
    <row r="45" spans="2:4">
      <c r="B45" s="136" t="s">
        <v>1837</v>
      </c>
      <c r="C45" s="83">
        <v>24.525677348516517</v>
      </c>
      <c r="D45" s="137">
        <v>45830</v>
      </c>
    </row>
    <row r="46" spans="2:4">
      <c r="B46" s="88"/>
      <c r="C46" s="88"/>
      <c r="D46" s="88"/>
    </row>
    <row r="47" spans="2:4">
      <c r="B47" s="88"/>
      <c r="C47" s="88"/>
      <c r="D47" s="88"/>
    </row>
    <row r="48" spans="2:4">
      <c r="B48" s="88"/>
      <c r="C48" s="88"/>
      <c r="D48" s="88"/>
    </row>
    <row r="49" spans="2:4">
      <c r="B49" s="88"/>
      <c r="C49" s="88"/>
      <c r="D49" s="88"/>
    </row>
    <row r="50" spans="2:4">
      <c r="B50" s="88"/>
      <c r="C50" s="88"/>
      <c r="D50" s="88"/>
    </row>
    <row r="51" spans="2:4">
      <c r="B51" s="88"/>
      <c r="C51" s="88"/>
      <c r="D51" s="88"/>
    </row>
    <row r="52" spans="2:4">
      <c r="B52" s="88"/>
      <c r="C52" s="88"/>
      <c r="D52" s="88"/>
    </row>
    <row r="53" spans="2:4">
      <c r="B53" s="88"/>
      <c r="C53" s="88"/>
      <c r="D53" s="88"/>
    </row>
    <row r="54" spans="2:4">
      <c r="B54" s="88"/>
      <c r="C54" s="88"/>
      <c r="D54" s="88"/>
    </row>
    <row r="55" spans="2:4">
      <c r="B55" s="88"/>
      <c r="C55" s="88"/>
      <c r="D55" s="88"/>
    </row>
    <row r="56" spans="2:4">
      <c r="B56" s="88"/>
      <c r="C56" s="88"/>
      <c r="D56" s="88"/>
    </row>
    <row r="57" spans="2:4">
      <c r="B57" s="88"/>
      <c r="C57" s="88"/>
      <c r="D57" s="88"/>
    </row>
    <row r="58" spans="2:4">
      <c r="B58" s="88"/>
      <c r="C58" s="88"/>
      <c r="D58" s="88"/>
    </row>
    <row r="59" spans="2:4">
      <c r="B59" s="88"/>
      <c r="C59" s="88"/>
      <c r="D59" s="88"/>
    </row>
    <row r="60" spans="2:4">
      <c r="B60" s="88"/>
      <c r="C60" s="88"/>
      <c r="D60" s="88"/>
    </row>
    <row r="61" spans="2:4">
      <c r="B61" s="88"/>
      <c r="C61" s="88"/>
      <c r="D61" s="88"/>
    </row>
    <row r="62" spans="2:4">
      <c r="B62" s="88"/>
      <c r="C62" s="88"/>
      <c r="D62" s="88"/>
    </row>
    <row r="63" spans="2:4">
      <c r="B63" s="88"/>
      <c r="C63" s="88"/>
      <c r="D63" s="88"/>
    </row>
    <row r="64" spans="2:4">
      <c r="B64" s="88"/>
      <c r="C64" s="88"/>
      <c r="D64" s="88"/>
    </row>
    <row r="65" spans="2:4">
      <c r="B65" s="88"/>
      <c r="C65" s="88"/>
      <c r="D65" s="88"/>
    </row>
    <row r="66" spans="2:4">
      <c r="B66" s="88"/>
      <c r="C66" s="88"/>
      <c r="D66" s="88"/>
    </row>
    <row r="67" spans="2:4">
      <c r="B67" s="88"/>
      <c r="C67" s="88"/>
      <c r="D67" s="88"/>
    </row>
    <row r="68" spans="2:4">
      <c r="B68" s="88"/>
      <c r="C68" s="88"/>
      <c r="D68" s="88"/>
    </row>
    <row r="69" spans="2:4">
      <c r="B69" s="88"/>
      <c r="C69" s="88"/>
      <c r="D69" s="88"/>
    </row>
    <row r="70" spans="2:4">
      <c r="B70" s="88"/>
      <c r="C70" s="88"/>
      <c r="D70" s="88"/>
    </row>
    <row r="71" spans="2:4">
      <c r="B71" s="88"/>
      <c r="C71" s="88"/>
      <c r="D71" s="88"/>
    </row>
    <row r="72" spans="2:4">
      <c r="B72" s="88"/>
      <c r="C72" s="88"/>
      <c r="D72" s="88"/>
    </row>
    <row r="73" spans="2:4">
      <c r="B73" s="88"/>
      <c r="C73" s="88"/>
      <c r="D73" s="88"/>
    </row>
    <row r="74" spans="2:4">
      <c r="B74" s="88"/>
      <c r="C74" s="88"/>
      <c r="D74" s="88"/>
    </row>
    <row r="75" spans="2:4">
      <c r="B75" s="88"/>
      <c r="C75" s="88"/>
      <c r="D75" s="88"/>
    </row>
    <row r="76" spans="2:4">
      <c r="B76" s="88"/>
      <c r="C76" s="88"/>
      <c r="D76" s="88"/>
    </row>
    <row r="77" spans="2:4">
      <c r="B77" s="88"/>
      <c r="C77" s="88"/>
      <c r="D77" s="88"/>
    </row>
    <row r="78" spans="2:4">
      <c r="B78" s="88"/>
      <c r="C78" s="88"/>
      <c r="D78" s="88"/>
    </row>
    <row r="79" spans="2:4">
      <c r="B79" s="88"/>
      <c r="C79" s="88"/>
      <c r="D79" s="88"/>
    </row>
    <row r="80" spans="2:4">
      <c r="B80" s="88"/>
      <c r="C80" s="88"/>
      <c r="D80" s="88"/>
    </row>
    <row r="81" spans="2:4">
      <c r="B81" s="88"/>
      <c r="C81" s="88"/>
      <c r="D81" s="88"/>
    </row>
    <row r="82" spans="2:4">
      <c r="B82" s="88"/>
      <c r="C82" s="88"/>
      <c r="D82" s="88"/>
    </row>
    <row r="83" spans="2:4">
      <c r="B83" s="88"/>
      <c r="C83" s="88"/>
      <c r="D83" s="88"/>
    </row>
    <row r="84" spans="2:4">
      <c r="B84" s="88"/>
      <c r="C84" s="88"/>
      <c r="D84" s="88"/>
    </row>
    <row r="85" spans="2:4">
      <c r="B85" s="88"/>
      <c r="C85" s="88"/>
      <c r="D85" s="88"/>
    </row>
    <row r="86" spans="2:4">
      <c r="B86" s="88"/>
      <c r="C86" s="88"/>
      <c r="D86" s="88"/>
    </row>
    <row r="87" spans="2:4">
      <c r="B87" s="88"/>
      <c r="C87" s="88"/>
      <c r="D87" s="88"/>
    </row>
    <row r="88" spans="2:4">
      <c r="B88" s="88"/>
      <c r="C88" s="88"/>
      <c r="D88" s="88"/>
    </row>
    <row r="89" spans="2:4">
      <c r="B89" s="88"/>
      <c r="C89" s="88"/>
      <c r="D89" s="88"/>
    </row>
    <row r="90" spans="2:4">
      <c r="B90" s="88"/>
      <c r="C90" s="88"/>
      <c r="D90" s="88"/>
    </row>
    <row r="91" spans="2:4">
      <c r="B91" s="88"/>
      <c r="C91" s="88"/>
      <c r="D91" s="88"/>
    </row>
    <row r="92" spans="2:4">
      <c r="B92" s="88"/>
      <c r="C92" s="88"/>
      <c r="D92" s="88"/>
    </row>
    <row r="93" spans="2:4">
      <c r="B93" s="88"/>
      <c r="C93" s="88"/>
      <c r="D93" s="88"/>
    </row>
    <row r="94" spans="2:4">
      <c r="B94" s="88"/>
      <c r="C94" s="88"/>
      <c r="D94" s="88"/>
    </row>
    <row r="95" spans="2:4">
      <c r="B95" s="88"/>
      <c r="C95" s="88"/>
      <c r="D95" s="88"/>
    </row>
    <row r="96" spans="2:4">
      <c r="B96" s="88"/>
      <c r="C96" s="88"/>
      <c r="D96" s="88"/>
    </row>
    <row r="97" spans="2:4">
      <c r="B97" s="88"/>
      <c r="C97" s="88"/>
      <c r="D97" s="88"/>
    </row>
    <row r="98" spans="2:4">
      <c r="B98" s="88"/>
      <c r="C98" s="88"/>
      <c r="D98" s="88"/>
    </row>
    <row r="99" spans="2:4">
      <c r="B99" s="88"/>
      <c r="C99" s="88"/>
      <c r="D99" s="88"/>
    </row>
    <row r="100" spans="2:4">
      <c r="B100" s="88"/>
      <c r="C100" s="88"/>
      <c r="D100" s="88"/>
    </row>
    <row r="101" spans="2:4">
      <c r="B101" s="88"/>
      <c r="C101" s="88"/>
      <c r="D101" s="88"/>
    </row>
    <row r="102" spans="2:4">
      <c r="B102" s="88"/>
      <c r="C102" s="88"/>
      <c r="D102" s="88"/>
    </row>
    <row r="103" spans="2:4">
      <c r="B103" s="88"/>
      <c r="C103" s="88"/>
      <c r="D103" s="88"/>
    </row>
    <row r="104" spans="2:4">
      <c r="B104" s="88"/>
      <c r="C104" s="88"/>
      <c r="D104" s="88"/>
    </row>
    <row r="105" spans="2:4">
      <c r="B105" s="88"/>
      <c r="C105" s="88"/>
      <c r="D105" s="88"/>
    </row>
    <row r="106" spans="2:4">
      <c r="B106" s="88"/>
      <c r="C106" s="88"/>
      <c r="D106" s="88"/>
    </row>
    <row r="107" spans="2:4">
      <c r="B107" s="88"/>
      <c r="C107" s="88"/>
      <c r="D107" s="88"/>
    </row>
    <row r="108" spans="2:4">
      <c r="B108" s="88"/>
      <c r="C108" s="88"/>
      <c r="D108" s="88"/>
    </row>
    <row r="109" spans="2:4">
      <c r="B109" s="115"/>
      <c r="C109" s="116"/>
      <c r="D109" s="116"/>
    </row>
    <row r="110" spans="2:4">
      <c r="B110" s="115"/>
      <c r="C110" s="116"/>
      <c r="D110" s="116"/>
    </row>
    <row r="111" spans="2:4">
      <c r="B111" s="115"/>
      <c r="C111" s="116"/>
      <c r="D111" s="116"/>
    </row>
    <row r="112" spans="2:4">
      <c r="B112" s="115"/>
      <c r="C112" s="116"/>
      <c r="D112" s="116"/>
    </row>
    <row r="113" spans="2:4">
      <c r="B113" s="115"/>
      <c r="C113" s="116"/>
      <c r="D113" s="116"/>
    </row>
    <row r="114" spans="2:4">
      <c r="B114" s="115"/>
      <c r="C114" s="116"/>
      <c r="D114" s="116"/>
    </row>
    <row r="115" spans="2:4">
      <c r="B115" s="115"/>
      <c r="C115" s="116"/>
      <c r="D115" s="116"/>
    </row>
    <row r="116" spans="2:4">
      <c r="B116" s="115"/>
      <c r="C116" s="116"/>
      <c r="D116" s="116"/>
    </row>
    <row r="117" spans="2:4">
      <c r="B117" s="115"/>
      <c r="C117" s="116"/>
      <c r="D117" s="116"/>
    </row>
    <row r="118" spans="2:4">
      <c r="B118" s="115"/>
      <c r="C118" s="116"/>
      <c r="D118" s="116"/>
    </row>
    <row r="119" spans="2:4">
      <c r="B119" s="115"/>
      <c r="C119" s="116"/>
      <c r="D119" s="116"/>
    </row>
    <row r="120" spans="2:4">
      <c r="B120" s="115"/>
      <c r="C120" s="116"/>
      <c r="D120" s="116"/>
    </row>
    <row r="121" spans="2:4">
      <c r="B121" s="115"/>
      <c r="C121" s="116"/>
      <c r="D121" s="116"/>
    </row>
    <row r="122" spans="2:4">
      <c r="B122" s="115"/>
      <c r="C122" s="116"/>
      <c r="D122" s="116"/>
    </row>
    <row r="123" spans="2:4">
      <c r="B123" s="115"/>
      <c r="C123" s="116"/>
      <c r="D123" s="116"/>
    </row>
    <row r="124" spans="2:4">
      <c r="B124" s="115"/>
      <c r="C124" s="116"/>
      <c r="D124" s="116"/>
    </row>
    <row r="125" spans="2:4">
      <c r="B125" s="115"/>
      <c r="C125" s="116"/>
      <c r="D125" s="116"/>
    </row>
    <row r="126" spans="2:4">
      <c r="B126" s="115"/>
      <c r="C126" s="116"/>
      <c r="D126" s="116"/>
    </row>
    <row r="127" spans="2:4">
      <c r="B127" s="115"/>
      <c r="C127" s="116"/>
      <c r="D127" s="116"/>
    </row>
    <row r="128" spans="2:4">
      <c r="B128" s="115"/>
      <c r="C128" s="116"/>
      <c r="D128" s="116"/>
    </row>
    <row r="129" spans="2:4">
      <c r="B129" s="115"/>
      <c r="C129" s="116"/>
      <c r="D129" s="116"/>
    </row>
    <row r="130" spans="2:4">
      <c r="B130" s="115"/>
      <c r="C130" s="116"/>
      <c r="D130" s="116"/>
    </row>
    <row r="131" spans="2:4">
      <c r="B131" s="115"/>
      <c r="C131" s="116"/>
      <c r="D131" s="116"/>
    </row>
    <row r="132" spans="2:4">
      <c r="B132" s="115"/>
      <c r="C132" s="116"/>
      <c r="D132" s="116"/>
    </row>
    <row r="133" spans="2:4">
      <c r="B133" s="115"/>
      <c r="C133" s="116"/>
      <c r="D133" s="116"/>
    </row>
    <row r="134" spans="2:4">
      <c r="B134" s="115"/>
      <c r="C134" s="116"/>
      <c r="D134" s="116"/>
    </row>
    <row r="135" spans="2:4">
      <c r="B135" s="115"/>
      <c r="C135" s="116"/>
      <c r="D135" s="116"/>
    </row>
    <row r="136" spans="2:4">
      <c r="B136" s="115"/>
      <c r="C136" s="116"/>
      <c r="D136" s="116"/>
    </row>
    <row r="137" spans="2:4">
      <c r="B137" s="115"/>
      <c r="C137" s="116"/>
      <c r="D137" s="116"/>
    </row>
    <row r="138" spans="2:4">
      <c r="B138" s="115"/>
      <c r="C138" s="116"/>
      <c r="D138" s="116"/>
    </row>
    <row r="139" spans="2:4">
      <c r="B139" s="115"/>
      <c r="C139" s="116"/>
      <c r="D139" s="116"/>
    </row>
    <row r="140" spans="2:4">
      <c r="B140" s="115"/>
      <c r="C140" s="116"/>
      <c r="D140" s="116"/>
    </row>
    <row r="141" spans="2:4">
      <c r="B141" s="115"/>
      <c r="C141" s="116"/>
      <c r="D141" s="116"/>
    </row>
    <row r="142" spans="2:4">
      <c r="B142" s="115"/>
      <c r="C142" s="116"/>
      <c r="D142" s="116"/>
    </row>
    <row r="143" spans="2:4">
      <c r="B143" s="115"/>
      <c r="C143" s="116"/>
      <c r="D143" s="116"/>
    </row>
    <row r="144" spans="2:4">
      <c r="B144" s="115"/>
      <c r="C144" s="116"/>
      <c r="D144" s="116"/>
    </row>
    <row r="145" spans="2:4">
      <c r="B145" s="115"/>
      <c r="C145" s="116"/>
      <c r="D145" s="116"/>
    </row>
    <row r="146" spans="2:4">
      <c r="B146" s="115"/>
      <c r="C146" s="116"/>
      <c r="D146" s="116"/>
    </row>
    <row r="147" spans="2:4">
      <c r="B147" s="115"/>
      <c r="C147" s="116"/>
      <c r="D147" s="116"/>
    </row>
    <row r="148" spans="2:4">
      <c r="B148" s="115"/>
      <c r="C148" s="116"/>
      <c r="D148" s="116"/>
    </row>
    <row r="149" spans="2:4">
      <c r="B149" s="115"/>
      <c r="C149" s="116"/>
      <c r="D149" s="116"/>
    </row>
    <row r="150" spans="2:4">
      <c r="B150" s="115"/>
      <c r="C150" s="116"/>
      <c r="D150" s="116"/>
    </row>
    <row r="151" spans="2:4">
      <c r="B151" s="115"/>
      <c r="C151" s="116"/>
      <c r="D151" s="116"/>
    </row>
    <row r="152" spans="2:4">
      <c r="B152" s="115"/>
      <c r="C152" s="116"/>
      <c r="D152" s="116"/>
    </row>
    <row r="153" spans="2:4">
      <c r="B153" s="115"/>
      <c r="C153" s="116"/>
      <c r="D153" s="116"/>
    </row>
    <row r="154" spans="2:4">
      <c r="B154" s="115"/>
      <c r="C154" s="116"/>
      <c r="D154" s="116"/>
    </row>
    <row r="155" spans="2:4">
      <c r="B155" s="115"/>
      <c r="C155" s="116"/>
      <c r="D155" s="116"/>
    </row>
    <row r="156" spans="2:4">
      <c r="B156" s="115"/>
      <c r="C156" s="116"/>
      <c r="D156" s="116"/>
    </row>
    <row r="157" spans="2:4">
      <c r="B157" s="115"/>
      <c r="C157" s="116"/>
      <c r="D157" s="116"/>
    </row>
    <row r="158" spans="2:4">
      <c r="B158" s="115"/>
      <c r="C158" s="116"/>
      <c r="D158" s="116"/>
    </row>
    <row r="159" spans="2:4">
      <c r="B159" s="115"/>
      <c r="C159" s="116"/>
      <c r="D159" s="116"/>
    </row>
    <row r="160" spans="2:4">
      <c r="B160" s="115"/>
      <c r="C160" s="116"/>
      <c r="D160" s="116"/>
    </row>
    <row r="161" spans="2:4">
      <c r="B161" s="115"/>
      <c r="C161" s="116"/>
      <c r="D161" s="116"/>
    </row>
    <row r="162" spans="2:4">
      <c r="B162" s="115"/>
      <c r="C162" s="116"/>
      <c r="D162" s="116"/>
    </row>
    <row r="163" spans="2:4">
      <c r="B163" s="115"/>
      <c r="C163" s="116"/>
      <c r="D163" s="116"/>
    </row>
    <row r="164" spans="2:4">
      <c r="B164" s="115"/>
      <c r="C164" s="116"/>
      <c r="D164" s="116"/>
    </row>
    <row r="165" spans="2:4">
      <c r="B165" s="115"/>
      <c r="C165" s="116"/>
      <c r="D165" s="116"/>
    </row>
    <row r="166" spans="2:4">
      <c r="B166" s="115"/>
      <c r="C166" s="116"/>
      <c r="D166" s="116"/>
    </row>
    <row r="167" spans="2:4">
      <c r="B167" s="115"/>
      <c r="C167" s="116"/>
      <c r="D167" s="116"/>
    </row>
    <row r="168" spans="2:4">
      <c r="B168" s="115"/>
      <c r="C168" s="116"/>
      <c r="D168" s="116"/>
    </row>
    <row r="169" spans="2:4">
      <c r="B169" s="115"/>
      <c r="C169" s="116"/>
      <c r="D169" s="116"/>
    </row>
    <row r="170" spans="2:4">
      <c r="B170" s="115"/>
      <c r="C170" s="116"/>
      <c r="D170" s="116"/>
    </row>
    <row r="171" spans="2:4">
      <c r="B171" s="115"/>
      <c r="C171" s="116"/>
      <c r="D171" s="116"/>
    </row>
    <row r="172" spans="2:4">
      <c r="B172" s="115"/>
      <c r="C172" s="116"/>
      <c r="D172" s="116"/>
    </row>
    <row r="173" spans="2:4">
      <c r="B173" s="115"/>
      <c r="C173" s="116"/>
      <c r="D173" s="116"/>
    </row>
    <row r="174" spans="2:4">
      <c r="B174" s="115"/>
      <c r="C174" s="116"/>
      <c r="D174" s="116"/>
    </row>
    <row r="175" spans="2:4">
      <c r="B175" s="115"/>
      <c r="C175" s="116"/>
      <c r="D175" s="116"/>
    </row>
    <row r="176" spans="2:4">
      <c r="B176" s="115"/>
      <c r="C176" s="116"/>
      <c r="D176" s="116"/>
    </row>
    <row r="177" spans="2:4">
      <c r="B177" s="115"/>
      <c r="C177" s="116"/>
      <c r="D177" s="116"/>
    </row>
    <row r="178" spans="2:4">
      <c r="B178" s="115"/>
      <c r="C178" s="116"/>
      <c r="D178" s="116"/>
    </row>
    <row r="179" spans="2:4">
      <c r="B179" s="115"/>
      <c r="C179" s="116"/>
      <c r="D179" s="116"/>
    </row>
    <row r="180" spans="2:4">
      <c r="B180" s="115"/>
      <c r="C180" s="116"/>
      <c r="D180" s="116"/>
    </row>
    <row r="181" spans="2:4">
      <c r="B181" s="115"/>
      <c r="C181" s="116"/>
      <c r="D181" s="116"/>
    </row>
    <row r="182" spans="2:4">
      <c r="B182" s="115"/>
      <c r="C182" s="116"/>
      <c r="D182" s="116"/>
    </row>
    <row r="183" spans="2:4">
      <c r="B183" s="115"/>
      <c r="C183" s="116"/>
      <c r="D183" s="116"/>
    </row>
    <row r="184" spans="2:4">
      <c r="B184" s="115"/>
      <c r="C184" s="116"/>
      <c r="D184" s="116"/>
    </row>
    <row r="185" spans="2:4">
      <c r="B185" s="115"/>
      <c r="C185" s="116"/>
      <c r="D185" s="116"/>
    </row>
    <row r="186" spans="2:4">
      <c r="B186" s="115"/>
      <c r="C186" s="116"/>
      <c r="D186" s="116"/>
    </row>
    <row r="187" spans="2:4">
      <c r="B187" s="115"/>
      <c r="C187" s="116"/>
      <c r="D187" s="116"/>
    </row>
    <row r="188" spans="2:4">
      <c r="B188" s="115"/>
      <c r="C188" s="116"/>
      <c r="D188" s="116"/>
    </row>
    <row r="189" spans="2:4">
      <c r="B189" s="115"/>
      <c r="C189" s="116"/>
      <c r="D189" s="116"/>
    </row>
    <row r="190" spans="2:4">
      <c r="B190" s="115"/>
      <c r="C190" s="116"/>
      <c r="D190" s="116"/>
    </row>
    <row r="191" spans="2:4">
      <c r="B191" s="115"/>
      <c r="C191" s="116"/>
      <c r="D191" s="116"/>
    </row>
    <row r="192" spans="2:4">
      <c r="B192" s="115"/>
      <c r="C192" s="116"/>
      <c r="D192" s="116"/>
    </row>
    <row r="193" spans="2:4">
      <c r="B193" s="115"/>
      <c r="C193" s="116"/>
      <c r="D193" s="116"/>
    </row>
    <row r="194" spans="2:4">
      <c r="B194" s="115"/>
      <c r="C194" s="116"/>
      <c r="D194" s="116"/>
    </row>
    <row r="195" spans="2:4">
      <c r="B195" s="115"/>
      <c r="C195" s="116"/>
      <c r="D195" s="116"/>
    </row>
    <row r="196" spans="2:4">
      <c r="B196" s="115"/>
      <c r="C196" s="116"/>
      <c r="D196" s="116"/>
    </row>
    <row r="197" spans="2:4">
      <c r="B197" s="115"/>
      <c r="C197" s="116"/>
      <c r="D197" s="116"/>
    </row>
    <row r="198" spans="2:4">
      <c r="B198" s="115"/>
      <c r="C198" s="116"/>
      <c r="D198" s="116"/>
    </row>
    <row r="199" spans="2:4">
      <c r="B199" s="115"/>
      <c r="C199" s="116"/>
      <c r="D199" s="116"/>
    </row>
    <row r="200" spans="2:4">
      <c r="B200" s="115"/>
      <c r="C200" s="116"/>
      <c r="D200" s="116"/>
    </row>
    <row r="201" spans="2:4">
      <c r="B201" s="115"/>
      <c r="C201" s="116"/>
      <c r="D201" s="116"/>
    </row>
    <row r="202" spans="2:4">
      <c r="B202" s="115"/>
      <c r="C202" s="116"/>
      <c r="D202" s="116"/>
    </row>
    <row r="203" spans="2:4">
      <c r="B203" s="115"/>
      <c r="C203" s="116"/>
      <c r="D203" s="116"/>
    </row>
    <row r="204" spans="2:4">
      <c r="B204" s="115"/>
      <c r="C204" s="116"/>
      <c r="D204" s="116"/>
    </row>
    <row r="205" spans="2:4">
      <c r="B205" s="115"/>
      <c r="C205" s="116"/>
      <c r="D205" s="116"/>
    </row>
    <row r="206" spans="2:4">
      <c r="B206" s="115"/>
      <c r="C206" s="116"/>
      <c r="D206" s="116"/>
    </row>
    <row r="207" spans="2:4">
      <c r="B207" s="115"/>
      <c r="C207" s="116"/>
      <c r="D207" s="116"/>
    </row>
    <row r="208" spans="2:4">
      <c r="B208" s="115"/>
      <c r="C208" s="116"/>
      <c r="D208" s="116"/>
    </row>
    <row r="209" spans="2:4">
      <c r="B209" s="115"/>
      <c r="C209" s="116"/>
      <c r="D209" s="116"/>
    </row>
    <row r="210" spans="2:4">
      <c r="B210" s="115"/>
      <c r="C210" s="116"/>
      <c r="D210" s="116"/>
    </row>
    <row r="211" spans="2:4">
      <c r="B211" s="115"/>
      <c r="C211" s="116"/>
      <c r="D211" s="116"/>
    </row>
    <row r="212" spans="2:4">
      <c r="B212" s="115"/>
      <c r="C212" s="116"/>
      <c r="D212" s="116"/>
    </row>
    <row r="213" spans="2:4">
      <c r="B213" s="115"/>
      <c r="C213" s="116"/>
      <c r="D213" s="116"/>
    </row>
    <row r="214" spans="2:4">
      <c r="B214" s="115"/>
      <c r="C214" s="116"/>
      <c r="D214" s="116"/>
    </row>
    <row r="215" spans="2:4">
      <c r="B215" s="115"/>
      <c r="C215" s="116"/>
      <c r="D215" s="116"/>
    </row>
    <row r="216" spans="2:4">
      <c r="B216" s="115"/>
      <c r="C216" s="116"/>
      <c r="D216" s="116"/>
    </row>
    <row r="217" spans="2:4">
      <c r="B217" s="115"/>
      <c r="C217" s="116"/>
      <c r="D217" s="116"/>
    </row>
    <row r="218" spans="2:4">
      <c r="B218" s="115"/>
      <c r="C218" s="116"/>
      <c r="D218" s="116"/>
    </row>
    <row r="219" spans="2:4">
      <c r="B219" s="115"/>
      <c r="C219" s="116"/>
      <c r="D219" s="116"/>
    </row>
    <row r="220" spans="2:4">
      <c r="B220" s="115"/>
      <c r="C220" s="116"/>
      <c r="D220" s="116"/>
    </row>
    <row r="221" spans="2:4">
      <c r="B221" s="115"/>
      <c r="C221" s="116"/>
      <c r="D221" s="116"/>
    </row>
    <row r="222" spans="2:4">
      <c r="B222" s="115"/>
      <c r="C222" s="116"/>
      <c r="D222" s="116"/>
    </row>
    <row r="223" spans="2:4">
      <c r="B223" s="115"/>
      <c r="C223" s="116"/>
      <c r="D223" s="116"/>
    </row>
    <row r="224" spans="2:4">
      <c r="B224" s="115"/>
      <c r="C224" s="116"/>
      <c r="D224" s="116"/>
    </row>
    <row r="225" spans="2:4">
      <c r="B225" s="115"/>
      <c r="C225" s="116"/>
      <c r="D225" s="116"/>
    </row>
    <row r="226" spans="2:4">
      <c r="B226" s="115"/>
      <c r="C226" s="116"/>
      <c r="D226" s="116"/>
    </row>
    <row r="227" spans="2:4">
      <c r="B227" s="115"/>
      <c r="C227" s="116"/>
      <c r="D227" s="116"/>
    </row>
    <row r="228" spans="2:4">
      <c r="B228" s="115"/>
      <c r="C228" s="116"/>
      <c r="D228" s="116"/>
    </row>
    <row r="229" spans="2:4">
      <c r="B229" s="115"/>
      <c r="C229" s="116"/>
      <c r="D229" s="116"/>
    </row>
    <row r="230" spans="2:4">
      <c r="B230" s="115"/>
      <c r="C230" s="116"/>
      <c r="D230" s="116"/>
    </row>
    <row r="231" spans="2:4">
      <c r="B231" s="115"/>
      <c r="C231" s="116"/>
      <c r="D231" s="116"/>
    </row>
    <row r="232" spans="2:4">
      <c r="B232" s="115"/>
      <c r="C232" s="116"/>
      <c r="D232" s="116"/>
    </row>
    <row r="233" spans="2:4">
      <c r="B233" s="115"/>
      <c r="C233" s="116"/>
      <c r="D233" s="116"/>
    </row>
    <row r="234" spans="2:4">
      <c r="B234" s="115"/>
      <c r="C234" s="116"/>
      <c r="D234" s="116"/>
    </row>
    <row r="235" spans="2:4">
      <c r="B235" s="115"/>
      <c r="C235" s="116"/>
      <c r="D235" s="116"/>
    </row>
    <row r="236" spans="2:4">
      <c r="B236" s="115"/>
      <c r="C236" s="116"/>
      <c r="D236" s="116"/>
    </row>
    <row r="237" spans="2:4">
      <c r="B237" s="115"/>
      <c r="C237" s="116"/>
      <c r="D237" s="116"/>
    </row>
    <row r="238" spans="2:4">
      <c r="B238" s="115"/>
      <c r="C238" s="116"/>
      <c r="D238" s="116"/>
    </row>
    <row r="239" spans="2:4">
      <c r="B239" s="115"/>
      <c r="C239" s="116"/>
      <c r="D239" s="116"/>
    </row>
    <row r="240" spans="2:4">
      <c r="B240" s="115"/>
      <c r="C240" s="116"/>
      <c r="D240" s="116"/>
    </row>
    <row r="241" spans="2:4">
      <c r="B241" s="115"/>
      <c r="C241" s="116"/>
      <c r="D241" s="116"/>
    </row>
    <row r="242" spans="2:4">
      <c r="B242" s="115"/>
      <c r="C242" s="116"/>
      <c r="D242" s="116"/>
    </row>
    <row r="243" spans="2:4">
      <c r="B243" s="115"/>
      <c r="C243" s="116"/>
      <c r="D243" s="116"/>
    </row>
    <row r="244" spans="2:4">
      <c r="B244" s="115"/>
      <c r="C244" s="116"/>
      <c r="D244" s="116"/>
    </row>
    <row r="245" spans="2:4">
      <c r="B245" s="115"/>
      <c r="C245" s="116"/>
      <c r="D245" s="116"/>
    </row>
    <row r="246" spans="2:4">
      <c r="B246" s="115"/>
      <c r="C246" s="116"/>
      <c r="D246" s="116"/>
    </row>
    <row r="247" spans="2:4">
      <c r="B247" s="115"/>
      <c r="C247" s="116"/>
      <c r="D247" s="116"/>
    </row>
    <row r="248" spans="2:4">
      <c r="B248" s="115"/>
      <c r="C248" s="116"/>
      <c r="D248" s="116"/>
    </row>
    <row r="249" spans="2:4">
      <c r="B249" s="115"/>
      <c r="C249" s="116"/>
      <c r="D249" s="116"/>
    </row>
    <row r="250" spans="2:4">
      <c r="B250" s="115"/>
      <c r="C250" s="116"/>
      <c r="D250" s="116"/>
    </row>
    <row r="251" spans="2:4">
      <c r="B251" s="115"/>
      <c r="C251" s="116"/>
      <c r="D251" s="116"/>
    </row>
    <row r="252" spans="2:4">
      <c r="B252" s="115"/>
      <c r="C252" s="116"/>
      <c r="D252" s="116"/>
    </row>
    <row r="253" spans="2:4">
      <c r="B253" s="115"/>
      <c r="C253" s="116"/>
      <c r="D253" s="116"/>
    </row>
    <row r="254" spans="2:4">
      <c r="B254" s="115"/>
      <c r="C254" s="116"/>
      <c r="D254" s="116"/>
    </row>
    <row r="255" spans="2:4">
      <c r="B255" s="115"/>
      <c r="C255" s="116"/>
      <c r="D255" s="116"/>
    </row>
    <row r="256" spans="2:4">
      <c r="B256" s="115"/>
      <c r="C256" s="116"/>
      <c r="D256" s="116"/>
    </row>
    <row r="257" spans="2:4">
      <c r="B257" s="115"/>
      <c r="C257" s="116"/>
      <c r="D257" s="116"/>
    </row>
    <row r="258" spans="2:4">
      <c r="B258" s="115"/>
      <c r="C258" s="116"/>
      <c r="D258" s="116"/>
    </row>
    <row r="259" spans="2:4">
      <c r="B259" s="115"/>
      <c r="C259" s="116"/>
      <c r="D259" s="116"/>
    </row>
    <row r="260" spans="2:4">
      <c r="B260" s="115"/>
      <c r="C260" s="116"/>
      <c r="D260" s="116"/>
    </row>
    <row r="261" spans="2:4">
      <c r="B261" s="115"/>
      <c r="C261" s="116"/>
      <c r="D261" s="116"/>
    </row>
    <row r="262" spans="2:4">
      <c r="B262" s="115"/>
      <c r="C262" s="116"/>
      <c r="D262" s="116"/>
    </row>
    <row r="263" spans="2:4">
      <c r="B263" s="115"/>
      <c r="C263" s="116"/>
      <c r="D263" s="116"/>
    </row>
    <row r="264" spans="2:4">
      <c r="B264" s="115"/>
      <c r="C264" s="116"/>
      <c r="D264" s="116"/>
    </row>
    <row r="265" spans="2:4">
      <c r="B265" s="115"/>
      <c r="C265" s="116"/>
      <c r="D265" s="116"/>
    </row>
    <row r="266" spans="2:4">
      <c r="B266" s="115"/>
      <c r="C266" s="116"/>
      <c r="D266" s="116"/>
    </row>
    <row r="267" spans="2:4">
      <c r="B267" s="115"/>
      <c r="C267" s="116"/>
      <c r="D267" s="116"/>
    </row>
    <row r="268" spans="2:4">
      <c r="B268" s="115"/>
      <c r="C268" s="116"/>
      <c r="D268" s="116"/>
    </row>
    <row r="269" spans="2:4">
      <c r="B269" s="115"/>
      <c r="C269" s="116"/>
      <c r="D269" s="116"/>
    </row>
    <row r="270" spans="2:4">
      <c r="B270" s="115"/>
      <c r="C270" s="116"/>
      <c r="D270" s="116"/>
    </row>
    <row r="271" spans="2:4">
      <c r="B271" s="115"/>
      <c r="C271" s="116"/>
      <c r="D271" s="116"/>
    </row>
    <row r="272" spans="2:4">
      <c r="B272" s="115"/>
      <c r="C272" s="116"/>
      <c r="D272" s="116"/>
    </row>
    <row r="273" spans="2:4">
      <c r="B273" s="115"/>
      <c r="C273" s="116"/>
      <c r="D273" s="116"/>
    </row>
    <row r="274" spans="2:4">
      <c r="B274" s="115"/>
      <c r="C274" s="116"/>
      <c r="D274" s="116"/>
    </row>
    <row r="275" spans="2:4">
      <c r="B275" s="115"/>
      <c r="C275" s="116"/>
      <c r="D275" s="116"/>
    </row>
    <row r="276" spans="2:4">
      <c r="B276" s="115"/>
      <c r="C276" s="116"/>
      <c r="D276" s="116"/>
    </row>
    <row r="277" spans="2:4">
      <c r="B277" s="115"/>
      <c r="C277" s="116"/>
      <c r="D277" s="116"/>
    </row>
    <row r="278" spans="2:4">
      <c r="B278" s="115"/>
      <c r="C278" s="116"/>
      <c r="D278" s="116"/>
    </row>
    <row r="279" spans="2:4">
      <c r="B279" s="115"/>
      <c r="C279" s="116"/>
      <c r="D279" s="116"/>
    </row>
    <row r="280" spans="2:4">
      <c r="B280" s="115"/>
      <c r="C280" s="116"/>
      <c r="D280" s="116"/>
    </row>
    <row r="281" spans="2:4">
      <c r="B281" s="115"/>
      <c r="C281" s="116"/>
      <c r="D281" s="116"/>
    </row>
    <row r="282" spans="2:4">
      <c r="B282" s="115"/>
      <c r="C282" s="116"/>
      <c r="D282" s="116"/>
    </row>
    <row r="283" spans="2:4">
      <c r="B283" s="115"/>
      <c r="C283" s="116"/>
      <c r="D283" s="116"/>
    </row>
    <row r="284" spans="2:4">
      <c r="B284" s="115"/>
      <c r="C284" s="116"/>
      <c r="D284" s="116"/>
    </row>
    <row r="285" spans="2:4">
      <c r="B285" s="115"/>
      <c r="C285" s="116"/>
      <c r="D285" s="116"/>
    </row>
    <row r="286" spans="2:4">
      <c r="B286" s="115"/>
      <c r="C286" s="116"/>
      <c r="D286" s="116"/>
    </row>
    <row r="287" spans="2:4">
      <c r="B287" s="115"/>
      <c r="C287" s="116"/>
      <c r="D287" s="116"/>
    </row>
    <row r="288" spans="2:4">
      <c r="B288" s="115"/>
      <c r="C288" s="116"/>
      <c r="D288" s="116"/>
    </row>
    <row r="289" spans="2:4">
      <c r="B289" s="115"/>
      <c r="C289" s="116"/>
      <c r="D289" s="116"/>
    </row>
    <row r="290" spans="2:4">
      <c r="B290" s="115"/>
      <c r="C290" s="116"/>
      <c r="D290" s="116"/>
    </row>
    <row r="291" spans="2:4">
      <c r="B291" s="115"/>
      <c r="C291" s="116"/>
      <c r="D291" s="116"/>
    </row>
    <row r="292" spans="2:4">
      <c r="B292" s="115"/>
      <c r="C292" s="116"/>
      <c r="D292" s="116"/>
    </row>
    <row r="293" spans="2:4">
      <c r="B293" s="115"/>
      <c r="C293" s="116"/>
      <c r="D293" s="116"/>
    </row>
    <row r="294" spans="2:4">
      <c r="B294" s="115"/>
      <c r="C294" s="116"/>
      <c r="D294" s="116"/>
    </row>
    <row r="295" spans="2:4">
      <c r="B295" s="115"/>
      <c r="C295" s="116"/>
      <c r="D295" s="116"/>
    </row>
    <row r="296" spans="2:4">
      <c r="B296" s="115"/>
      <c r="C296" s="116"/>
      <c r="D296" s="116"/>
    </row>
    <row r="297" spans="2:4">
      <c r="B297" s="115"/>
      <c r="C297" s="116"/>
      <c r="D297" s="116"/>
    </row>
    <row r="298" spans="2:4">
      <c r="B298" s="115"/>
      <c r="C298" s="116"/>
      <c r="D298" s="116"/>
    </row>
    <row r="299" spans="2:4">
      <c r="B299" s="115"/>
      <c r="C299" s="116"/>
      <c r="D299" s="116"/>
    </row>
    <row r="300" spans="2:4">
      <c r="B300" s="115"/>
      <c r="C300" s="116"/>
      <c r="D300" s="116"/>
    </row>
    <row r="301" spans="2:4">
      <c r="B301" s="115"/>
      <c r="C301" s="116"/>
      <c r="D301" s="116"/>
    </row>
    <row r="302" spans="2:4">
      <c r="B302" s="115"/>
      <c r="C302" s="116"/>
      <c r="D302" s="116"/>
    </row>
    <row r="303" spans="2:4">
      <c r="B303" s="115"/>
      <c r="C303" s="116"/>
      <c r="D303" s="116"/>
    </row>
    <row r="304" spans="2:4">
      <c r="B304" s="115"/>
      <c r="C304" s="116"/>
      <c r="D304" s="116"/>
    </row>
    <row r="305" spans="2:4">
      <c r="B305" s="115"/>
      <c r="C305" s="116"/>
      <c r="D305" s="116"/>
    </row>
    <row r="306" spans="2:4">
      <c r="B306" s="115"/>
      <c r="C306" s="116"/>
      <c r="D306" s="116"/>
    </row>
    <row r="307" spans="2:4">
      <c r="B307" s="115"/>
      <c r="C307" s="116"/>
      <c r="D307" s="116"/>
    </row>
    <row r="308" spans="2:4">
      <c r="B308" s="115"/>
      <c r="C308" s="116"/>
      <c r="D308" s="116"/>
    </row>
    <row r="309" spans="2:4">
      <c r="B309" s="115"/>
      <c r="C309" s="116"/>
      <c r="D309" s="116"/>
    </row>
    <row r="310" spans="2:4">
      <c r="B310" s="115"/>
      <c r="C310" s="116"/>
      <c r="D310" s="116"/>
    </row>
    <row r="311" spans="2:4">
      <c r="B311" s="115"/>
      <c r="C311" s="116"/>
      <c r="D311" s="116"/>
    </row>
    <row r="312" spans="2:4">
      <c r="B312" s="115"/>
      <c r="C312" s="116"/>
      <c r="D312" s="116"/>
    </row>
    <row r="313" spans="2:4">
      <c r="B313" s="115"/>
      <c r="C313" s="116"/>
      <c r="D313" s="116"/>
    </row>
    <row r="314" spans="2:4">
      <c r="B314" s="115"/>
      <c r="C314" s="116"/>
      <c r="D314" s="116"/>
    </row>
    <row r="315" spans="2:4">
      <c r="B315" s="115"/>
      <c r="C315" s="116"/>
      <c r="D315" s="116"/>
    </row>
    <row r="316" spans="2:4">
      <c r="B316" s="115"/>
      <c r="C316" s="116"/>
      <c r="D316" s="116"/>
    </row>
    <row r="317" spans="2:4">
      <c r="B317" s="115"/>
      <c r="C317" s="116"/>
      <c r="D317" s="116"/>
    </row>
    <row r="318" spans="2:4">
      <c r="B318" s="115"/>
      <c r="C318" s="116"/>
      <c r="D318" s="116"/>
    </row>
    <row r="319" spans="2:4">
      <c r="B319" s="115"/>
      <c r="C319" s="116"/>
      <c r="D319" s="116"/>
    </row>
    <row r="320" spans="2:4">
      <c r="B320" s="115"/>
      <c r="C320" s="116"/>
      <c r="D320" s="116"/>
    </row>
    <row r="321" spans="2:4">
      <c r="B321" s="115"/>
      <c r="C321" s="116"/>
      <c r="D321" s="116"/>
    </row>
    <row r="322" spans="2:4">
      <c r="B322" s="115"/>
      <c r="C322" s="116"/>
      <c r="D322" s="116"/>
    </row>
    <row r="323" spans="2:4">
      <c r="B323" s="115"/>
      <c r="C323" s="116"/>
      <c r="D323" s="116"/>
    </row>
    <row r="324" spans="2:4">
      <c r="B324" s="115"/>
      <c r="C324" s="116"/>
      <c r="D324" s="116"/>
    </row>
    <row r="325" spans="2:4">
      <c r="B325" s="115"/>
      <c r="C325" s="116"/>
      <c r="D325" s="116"/>
    </row>
    <row r="326" spans="2:4">
      <c r="B326" s="115"/>
      <c r="C326" s="116"/>
      <c r="D326" s="116"/>
    </row>
    <row r="327" spans="2:4">
      <c r="B327" s="115"/>
      <c r="C327" s="116"/>
      <c r="D327" s="116"/>
    </row>
    <row r="328" spans="2:4">
      <c r="B328" s="115"/>
      <c r="C328" s="116"/>
      <c r="D328" s="116"/>
    </row>
    <row r="329" spans="2:4">
      <c r="B329" s="115"/>
      <c r="C329" s="116"/>
      <c r="D329" s="116"/>
    </row>
    <row r="330" spans="2:4">
      <c r="B330" s="115"/>
      <c r="C330" s="116"/>
      <c r="D330" s="116"/>
    </row>
    <row r="331" spans="2:4">
      <c r="B331" s="115"/>
      <c r="C331" s="116"/>
      <c r="D331" s="116"/>
    </row>
    <row r="332" spans="2:4">
      <c r="B332" s="115"/>
      <c r="C332" s="116"/>
      <c r="D332" s="116"/>
    </row>
    <row r="333" spans="2:4">
      <c r="B333" s="115"/>
      <c r="C333" s="116"/>
      <c r="D333" s="116"/>
    </row>
    <row r="334" spans="2:4">
      <c r="B334" s="115"/>
      <c r="C334" s="116"/>
      <c r="D334" s="116"/>
    </row>
    <row r="335" spans="2:4">
      <c r="B335" s="115"/>
      <c r="C335" s="116"/>
      <c r="D335" s="116"/>
    </row>
    <row r="336" spans="2:4">
      <c r="B336" s="115"/>
      <c r="C336" s="116"/>
      <c r="D336" s="116"/>
    </row>
    <row r="337" spans="2:4">
      <c r="B337" s="115"/>
      <c r="C337" s="116"/>
      <c r="D337" s="116"/>
    </row>
    <row r="338" spans="2:4">
      <c r="B338" s="115"/>
      <c r="C338" s="116"/>
      <c r="D338" s="116"/>
    </row>
    <row r="339" spans="2:4">
      <c r="B339" s="115"/>
      <c r="C339" s="116"/>
      <c r="D339" s="116"/>
    </row>
    <row r="340" spans="2:4">
      <c r="B340" s="115"/>
      <c r="C340" s="116"/>
      <c r="D340" s="116"/>
    </row>
    <row r="341" spans="2:4">
      <c r="B341" s="115"/>
      <c r="C341" s="116"/>
      <c r="D341" s="116"/>
    </row>
    <row r="342" spans="2:4">
      <c r="B342" s="115"/>
      <c r="C342" s="116"/>
      <c r="D342" s="116"/>
    </row>
    <row r="343" spans="2:4">
      <c r="B343" s="115"/>
      <c r="C343" s="116"/>
      <c r="D343" s="116"/>
    </row>
    <row r="344" spans="2:4">
      <c r="B344" s="115"/>
      <c r="C344" s="116"/>
      <c r="D344" s="116"/>
    </row>
    <row r="345" spans="2:4">
      <c r="B345" s="115"/>
      <c r="C345" s="116"/>
      <c r="D345" s="116"/>
    </row>
    <row r="346" spans="2:4">
      <c r="B346" s="115"/>
      <c r="C346" s="116"/>
      <c r="D346" s="116"/>
    </row>
    <row r="347" spans="2:4">
      <c r="B347" s="115"/>
      <c r="C347" s="116"/>
      <c r="D347" s="116"/>
    </row>
    <row r="348" spans="2:4">
      <c r="B348" s="115"/>
      <c r="C348" s="116"/>
      <c r="D348" s="116"/>
    </row>
    <row r="349" spans="2:4">
      <c r="B349" s="115"/>
      <c r="C349" s="116"/>
      <c r="D349" s="116"/>
    </row>
    <row r="350" spans="2:4">
      <c r="B350" s="115"/>
      <c r="C350" s="116"/>
      <c r="D350" s="116"/>
    </row>
    <row r="351" spans="2:4">
      <c r="B351" s="115"/>
      <c r="C351" s="116"/>
      <c r="D351" s="116"/>
    </row>
    <row r="352" spans="2:4">
      <c r="B352" s="115"/>
      <c r="C352" s="116"/>
      <c r="D352" s="116"/>
    </row>
    <row r="353" spans="2:4">
      <c r="B353" s="115"/>
      <c r="C353" s="116"/>
      <c r="D353" s="116"/>
    </row>
    <row r="354" spans="2:4">
      <c r="B354" s="115"/>
      <c r="C354" s="116"/>
      <c r="D354" s="116"/>
    </row>
    <row r="355" spans="2:4">
      <c r="B355" s="115"/>
      <c r="C355" s="116"/>
      <c r="D355" s="116"/>
    </row>
    <row r="356" spans="2:4">
      <c r="B356" s="115"/>
      <c r="C356" s="116"/>
      <c r="D356" s="116"/>
    </row>
    <row r="357" spans="2:4">
      <c r="B357" s="115"/>
      <c r="C357" s="116"/>
      <c r="D357" s="116"/>
    </row>
    <row r="358" spans="2:4">
      <c r="B358" s="115"/>
      <c r="C358" s="116"/>
      <c r="D358" s="116"/>
    </row>
    <row r="359" spans="2:4">
      <c r="B359" s="115"/>
      <c r="C359" s="116"/>
      <c r="D359" s="116"/>
    </row>
    <row r="360" spans="2:4">
      <c r="B360" s="115"/>
      <c r="C360" s="116"/>
      <c r="D360" s="116"/>
    </row>
    <row r="361" spans="2:4">
      <c r="B361" s="115"/>
      <c r="C361" s="116"/>
      <c r="D361" s="116"/>
    </row>
    <row r="362" spans="2:4">
      <c r="B362" s="115"/>
      <c r="C362" s="116"/>
      <c r="D362" s="116"/>
    </row>
    <row r="363" spans="2:4">
      <c r="B363" s="115"/>
      <c r="C363" s="116"/>
      <c r="D363" s="116"/>
    </row>
    <row r="364" spans="2:4">
      <c r="B364" s="115"/>
      <c r="C364" s="116"/>
      <c r="D364" s="116"/>
    </row>
    <row r="365" spans="2:4">
      <c r="B365" s="115"/>
      <c r="C365" s="116"/>
      <c r="D365" s="116"/>
    </row>
    <row r="366" spans="2:4">
      <c r="B366" s="115"/>
      <c r="C366" s="116"/>
      <c r="D366" s="116"/>
    </row>
    <row r="367" spans="2:4">
      <c r="B367" s="115"/>
      <c r="C367" s="116"/>
      <c r="D367" s="116"/>
    </row>
    <row r="368" spans="2:4">
      <c r="B368" s="115"/>
      <c r="C368" s="116"/>
      <c r="D368" s="116"/>
    </row>
    <row r="369" spans="2:4">
      <c r="B369" s="115"/>
      <c r="C369" s="116"/>
      <c r="D369" s="116"/>
    </row>
    <row r="370" spans="2:4">
      <c r="B370" s="115"/>
      <c r="C370" s="116"/>
      <c r="D370" s="116"/>
    </row>
    <row r="371" spans="2:4">
      <c r="B371" s="115"/>
      <c r="C371" s="116"/>
      <c r="D371" s="116"/>
    </row>
    <row r="372" spans="2:4">
      <c r="B372" s="115"/>
      <c r="C372" s="116"/>
      <c r="D372" s="116"/>
    </row>
    <row r="373" spans="2:4">
      <c r="B373" s="115"/>
      <c r="C373" s="116"/>
      <c r="D373" s="116"/>
    </row>
    <row r="374" spans="2:4">
      <c r="B374" s="115"/>
      <c r="C374" s="116"/>
      <c r="D374" s="116"/>
    </row>
    <row r="375" spans="2:4">
      <c r="B375" s="115"/>
      <c r="C375" s="116"/>
      <c r="D375" s="116"/>
    </row>
    <row r="376" spans="2:4">
      <c r="B376" s="115"/>
      <c r="C376" s="116"/>
      <c r="D376" s="116"/>
    </row>
    <row r="377" spans="2:4">
      <c r="B377" s="115"/>
      <c r="C377" s="116"/>
      <c r="D377" s="116"/>
    </row>
    <row r="378" spans="2:4">
      <c r="B378" s="115"/>
      <c r="C378" s="116"/>
      <c r="D378" s="116"/>
    </row>
    <row r="379" spans="2:4">
      <c r="B379" s="115"/>
      <c r="C379" s="116"/>
      <c r="D379" s="116"/>
    </row>
    <row r="380" spans="2:4">
      <c r="B380" s="115"/>
      <c r="C380" s="116"/>
      <c r="D380" s="116"/>
    </row>
    <row r="381" spans="2:4">
      <c r="B381" s="115"/>
      <c r="C381" s="116"/>
      <c r="D381" s="116"/>
    </row>
    <row r="382" spans="2:4">
      <c r="B382" s="115"/>
      <c r="C382" s="116"/>
      <c r="D382" s="116"/>
    </row>
    <row r="383" spans="2:4">
      <c r="B383" s="115"/>
      <c r="C383" s="116"/>
      <c r="D383" s="116"/>
    </row>
    <row r="384" spans="2:4">
      <c r="B384" s="115"/>
      <c r="C384" s="116"/>
      <c r="D384" s="116"/>
    </row>
    <row r="385" spans="2:4">
      <c r="B385" s="115"/>
      <c r="C385" s="116"/>
      <c r="D385" s="116"/>
    </row>
    <row r="386" spans="2:4">
      <c r="B386" s="115"/>
      <c r="C386" s="116"/>
      <c r="D386" s="116"/>
    </row>
    <row r="387" spans="2:4">
      <c r="B387" s="115"/>
      <c r="C387" s="116"/>
      <c r="D387" s="116"/>
    </row>
    <row r="388" spans="2:4">
      <c r="B388" s="115"/>
      <c r="C388" s="116"/>
      <c r="D388" s="116"/>
    </row>
    <row r="389" spans="2:4">
      <c r="B389" s="115"/>
      <c r="C389" s="116"/>
      <c r="D389" s="116"/>
    </row>
    <row r="390" spans="2:4">
      <c r="B390" s="115"/>
      <c r="C390" s="116"/>
      <c r="D390" s="116"/>
    </row>
    <row r="391" spans="2:4">
      <c r="B391" s="115"/>
      <c r="C391" s="116"/>
      <c r="D391" s="116"/>
    </row>
    <row r="392" spans="2:4">
      <c r="B392" s="115"/>
      <c r="C392" s="116"/>
      <c r="D392" s="116"/>
    </row>
    <row r="393" spans="2:4">
      <c r="B393" s="115"/>
      <c r="C393" s="116"/>
      <c r="D393" s="116"/>
    </row>
    <row r="394" spans="2:4">
      <c r="B394" s="115"/>
      <c r="C394" s="116"/>
      <c r="D394" s="116"/>
    </row>
    <row r="395" spans="2:4">
      <c r="B395" s="115"/>
      <c r="C395" s="116"/>
      <c r="D395" s="116"/>
    </row>
    <row r="396" spans="2:4">
      <c r="B396" s="115"/>
      <c r="C396" s="116"/>
      <c r="D396" s="116"/>
    </row>
    <row r="397" spans="2:4">
      <c r="B397" s="115"/>
      <c r="C397" s="116"/>
      <c r="D397" s="116"/>
    </row>
    <row r="398" spans="2:4">
      <c r="B398" s="115"/>
      <c r="C398" s="116"/>
      <c r="D398" s="116"/>
    </row>
    <row r="399" spans="2:4">
      <c r="B399" s="115"/>
      <c r="C399" s="116"/>
      <c r="D399" s="116"/>
    </row>
    <row r="400" spans="2:4">
      <c r="B400" s="115"/>
      <c r="C400" s="116"/>
      <c r="D400" s="116"/>
    </row>
    <row r="401" spans="2:4">
      <c r="B401" s="115"/>
      <c r="C401" s="116"/>
      <c r="D401" s="116"/>
    </row>
    <row r="402" spans="2:4">
      <c r="B402" s="115"/>
      <c r="C402" s="116"/>
      <c r="D402" s="116"/>
    </row>
    <row r="403" spans="2:4">
      <c r="B403" s="115"/>
      <c r="C403" s="116"/>
      <c r="D403" s="116"/>
    </row>
    <row r="404" spans="2:4">
      <c r="B404" s="115"/>
      <c r="C404" s="116"/>
      <c r="D404" s="116"/>
    </row>
    <row r="405" spans="2:4">
      <c r="B405" s="115"/>
      <c r="C405" s="116"/>
      <c r="D405" s="116"/>
    </row>
    <row r="406" spans="2:4">
      <c r="B406" s="115"/>
      <c r="C406" s="116"/>
      <c r="D406" s="116"/>
    </row>
    <row r="407" spans="2:4">
      <c r="B407" s="115"/>
      <c r="C407" s="116"/>
      <c r="D407" s="116"/>
    </row>
    <row r="408" spans="2:4">
      <c r="B408" s="115"/>
      <c r="C408" s="116"/>
      <c r="D408" s="116"/>
    </row>
    <row r="409" spans="2:4">
      <c r="B409" s="115"/>
      <c r="C409" s="116"/>
      <c r="D409" s="116"/>
    </row>
    <row r="410" spans="2:4">
      <c r="B410" s="115"/>
      <c r="C410" s="116"/>
      <c r="D410" s="116"/>
    </row>
    <row r="411" spans="2:4">
      <c r="B411" s="115"/>
      <c r="C411" s="116"/>
      <c r="D411" s="116"/>
    </row>
    <row r="412" spans="2:4">
      <c r="B412" s="115"/>
      <c r="C412" s="116"/>
      <c r="D412" s="116"/>
    </row>
    <row r="413" spans="2:4">
      <c r="B413" s="115"/>
      <c r="C413" s="116"/>
      <c r="D413" s="116"/>
    </row>
    <row r="414" spans="2:4">
      <c r="B414" s="115"/>
      <c r="C414" s="116"/>
      <c r="D414" s="116"/>
    </row>
    <row r="415" spans="2:4">
      <c r="B415" s="115"/>
      <c r="C415" s="116"/>
      <c r="D415" s="116"/>
    </row>
    <row r="416" spans="2:4">
      <c r="B416" s="115"/>
      <c r="C416" s="116"/>
      <c r="D416" s="116"/>
    </row>
    <row r="417" spans="2:4">
      <c r="B417" s="115"/>
      <c r="C417" s="116"/>
      <c r="D417" s="116"/>
    </row>
    <row r="418" spans="2:4">
      <c r="B418" s="115"/>
      <c r="C418" s="116"/>
      <c r="D418" s="116"/>
    </row>
    <row r="419" spans="2:4">
      <c r="B419" s="115"/>
      <c r="C419" s="116"/>
      <c r="D419" s="116"/>
    </row>
    <row r="420" spans="2:4">
      <c r="B420" s="115"/>
      <c r="C420" s="116"/>
      <c r="D420" s="116"/>
    </row>
    <row r="421" spans="2:4">
      <c r="B421" s="115"/>
      <c r="C421" s="116"/>
      <c r="D421" s="116"/>
    </row>
    <row r="422" spans="2:4">
      <c r="B422" s="115"/>
      <c r="C422" s="116"/>
      <c r="D422" s="116"/>
    </row>
    <row r="423" spans="2:4">
      <c r="B423" s="115"/>
      <c r="C423" s="116"/>
      <c r="D423" s="116"/>
    </row>
    <row r="424" spans="2:4">
      <c r="B424" s="115"/>
      <c r="C424" s="116"/>
      <c r="D424" s="116"/>
    </row>
    <row r="425" spans="2:4">
      <c r="B425" s="115"/>
      <c r="C425" s="116"/>
      <c r="D425" s="116"/>
    </row>
    <row r="426" spans="2:4">
      <c r="B426" s="115"/>
      <c r="C426" s="116"/>
      <c r="D426" s="116"/>
    </row>
    <row r="427" spans="2:4">
      <c r="B427" s="115"/>
      <c r="C427" s="116"/>
      <c r="D427" s="116"/>
    </row>
    <row r="428" spans="2:4">
      <c r="B428" s="115"/>
      <c r="C428" s="116"/>
      <c r="D428" s="116"/>
    </row>
    <row r="429" spans="2:4">
      <c r="B429" s="115"/>
      <c r="C429" s="116"/>
      <c r="D429" s="116"/>
    </row>
    <row r="430" spans="2:4">
      <c r="B430" s="115"/>
      <c r="C430" s="116"/>
      <c r="D430" s="116"/>
    </row>
    <row r="431" spans="2:4">
      <c r="B431" s="115"/>
      <c r="C431" s="116"/>
      <c r="D431" s="116"/>
    </row>
    <row r="432" spans="2:4">
      <c r="B432" s="115"/>
      <c r="C432" s="116"/>
      <c r="D432" s="116"/>
    </row>
    <row r="433" spans="2:4">
      <c r="B433" s="115"/>
      <c r="C433" s="116"/>
      <c r="D433" s="116"/>
    </row>
    <row r="434" spans="2:4">
      <c r="B434" s="115"/>
      <c r="C434" s="116"/>
      <c r="D434" s="116"/>
    </row>
    <row r="435" spans="2:4">
      <c r="B435" s="115"/>
      <c r="C435" s="116"/>
      <c r="D435" s="116"/>
    </row>
    <row r="436" spans="2:4">
      <c r="B436" s="115"/>
      <c r="C436" s="116"/>
      <c r="D436" s="116"/>
    </row>
    <row r="437" spans="2:4">
      <c r="B437" s="115"/>
      <c r="C437" s="116"/>
      <c r="D437" s="116"/>
    </row>
    <row r="438" spans="2:4">
      <c r="B438" s="115"/>
      <c r="C438" s="116"/>
      <c r="D438" s="116"/>
    </row>
    <row r="439" spans="2:4">
      <c r="B439" s="115"/>
      <c r="C439" s="116"/>
      <c r="D439" s="116"/>
    </row>
    <row r="440" spans="2:4">
      <c r="B440" s="115"/>
      <c r="C440" s="116"/>
      <c r="D440" s="116"/>
    </row>
    <row r="441" spans="2:4">
      <c r="B441" s="115"/>
      <c r="C441" s="116"/>
      <c r="D441" s="116"/>
    </row>
    <row r="442" spans="2:4">
      <c r="B442" s="115"/>
      <c r="C442" s="116"/>
      <c r="D442" s="116"/>
    </row>
    <row r="443" spans="2:4">
      <c r="B443" s="115"/>
      <c r="C443" s="116"/>
      <c r="D443" s="116"/>
    </row>
    <row r="444" spans="2:4">
      <c r="B444" s="115"/>
      <c r="C444" s="116"/>
      <c r="D444" s="116"/>
    </row>
    <row r="445" spans="2:4">
      <c r="B445" s="115"/>
      <c r="C445" s="116"/>
      <c r="D445" s="116"/>
    </row>
    <row r="446" spans="2:4">
      <c r="B446" s="115"/>
      <c r="C446" s="116"/>
      <c r="D446" s="116"/>
    </row>
    <row r="447" spans="2:4">
      <c r="B447" s="115"/>
      <c r="C447" s="116"/>
      <c r="D447" s="116"/>
    </row>
    <row r="448" spans="2:4">
      <c r="B448" s="115"/>
      <c r="C448" s="116"/>
      <c r="D448" s="116"/>
    </row>
    <row r="449" spans="2:4">
      <c r="B449" s="115"/>
      <c r="C449" s="116"/>
      <c r="D449" s="116"/>
    </row>
    <row r="450" spans="2:4">
      <c r="B450" s="115"/>
      <c r="C450" s="116"/>
      <c r="D450" s="116"/>
    </row>
    <row r="451" spans="2:4">
      <c r="B451" s="115"/>
      <c r="C451" s="116"/>
      <c r="D451" s="116"/>
    </row>
    <row r="452" spans="2:4">
      <c r="B452" s="115"/>
      <c r="C452" s="116"/>
      <c r="D452" s="116"/>
    </row>
    <row r="453" spans="2:4">
      <c r="B453" s="115"/>
      <c r="C453" s="116"/>
      <c r="D453" s="116"/>
    </row>
    <row r="454" spans="2:4">
      <c r="B454" s="115"/>
      <c r="C454" s="116"/>
      <c r="D454" s="116"/>
    </row>
    <row r="455" spans="2:4">
      <c r="B455" s="115"/>
      <c r="C455" s="116"/>
      <c r="D455" s="116"/>
    </row>
    <row r="456" spans="2:4">
      <c r="B456" s="115"/>
      <c r="C456" s="116"/>
      <c r="D456" s="116"/>
    </row>
    <row r="457" spans="2:4">
      <c r="B457" s="115"/>
      <c r="C457" s="116"/>
      <c r="D457" s="116"/>
    </row>
    <row r="458" spans="2:4">
      <c r="B458" s="115"/>
      <c r="C458" s="116"/>
      <c r="D458" s="116"/>
    </row>
    <row r="459" spans="2:4">
      <c r="B459" s="115"/>
      <c r="C459" s="116"/>
      <c r="D459" s="116"/>
    </row>
    <row r="460" spans="2:4">
      <c r="B460" s="115"/>
      <c r="C460" s="116"/>
      <c r="D460" s="116"/>
    </row>
    <row r="461" spans="2:4">
      <c r="B461" s="115"/>
      <c r="C461" s="116"/>
      <c r="D461" s="116"/>
    </row>
    <row r="462" spans="2:4">
      <c r="B462" s="115"/>
      <c r="C462" s="116"/>
      <c r="D462" s="116"/>
    </row>
    <row r="463" spans="2:4">
      <c r="B463" s="115"/>
      <c r="C463" s="116"/>
      <c r="D463" s="116"/>
    </row>
    <row r="464" spans="2:4">
      <c r="B464" s="115"/>
      <c r="C464" s="116"/>
      <c r="D464" s="116"/>
    </row>
    <row r="465" spans="2:4">
      <c r="B465" s="115"/>
      <c r="C465" s="116"/>
      <c r="D465" s="116"/>
    </row>
    <row r="466" spans="2:4">
      <c r="B466" s="115"/>
      <c r="C466" s="116"/>
      <c r="D466" s="116"/>
    </row>
    <row r="467" spans="2:4">
      <c r="B467" s="115"/>
      <c r="C467" s="116"/>
      <c r="D467" s="116"/>
    </row>
    <row r="468" spans="2:4">
      <c r="B468" s="115"/>
      <c r="C468" s="116"/>
      <c r="D468" s="116"/>
    </row>
    <row r="469" spans="2:4">
      <c r="B469" s="115"/>
      <c r="C469" s="116"/>
      <c r="D469" s="116"/>
    </row>
    <row r="470" spans="2:4">
      <c r="B470" s="115"/>
      <c r="C470" s="116"/>
      <c r="D470" s="116"/>
    </row>
    <row r="471" spans="2:4">
      <c r="B471" s="115"/>
      <c r="C471" s="116"/>
      <c r="D471" s="116"/>
    </row>
    <row r="472" spans="2:4">
      <c r="B472" s="115"/>
      <c r="C472" s="116"/>
      <c r="D472" s="116"/>
    </row>
    <row r="473" spans="2:4">
      <c r="B473" s="115"/>
      <c r="C473" s="116"/>
      <c r="D473" s="116"/>
    </row>
    <row r="474" spans="2:4">
      <c r="B474" s="115"/>
      <c r="C474" s="116"/>
      <c r="D474" s="116"/>
    </row>
    <row r="475" spans="2:4">
      <c r="B475" s="115"/>
      <c r="C475" s="116"/>
      <c r="D475" s="116"/>
    </row>
    <row r="476" spans="2:4">
      <c r="B476" s="115"/>
      <c r="C476" s="116"/>
      <c r="D476" s="116"/>
    </row>
    <row r="477" spans="2:4">
      <c r="B477" s="115"/>
      <c r="C477" s="116"/>
      <c r="D477" s="116"/>
    </row>
    <row r="478" spans="2:4">
      <c r="B478" s="115"/>
      <c r="C478" s="116"/>
      <c r="D478" s="116"/>
    </row>
    <row r="479" spans="2:4">
      <c r="B479" s="115"/>
      <c r="C479" s="116"/>
      <c r="D479" s="116"/>
    </row>
    <row r="480" spans="2:4">
      <c r="B480" s="115"/>
      <c r="C480" s="116"/>
      <c r="D480" s="116"/>
    </row>
    <row r="481" spans="2:4">
      <c r="B481" s="115"/>
      <c r="C481" s="116"/>
      <c r="D481" s="116"/>
    </row>
    <row r="482" spans="2:4">
      <c r="B482" s="115"/>
      <c r="C482" s="116"/>
      <c r="D482" s="116"/>
    </row>
    <row r="483" spans="2:4">
      <c r="B483" s="115"/>
      <c r="C483" s="116"/>
      <c r="D483" s="116"/>
    </row>
    <row r="484" spans="2:4">
      <c r="B484" s="115"/>
      <c r="C484" s="116"/>
      <c r="D484" s="116"/>
    </row>
    <row r="485" spans="2:4">
      <c r="B485" s="115"/>
      <c r="C485" s="116"/>
      <c r="D485" s="116"/>
    </row>
    <row r="486" spans="2:4">
      <c r="B486" s="115"/>
      <c r="C486" s="116"/>
      <c r="D486" s="116"/>
    </row>
    <row r="487" spans="2:4">
      <c r="B487" s="115"/>
      <c r="C487" s="116"/>
      <c r="D487" s="116"/>
    </row>
    <row r="488" spans="2:4">
      <c r="B488" s="115"/>
      <c r="C488" s="116"/>
      <c r="D488" s="116"/>
    </row>
    <row r="489" spans="2:4">
      <c r="B489" s="115"/>
      <c r="C489" s="116"/>
      <c r="D489" s="116"/>
    </row>
    <row r="490" spans="2:4">
      <c r="B490" s="115"/>
      <c r="C490" s="116"/>
      <c r="D490" s="116"/>
    </row>
    <row r="491" spans="2:4">
      <c r="B491" s="115"/>
      <c r="C491" s="116"/>
      <c r="D491" s="116"/>
    </row>
    <row r="492" spans="2:4">
      <c r="B492" s="115"/>
      <c r="C492" s="116"/>
      <c r="D492" s="116"/>
    </row>
    <row r="493" spans="2:4">
      <c r="B493" s="115"/>
      <c r="C493" s="116"/>
      <c r="D493" s="116"/>
    </row>
    <row r="494" spans="2:4">
      <c r="B494" s="115"/>
      <c r="C494" s="116"/>
      <c r="D494" s="116"/>
    </row>
    <row r="495" spans="2:4">
      <c r="B495" s="115"/>
      <c r="C495" s="116"/>
      <c r="D495" s="116"/>
    </row>
    <row r="496" spans="2:4">
      <c r="B496" s="115"/>
      <c r="C496" s="116"/>
      <c r="D496" s="116"/>
    </row>
    <row r="497" spans="2:4">
      <c r="B497" s="115"/>
      <c r="C497" s="116"/>
      <c r="D497" s="116"/>
    </row>
    <row r="498" spans="2:4">
      <c r="B498" s="115"/>
      <c r="C498" s="116"/>
      <c r="D498" s="116"/>
    </row>
    <row r="499" spans="2:4">
      <c r="B499" s="115"/>
      <c r="C499" s="116"/>
      <c r="D499" s="116"/>
    </row>
    <row r="500" spans="2:4">
      <c r="B500" s="115"/>
      <c r="C500" s="116"/>
      <c r="D500" s="116"/>
    </row>
    <row r="501" spans="2:4">
      <c r="B501" s="115"/>
      <c r="C501" s="116"/>
      <c r="D501" s="116"/>
    </row>
    <row r="502" spans="2:4">
      <c r="B502" s="115"/>
      <c r="C502" s="116"/>
      <c r="D502" s="116"/>
    </row>
    <row r="503" spans="2:4">
      <c r="B503" s="115"/>
      <c r="C503" s="116"/>
      <c r="D503" s="116"/>
    </row>
    <row r="504" spans="2:4">
      <c r="B504" s="115"/>
      <c r="C504" s="116"/>
      <c r="D504" s="116"/>
    </row>
    <row r="505" spans="2:4">
      <c r="B505" s="115"/>
      <c r="C505" s="116"/>
      <c r="D505" s="116"/>
    </row>
    <row r="506" spans="2:4">
      <c r="B506" s="115"/>
      <c r="C506" s="116"/>
      <c r="D506" s="116"/>
    </row>
    <row r="507" spans="2:4">
      <c r="B507" s="115"/>
      <c r="C507" s="116"/>
      <c r="D507" s="116"/>
    </row>
    <row r="508" spans="2:4">
      <c r="B508" s="115"/>
      <c r="C508" s="116"/>
      <c r="D508" s="116"/>
    </row>
    <row r="509" spans="2:4">
      <c r="B509" s="115"/>
      <c r="C509" s="116"/>
      <c r="D509" s="116"/>
    </row>
    <row r="510" spans="2:4">
      <c r="B510" s="115"/>
      <c r="C510" s="116"/>
      <c r="D510" s="116"/>
    </row>
    <row r="511" spans="2:4">
      <c r="B511" s="115"/>
      <c r="C511" s="116"/>
      <c r="D511" s="116"/>
    </row>
    <row r="512" spans="2:4">
      <c r="B512" s="115"/>
      <c r="C512" s="116"/>
      <c r="D512" s="116"/>
    </row>
    <row r="513" spans="2:4">
      <c r="B513" s="115"/>
      <c r="C513" s="116"/>
      <c r="D513" s="116"/>
    </row>
    <row r="514" spans="2:4">
      <c r="B514" s="115"/>
      <c r="C514" s="116"/>
      <c r="D514" s="116"/>
    </row>
    <row r="515" spans="2:4">
      <c r="B515" s="115"/>
      <c r="C515" s="116"/>
      <c r="D515" s="116"/>
    </row>
    <row r="516" spans="2:4">
      <c r="B516" s="115"/>
      <c r="C516" s="116"/>
      <c r="D516" s="116"/>
    </row>
    <row r="517" spans="2:4">
      <c r="B517" s="115"/>
      <c r="C517" s="116"/>
      <c r="D517" s="116"/>
    </row>
    <row r="518" spans="2:4">
      <c r="B518" s="115"/>
      <c r="C518" s="116"/>
      <c r="D518" s="116"/>
    </row>
    <row r="519" spans="2:4">
      <c r="B519" s="115"/>
      <c r="C519" s="116"/>
      <c r="D519" s="116"/>
    </row>
    <row r="520" spans="2:4">
      <c r="B520" s="115"/>
      <c r="C520" s="116"/>
      <c r="D520" s="116"/>
    </row>
    <row r="521" spans="2:4">
      <c r="B521" s="115"/>
      <c r="C521" s="116"/>
      <c r="D521" s="116"/>
    </row>
    <row r="522" spans="2:4">
      <c r="B522" s="115"/>
      <c r="C522" s="116"/>
      <c r="D522" s="116"/>
    </row>
    <row r="523" spans="2:4">
      <c r="B523" s="115"/>
      <c r="C523" s="116"/>
      <c r="D523" s="116"/>
    </row>
    <row r="524" spans="2:4">
      <c r="B524" s="115"/>
      <c r="C524" s="116"/>
      <c r="D524" s="116"/>
    </row>
    <row r="525" spans="2:4">
      <c r="B525" s="115"/>
      <c r="C525" s="116"/>
      <c r="D525" s="116"/>
    </row>
    <row r="526" spans="2:4">
      <c r="B526" s="115"/>
      <c r="C526" s="116"/>
      <c r="D526" s="116"/>
    </row>
    <row r="527" spans="2:4">
      <c r="B527" s="115"/>
      <c r="C527" s="116"/>
      <c r="D527" s="116"/>
    </row>
    <row r="528" spans="2:4">
      <c r="B528" s="115"/>
      <c r="C528" s="116"/>
      <c r="D528" s="116"/>
    </row>
    <row r="529" spans="2:4">
      <c r="B529" s="115"/>
      <c r="C529" s="116"/>
      <c r="D529" s="116"/>
    </row>
    <row r="530" spans="2:4">
      <c r="B530" s="115"/>
      <c r="C530" s="116"/>
      <c r="D530" s="116"/>
    </row>
    <row r="531" spans="2:4">
      <c r="B531" s="115"/>
      <c r="C531" s="116"/>
      <c r="D531" s="116"/>
    </row>
    <row r="532" spans="2:4">
      <c r="B532" s="115"/>
      <c r="C532" s="116"/>
      <c r="D532" s="116"/>
    </row>
    <row r="533" spans="2:4">
      <c r="B533" s="115"/>
      <c r="C533" s="116"/>
      <c r="D533" s="116"/>
    </row>
    <row r="534" spans="2:4">
      <c r="B534" s="115"/>
      <c r="C534" s="116"/>
      <c r="D534" s="116"/>
    </row>
    <row r="535" spans="2:4">
      <c r="B535" s="115"/>
      <c r="C535" s="116"/>
      <c r="D535" s="116"/>
    </row>
    <row r="536" spans="2:4">
      <c r="B536" s="115"/>
      <c r="C536" s="116"/>
      <c r="D536" s="116"/>
    </row>
    <row r="537" spans="2:4">
      <c r="B537" s="115"/>
      <c r="C537" s="116"/>
      <c r="D537" s="116"/>
    </row>
    <row r="538" spans="2:4">
      <c r="B538" s="115"/>
      <c r="C538" s="116"/>
      <c r="D538" s="116"/>
    </row>
    <row r="539" spans="2:4">
      <c r="B539" s="115"/>
      <c r="C539" s="116"/>
      <c r="D539" s="116"/>
    </row>
    <row r="540" spans="2:4">
      <c r="B540" s="115"/>
      <c r="C540" s="116"/>
      <c r="D540" s="116"/>
    </row>
    <row r="541" spans="2:4">
      <c r="B541" s="115"/>
      <c r="C541" s="116"/>
      <c r="D541" s="116"/>
    </row>
    <row r="542" spans="2:4">
      <c r="B542" s="115"/>
      <c r="C542" s="116"/>
      <c r="D542" s="116"/>
    </row>
    <row r="543" spans="2:4">
      <c r="B543" s="115"/>
      <c r="C543" s="116"/>
      <c r="D543" s="116"/>
    </row>
    <row r="544" spans="2:4">
      <c r="B544" s="115"/>
      <c r="C544" s="116"/>
      <c r="D544" s="116"/>
    </row>
    <row r="545" spans="2:4">
      <c r="B545" s="115"/>
      <c r="C545" s="116"/>
      <c r="D545" s="116"/>
    </row>
    <row r="546" spans="2:4">
      <c r="B546" s="115"/>
      <c r="C546" s="116"/>
      <c r="D546" s="116"/>
    </row>
    <row r="547" spans="2:4">
      <c r="B547" s="115"/>
      <c r="C547" s="116"/>
      <c r="D547" s="116"/>
    </row>
    <row r="548" spans="2:4">
      <c r="B548" s="115"/>
      <c r="C548" s="116"/>
      <c r="D548" s="116"/>
    </row>
    <row r="549" spans="2:4">
      <c r="B549" s="115"/>
      <c r="C549" s="116"/>
      <c r="D549" s="116"/>
    </row>
    <row r="550" spans="2:4">
      <c r="B550" s="115"/>
      <c r="C550" s="116"/>
      <c r="D550" s="116"/>
    </row>
    <row r="551" spans="2:4">
      <c r="B551" s="115"/>
      <c r="C551" s="116"/>
      <c r="D551" s="116"/>
    </row>
    <row r="552" spans="2:4">
      <c r="B552" s="115"/>
      <c r="C552" s="116"/>
      <c r="D552" s="116"/>
    </row>
    <row r="553" spans="2:4">
      <c r="B553" s="115"/>
      <c r="C553" s="116"/>
      <c r="D553" s="116"/>
    </row>
    <row r="554" spans="2:4">
      <c r="B554" s="115"/>
      <c r="C554" s="116"/>
      <c r="D554" s="116"/>
    </row>
    <row r="555" spans="2:4">
      <c r="B555" s="115"/>
      <c r="C555" s="116"/>
      <c r="D555" s="116"/>
    </row>
    <row r="556" spans="2:4">
      <c r="B556" s="115"/>
      <c r="C556" s="116"/>
      <c r="D556" s="116"/>
    </row>
    <row r="557" spans="2:4">
      <c r="B557" s="115"/>
      <c r="C557" s="116"/>
      <c r="D557" s="116"/>
    </row>
    <row r="558" spans="2:4">
      <c r="B558" s="115"/>
      <c r="C558" s="116"/>
      <c r="D558" s="116"/>
    </row>
    <row r="559" spans="2:4">
      <c r="B559" s="115"/>
      <c r="C559" s="116"/>
      <c r="D559" s="116"/>
    </row>
    <row r="560" spans="2:4">
      <c r="B560" s="115"/>
      <c r="C560" s="116"/>
      <c r="D560" s="116"/>
    </row>
    <row r="561" spans="2:4">
      <c r="B561" s="115"/>
      <c r="C561" s="116"/>
      <c r="D561" s="116"/>
    </row>
    <row r="562" spans="2:4">
      <c r="B562" s="115"/>
      <c r="C562" s="116"/>
      <c r="D562" s="116"/>
    </row>
    <row r="563" spans="2:4">
      <c r="B563" s="115"/>
      <c r="C563" s="116"/>
      <c r="D563" s="116"/>
    </row>
    <row r="564" spans="2:4">
      <c r="B564" s="115"/>
      <c r="C564" s="116"/>
      <c r="D564" s="116"/>
    </row>
    <row r="565" spans="2:4">
      <c r="B565" s="115"/>
      <c r="C565" s="116"/>
      <c r="D565" s="116"/>
    </row>
    <row r="566" spans="2:4">
      <c r="B566" s="115"/>
      <c r="C566" s="116"/>
      <c r="D566" s="116"/>
    </row>
    <row r="567" spans="2:4">
      <c r="B567" s="115"/>
      <c r="C567" s="116"/>
      <c r="D567" s="116"/>
    </row>
    <row r="568" spans="2:4">
      <c r="B568" s="115"/>
      <c r="C568" s="116"/>
      <c r="D568" s="116"/>
    </row>
    <row r="569" spans="2:4">
      <c r="B569" s="115"/>
      <c r="C569" s="116"/>
      <c r="D569" s="116"/>
    </row>
    <row r="570" spans="2:4">
      <c r="B570" s="115"/>
      <c r="C570" s="116"/>
      <c r="D570" s="116"/>
    </row>
    <row r="571" spans="2:4">
      <c r="B571" s="115"/>
      <c r="C571" s="116"/>
      <c r="D571" s="116"/>
    </row>
    <row r="572" spans="2:4">
      <c r="B572" s="115"/>
      <c r="C572" s="116"/>
      <c r="D572" s="116"/>
    </row>
    <row r="573" spans="2:4">
      <c r="B573" s="115"/>
      <c r="C573" s="116"/>
      <c r="D573" s="116"/>
    </row>
    <row r="574" spans="2:4">
      <c r="B574" s="115"/>
      <c r="C574" s="116"/>
      <c r="D574" s="116"/>
    </row>
    <row r="575" spans="2:4">
      <c r="B575" s="115"/>
      <c r="C575" s="116"/>
      <c r="D575" s="116"/>
    </row>
    <row r="576" spans="2:4">
      <c r="B576" s="115"/>
      <c r="C576" s="116"/>
      <c r="D576" s="116"/>
    </row>
    <row r="577" spans="2:4">
      <c r="B577" s="115"/>
      <c r="C577" s="116"/>
      <c r="D577" s="116"/>
    </row>
    <row r="578" spans="2:4">
      <c r="B578" s="115"/>
      <c r="C578" s="116"/>
      <c r="D578" s="116"/>
    </row>
    <row r="579" spans="2:4">
      <c r="B579" s="115"/>
      <c r="C579" s="116"/>
      <c r="D579" s="116"/>
    </row>
    <row r="580" spans="2:4">
      <c r="B580" s="115"/>
      <c r="C580" s="116"/>
      <c r="D580" s="116"/>
    </row>
    <row r="581" spans="2:4">
      <c r="B581" s="115"/>
      <c r="C581" s="116"/>
      <c r="D581" s="116"/>
    </row>
    <row r="582" spans="2:4">
      <c r="B582" s="115"/>
      <c r="C582" s="116"/>
      <c r="D582" s="116"/>
    </row>
    <row r="583" spans="2:4">
      <c r="B583" s="115"/>
      <c r="C583" s="116"/>
      <c r="D583" s="116"/>
    </row>
    <row r="584" spans="2:4">
      <c r="B584" s="115"/>
      <c r="C584" s="116"/>
      <c r="D584" s="116"/>
    </row>
    <row r="585" spans="2:4">
      <c r="B585" s="115"/>
      <c r="C585" s="116"/>
      <c r="D585" s="116"/>
    </row>
    <row r="586" spans="2:4">
      <c r="B586" s="115"/>
      <c r="C586" s="116"/>
      <c r="D586" s="116"/>
    </row>
    <row r="587" spans="2:4">
      <c r="B587" s="115"/>
      <c r="C587" s="116"/>
      <c r="D587" s="116"/>
    </row>
    <row r="588" spans="2:4">
      <c r="B588" s="115"/>
      <c r="C588" s="116"/>
      <c r="D588" s="116"/>
    </row>
    <row r="589" spans="2:4">
      <c r="B589" s="115"/>
      <c r="C589" s="116"/>
      <c r="D589" s="116"/>
    </row>
    <row r="590" spans="2:4">
      <c r="B590" s="115"/>
      <c r="C590" s="116"/>
      <c r="D590" s="116"/>
    </row>
    <row r="591" spans="2:4">
      <c r="B591" s="115"/>
      <c r="C591" s="116"/>
      <c r="D591" s="116"/>
    </row>
    <row r="592" spans="2:4">
      <c r="B592" s="115"/>
      <c r="C592" s="116"/>
      <c r="D592" s="116"/>
    </row>
    <row r="593" spans="2:4">
      <c r="B593" s="115"/>
      <c r="C593" s="116"/>
      <c r="D593" s="116"/>
    </row>
    <row r="594" spans="2:4">
      <c r="B594" s="115"/>
      <c r="C594" s="116"/>
      <c r="D594" s="116"/>
    </row>
    <row r="595" spans="2:4">
      <c r="B595" s="115"/>
      <c r="C595" s="116"/>
      <c r="D595" s="116"/>
    </row>
    <row r="596" spans="2:4">
      <c r="B596" s="115"/>
      <c r="C596" s="116"/>
      <c r="D596" s="116"/>
    </row>
    <row r="597" spans="2:4">
      <c r="B597" s="115"/>
      <c r="C597" s="116"/>
      <c r="D597" s="116"/>
    </row>
    <row r="598" spans="2:4">
      <c r="B598" s="115"/>
      <c r="C598" s="116"/>
      <c r="D598" s="116"/>
    </row>
    <row r="599" spans="2:4">
      <c r="B599" s="115"/>
      <c r="C599" s="116"/>
      <c r="D599" s="116"/>
    </row>
    <row r="600" spans="2:4">
      <c r="B600" s="115"/>
      <c r="C600" s="116"/>
      <c r="D600" s="116"/>
    </row>
    <row r="601" spans="2:4">
      <c r="B601" s="115"/>
      <c r="C601" s="116"/>
      <c r="D601" s="116"/>
    </row>
    <row r="602" spans="2:4">
      <c r="B602" s="115"/>
      <c r="C602" s="116"/>
      <c r="D602" s="116"/>
    </row>
    <row r="603" spans="2:4">
      <c r="B603" s="115"/>
      <c r="C603" s="116"/>
      <c r="D603" s="116"/>
    </row>
    <row r="604" spans="2:4">
      <c r="B604" s="115"/>
      <c r="C604" s="116"/>
      <c r="D604" s="116"/>
    </row>
    <row r="605" spans="2:4">
      <c r="B605" s="115"/>
      <c r="C605" s="116"/>
      <c r="D605" s="116"/>
    </row>
    <row r="606" spans="2:4">
      <c r="B606" s="115"/>
      <c r="C606" s="116"/>
      <c r="D606" s="116"/>
    </row>
    <row r="607" spans="2:4">
      <c r="B607" s="115"/>
      <c r="C607" s="116"/>
      <c r="D607" s="116"/>
    </row>
    <row r="608" spans="2:4">
      <c r="B608" s="115"/>
      <c r="C608" s="116"/>
      <c r="D608" s="116"/>
    </row>
    <row r="609" spans="2:4">
      <c r="B609" s="115"/>
      <c r="C609" s="116"/>
      <c r="D609" s="116"/>
    </row>
    <row r="610" spans="2:4">
      <c r="B610" s="115"/>
      <c r="C610" s="116"/>
      <c r="D610" s="116"/>
    </row>
    <row r="611" spans="2:4">
      <c r="B611" s="115"/>
      <c r="C611" s="116"/>
      <c r="D611" s="116"/>
    </row>
    <row r="612" spans="2:4">
      <c r="B612" s="115"/>
      <c r="C612" s="116"/>
      <c r="D612" s="116"/>
    </row>
    <row r="613" spans="2:4">
      <c r="B613" s="115"/>
      <c r="C613" s="116"/>
      <c r="D613" s="116"/>
    </row>
    <row r="614" spans="2:4">
      <c r="B614" s="115"/>
      <c r="C614" s="116"/>
      <c r="D614" s="116"/>
    </row>
    <row r="615" spans="2:4">
      <c r="B615" s="115"/>
      <c r="C615" s="116"/>
      <c r="D615" s="116"/>
    </row>
    <row r="616" spans="2:4">
      <c r="B616" s="115"/>
      <c r="C616" s="116"/>
      <c r="D616" s="116"/>
    </row>
    <row r="617" spans="2:4">
      <c r="B617" s="115"/>
      <c r="C617" s="116"/>
      <c r="D617" s="116"/>
    </row>
    <row r="618" spans="2:4">
      <c r="B618" s="115"/>
      <c r="C618" s="116"/>
      <c r="D618" s="116"/>
    </row>
    <row r="619" spans="2:4">
      <c r="B619" s="115"/>
      <c r="C619" s="116"/>
      <c r="D619" s="116"/>
    </row>
    <row r="620" spans="2:4">
      <c r="B620" s="115"/>
      <c r="C620" s="116"/>
      <c r="D620" s="116"/>
    </row>
    <row r="621" spans="2:4">
      <c r="B621" s="115"/>
      <c r="C621" s="116"/>
      <c r="D621" s="116"/>
    </row>
    <row r="622" spans="2:4">
      <c r="B622" s="115"/>
      <c r="C622" s="116"/>
      <c r="D622" s="116"/>
    </row>
    <row r="623" spans="2:4">
      <c r="B623" s="115"/>
      <c r="C623" s="116"/>
      <c r="D623" s="116"/>
    </row>
    <row r="624" spans="2:4">
      <c r="B624" s="115"/>
      <c r="C624" s="116"/>
      <c r="D624" s="116"/>
    </row>
    <row r="625" spans="2:4">
      <c r="B625" s="115"/>
      <c r="C625" s="116"/>
      <c r="D625" s="116"/>
    </row>
    <row r="626" spans="2:4">
      <c r="B626" s="115"/>
      <c r="C626" s="116"/>
      <c r="D626" s="116"/>
    </row>
    <row r="627" spans="2:4">
      <c r="B627" s="115"/>
      <c r="C627" s="116"/>
      <c r="D627" s="116"/>
    </row>
    <row r="628" spans="2:4">
      <c r="B628" s="115"/>
      <c r="C628" s="116"/>
      <c r="D628" s="116"/>
    </row>
    <row r="629" spans="2:4">
      <c r="B629" s="115"/>
      <c r="C629" s="116"/>
      <c r="D629" s="116"/>
    </row>
    <row r="630" spans="2:4">
      <c r="B630" s="115"/>
      <c r="C630" s="116"/>
      <c r="D630" s="116"/>
    </row>
    <row r="631" spans="2:4">
      <c r="B631" s="115"/>
      <c r="C631" s="116"/>
      <c r="D631" s="116"/>
    </row>
    <row r="632" spans="2:4">
      <c r="B632" s="115"/>
      <c r="C632" s="116"/>
      <c r="D632" s="116"/>
    </row>
    <row r="633" spans="2:4">
      <c r="B633" s="115"/>
      <c r="C633" s="116"/>
      <c r="D633" s="116"/>
    </row>
    <row r="634" spans="2:4">
      <c r="B634" s="115"/>
      <c r="C634" s="116"/>
      <c r="D634" s="116"/>
    </row>
    <row r="635" spans="2:4">
      <c r="B635" s="115"/>
      <c r="C635" s="116"/>
      <c r="D635" s="116"/>
    </row>
    <row r="636" spans="2:4">
      <c r="B636" s="115"/>
      <c r="C636" s="116"/>
      <c r="D636" s="116"/>
    </row>
    <row r="637" spans="2:4">
      <c r="B637" s="115"/>
      <c r="C637" s="116"/>
      <c r="D637" s="116"/>
    </row>
    <row r="638" spans="2:4">
      <c r="B638" s="115"/>
      <c r="C638" s="116"/>
      <c r="D638" s="116"/>
    </row>
    <row r="639" spans="2:4">
      <c r="B639" s="115"/>
      <c r="C639" s="116"/>
      <c r="D639" s="116"/>
    </row>
    <row r="640" spans="2:4">
      <c r="B640" s="115"/>
      <c r="C640" s="116"/>
      <c r="D640" s="116"/>
    </row>
    <row r="641" spans="2:4">
      <c r="B641" s="115"/>
      <c r="C641" s="116"/>
      <c r="D641" s="116"/>
    </row>
    <row r="642" spans="2:4">
      <c r="B642" s="115"/>
      <c r="C642" s="116"/>
      <c r="D642" s="116"/>
    </row>
    <row r="643" spans="2:4">
      <c r="B643" s="115"/>
      <c r="C643" s="116"/>
      <c r="D643" s="116"/>
    </row>
    <row r="644" spans="2:4">
      <c r="B644" s="115"/>
      <c r="C644" s="116"/>
      <c r="D644" s="116"/>
    </row>
    <row r="645" spans="2:4">
      <c r="B645" s="115"/>
      <c r="C645" s="116"/>
      <c r="D645" s="116"/>
    </row>
    <row r="646" spans="2:4">
      <c r="B646" s="115"/>
      <c r="C646" s="116"/>
      <c r="D646" s="116"/>
    </row>
    <row r="647" spans="2:4">
      <c r="B647" s="115"/>
      <c r="C647" s="116"/>
      <c r="D647" s="116"/>
    </row>
    <row r="648" spans="2:4">
      <c r="B648" s="115"/>
      <c r="C648" s="116"/>
      <c r="D648" s="116"/>
    </row>
    <row r="649" spans="2:4">
      <c r="B649" s="115"/>
      <c r="C649" s="116"/>
      <c r="D649" s="116"/>
    </row>
    <row r="650" spans="2:4">
      <c r="B650" s="115"/>
      <c r="C650" s="116"/>
      <c r="D650" s="116"/>
    </row>
    <row r="651" spans="2:4">
      <c r="B651" s="115"/>
      <c r="C651" s="116"/>
      <c r="D651" s="116"/>
    </row>
    <row r="652" spans="2:4">
      <c r="B652" s="115"/>
      <c r="C652" s="116"/>
      <c r="D652" s="116"/>
    </row>
    <row r="653" spans="2:4">
      <c r="B653" s="115"/>
      <c r="C653" s="116"/>
      <c r="D653" s="116"/>
    </row>
    <row r="654" spans="2:4">
      <c r="B654" s="115"/>
      <c r="C654" s="116"/>
      <c r="D654" s="116"/>
    </row>
    <row r="655" spans="2:4">
      <c r="B655" s="115"/>
      <c r="C655" s="116"/>
      <c r="D655" s="116"/>
    </row>
    <row r="656" spans="2:4">
      <c r="B656" s="115"/>
      <c r="C656" s="116"/>
      <c r="D656" s="116"/>
    </row>
    <row r="657" spans="2:4">
      <c r="B657" s="115"/>
      <c r="C657" s="116"/>
      <c r="D657" s="116"/>
    </row>
    <row r="658" spans="2:4">
      <c r="B658" s="115"/>
      <c r="C658" s="116"/>
      <c r="D658" s="116"/>
    </row>
    <row r="659" spans="2:4">
      <c r="B659" s="115"/>
      <c r="C659" s="116"/>
      <c r="D659" s="116"/>
    </row>
    <row r="660" spans="2:4">
      <c r="B660" s="115"/>
      <c r="C660" s="116"/>
      <c r="D660" s="116"/>
    </row>
    <row r="661" spans="2:4">
      <c r="B661" s="115"/>
      <c r="C661" s="116"/>
      <c r="D661" s="116"/>
    </row>
    <row r="662" spans="2:4">
      <c r="B662" s="115"/>
      <c r="C662" s="116"/>
      <c r="D662" s="116"/>
    </row>
    <row r="663" spans="2:4">
      <c r="B663" s="115"/>
      <c r="C663" s="116"/>
      <c r="D663" s="116"/>
    </row>
    <row r="664" spans="2:4">
      <c r="B664" s="115"/>
      <c r="C664" s="116"/>
      <c r="D664" s="116"/>
    </row>
    <row r="665" spans="2:4">
      <c r="B665" s="115"/>
      <c r="C665" s="116"/>
      <c r="D665" s="116"/>
    </row>
    <row r="666" spans="2:4">
      <c r="B666" s="115"/>
      <c r="C666" s="116"/>
      <c r="D666" s="116"/>
    </row>
    <row r="667" spans="2:4">
      <c r="B667" s="115"/>
      <c r="C667" s="116"/>
      <c r="D667" s="116"/>
    </row>
    <row r="668" spans="2:4">
      <c r="B668" s="115"/>
      <c r="C668" s="116"/>
      <c r="D668" s="116"/>
    </row>
    <row r="669" spans="2:4">
      <c r="B669" s="115"/>
      <c r="C669" s="116"/>
      <c r="D669" s="116"/>
    </row>
    <row r="670" spans="2:4">
      <c r="B670" s="115"/>
      <c r="C670" s="116"/>
      <c r="D670" s="116"/>
    </row>
    <row r="671" spans="2:4">
      <c r="B671" s="115"/>
      <c r="C671" s="116"/>
      <c r="D671" s="116"/>
    </row>
    <row r="672" spans="2:4">
      <c r="B672" s="115"/>
      <c r="C672" s="116"/>
      <c r="D672" s="116"/>
    </row>
    <row r="673" spans="2:4">
      <c r="B673" s="115"/>
      <c r="C673" s="116"/>
      <c r="D673" s="116"/>
    </row>
    <row r="674" spans="2:4">
      <c r="B674" s="115"/>
      <c r="C674" s="116"/>
      <c r="D674" s="116"/>
    </row>
    <row r="675" spans="2:4">
      <c r="B675" s="115"/>
      <c r="C675" s="116"/>
      <c r="D675" s="116"/>
    </row>
    <row r="676" spans="2:4">
      <c r="B676" s="115"/>
      <c r="C676" s="116"/>
      <c r="D676" s="116"/>
    </row>
    <row r="677" spans="2:4">
      <c r="B677" s="115"/>
      <c r="C677" s="116"/>
      <c r="D677" s="116"/>
    </row>
    <row r="678" spans="2:4">
      <c r="B678" s="115"/>
      <c r="C678" s="116"/>
      <c r="D678" s="116"/>
    </row>
    <row r="679" spans="2:4">
      <c r="B679" s="115"/>
      <c r="C679" s="116"/>
      <c r="D679" s="116"/>
    </row>
    <row r="680" spans="2:4">
      <c r="B680" s="115"/>
      <c r="C680" s="116"/>
      <c r="D680" s="116"/>
    </row>
    <row r="681" spans="2:4">
      <c r="B681" s="115"/>
      <c r="C681" s="116"/>
      <c r="D681" s="116"/>
    </row>
    <row r="682" spans="2:4">
      <c r="B682" s="115"/>
      <c r="C682" s="116"/>
      <c r="D682" s="116"/>
    </row>
    <row r="683" spans="2:4">
      <c r="B683" s="115"/>
      <c r="C683" s="116"/>
      <c r="D683" s="116"/>
    </row>
    <row r="684" spans="2:4">
      <c r="B684" s="115"/>
      <c r="C684" s="116"/>
      <c r="D684" s="116"/>
    </row>
    <row r="685" spans="2:4">
      <c r="B685" s="115"/>
      <c r="C685" s="116"/>
      <c r="D685" s="116"/>
    </row>
    <row r="686" spans="2:4">
      <c r="B686" s="115"/>
      <c r="C686" s="116"/>
      <c r="D686" s="116"/>
    </row>
    <row r="687" spans="2:4">
      <c r="B687" s="115"/>
      <c r="C687" s="116"/>
      <c r="D687" s="116"/>
    </row>
    <row r="688" spans="2:4">
      <c r="B688" s="115"/>
      <c r="C688" s="116"/>
      <c r="D688" s="116"/>
    </row>
    <row r="689" spans="2:4">
      <c r="B689" s="115"/>
      <c r="C689" s="116"/>
      <c r="D689" s="116"/>
    </row>
    <row r="690" spans="2:4">
      <c r="B690" s="115"/>
      <c r="C690" s="116"/>
      <c r="D690" s="116"/>
    </row>
    <row r="691" spans="2:4">
      <c r="B691" s="115"/>
      <c r="C691" s="116"/>
      <c r="D691" s="116"/>
    </row>
    <row r="692" spans="2:4">
      <c r="B692" s="115"/>
      <c r="C692" s="116"/>
      <c r="D692" s="116"/>
    </row>
    <row r="693" spans="2:4">
      <c r="B693" s="115"/>
      <c r="C693" s="116"/>
      <c r="D693" s="116"/>
    </row>
    <row r="694" spans="2:4">
      <c r="B694" s="115"/>
      <c r="C694" s="116"/>
      <c r="D694" s="116"/>
    </row>
    <row r="695" spans="2:4">
      <c r="B695" s="115"/>
      <c r="C695" s="116"/>
      <c r="D695" s="116"/>
    </row>
    <row r="696" spans="2:4">
      <c r="B696" s="115"/>
      <c r="C696" s="116"/>
      <c r="D696" s="116"/>
    </row>
    <row r="697" spans="2:4">
      <c r="B697" s="115"/>
      <c r="C697" s="116"/>
      <c r="D697" s="116"/>
    </row>
    <row r="698" spans="2:4">
      <c r="B698" s="115"/>
      <c r="C698" s="116"/>
      <c r="D698" s="116"/>
    </row>
    <row r="699" spans="2:4">
      <c r="B699" s="115"/>
      <c r="C699" s="116"/>
      <c r="D699" s="116"/>
    </row>
    <row r="700" spans="2:4">
      <c r="B700" s="115"/>
      <c r="C700" s="116"/>
      <c r="D700" s="116"/>
    </row>
    <row r="701" spans="2:4">
      <c r="B701" s="115"/>
      <c r="C701" s="116"/>
      <c r="D701" s="116"/>
    </row>
    <row r="702" spans="2:4">
      <c r="B702" s="115"/>
      <c r="C702" s="116"/>
      <c r="D702" s="116"/>
    </row>
    <row r="703" spans="2:4">
      <c r="B703" s="115"/>
      <c r="C703" s="116"/>
      <c r="D703" s="116"/>
    </row>
    <row r="704" spans="2:4">
      <c r="B704" s="115"/>
      <c r="C704" s="116"/>
      <c r="D704" s="116"/>
    </row>
    <row r="705" spans="2:4">
      <c r="B705" s="115"/>
      <c r="C705" s="116"/>
      <c r="D705" s="116"/>
    </row>
    <row r="706" spans="2:4">
      <c r="B706" s="115"/>
      <c r="C706" s="116"/>
      <c r="D706" s="116"/>
    </row>
    <row r="707" spans="2:4">
      <c r="B707" s="115"/>
      <c r="C707" s="116"/>
      <c r="D707" s="116"/>
    </row>
    <row r="708" spans="2:4">
      <c r="B708" s="115"/>
      <c r="C708" s="116"/>
      <c r="D708" s="116"/>
    </row>
    <row r="709" spans="2:4">
      <c r="B709" s="115"/>
      <c r="C709" s="116"/>
      <c r="D709" s="116"/>
    </row>
    <row r="710" spans="2:4">
      <c r="B710" s="115"/>
      <c r="C710" s="116"/>
      <c r="D710" s="116"/>
    </row>
    <row r="711" spans="2:4">
      <c r="B711" s="115"/>
      <c r="C711" s="116"/>
      <c r="D711" s="116"/>
    </row>
    <row r="712" spans="2:4">
      <c r="B712" s="115"/>
      <c r="C712" s="116"/>
      <c r="D712" s="116"/>
    </row>
    <row r="713" spans="2:4">
      <c r="B713" s="115"/>
      <c r="C713" s="116"/>
      <c r="D713" s="116"/>
    </row>
    <row r="714" spans="2:4">
      <c r="B714" s="115"/>
      <c r="C714" s="116"/>
      <c r="D714" s="116"/>
    </row>
    <row r="715" spans="2:4">
      <c r="B715" s="115"/>
      <c r="C715" s="116"/>
      <c r="D715" s="116"/>
    </row>
    <row r="716" spans="2:4">
      <c r="B716" s="115"/>
      <c r="C716" s="116"/>
      <c r="D716" s="116"/>
    </row>
    <row r="717" spans="2:4">
      <c r="B717" s="115"/>
      <c r="C717" s="116"/>
      <c r="D717" s="116"/>
    </row>
    <row r="718" spans="2:4">
      <c r="B718" s="115"/>
      <c r="C718" s="116"/>
      <c r="D718" s="116"/>
    </row>
    <row r="719" spans="2:4">
      <c r="B719" s="115"/>
      <c r="C719" s="116"/>
      <c r="D719" s="116"/>
    </row>
    <row r="720" spans="2:4">
      <c r="B720" s="115"/>
      <c r="C720" s="116"/>
      <c r="D720" s="116"/>
    </row>
    <row r="721" spans="2:4">
      <c r="B721" s="115"/>
      <c r="C721" s="116"/>
      <c r="D721" s="116"/>
    </row>
    <row r="722" spans="2:4">
      <c r="B722" s="115"/>
      <c r="C722" s="116"/>
      <c r="D722" s="116"/>
    </row>
    <row r="723" spans="2:4">
      <c r="B723" s="115"/>
      <c r="C723" s="116"/>
      <c r="D723" s="116"/>
    </row>
    <row r="724" spans="2:4">
      <c r="B724" s="115"/>
      <c r="C724" s="116"/>
      <c r="D724" s="116"/>
    </row>
    <row r="725" spans="2:4">
      <c r="B725" s="115"/>
      <c r="C725" s="116"/>
      <c r="D725" s="116"/>
    </row>
    <row r="726" spans="2:4">
      <c r="B726" s="115"/>
      <c r="C726" s="116"/>
      <c r="D726" s="116"/>
    </row>
    <row r="727" spans="2:4">
      <c r="B727" s="115"/>
      <c r="C727" s="116"/>
      <c r="D727" s="116"/>
    </row>
    <row r="728" spans="2:4">
      <c r="B728" s="115"/>
      <c r="C728" s="116"/>
      <c r="D728" s="116"/>
    </row>
    <row r="729" spans="2:4">
      <c r="B729" s="115"/>
      <c r="C729" s="116"/>
      <c r="D729" s="116"/>
    </row>
    <row r="730" spans="2:4">
      <c r="B730" s="115"/>
      <c r="C730" s="116"/>
      <c r="D730" s="116"/>
    </row>
    <row r="731" spans="2:4">
      <c r="B731" s="115"/>
      <c r="C731" s="116"/>
      <c r="D731" s="116"/>
    </row>
    <row r="732" spans="2:4">
      <c r="B732" s="115"/>
      <c r="C732" s="116"/>
      <c r="D732" s="116"/>
    </row>
    <row r="733" spans="2:4">
      <c r="B733" s="115"/>
      <c r="C733" s="116"/>
      <c r="D733" s="116"/>
    </row>
    <row r="734" spans="2:4">
      <c r="B734" s="115"/>
      <c r="C734" s="116"/>
      <c r="D734" s="116"/>
    </row>
    <row r="735" spans="2:4">
      <c r="B735" s="115"/>
      <c r="C735" s="116"/>
      <c r="D735" s="116"/>
    </row>
    <row r="736" spans="2:4">
      <c r="B736" s="115"/>
      <c r="C736" s="116"/>
      <c r="D736" s="116"/>
    </row>
    <row r="737" spans="2:4">
      <c r="B737" s="115"/>
      <c r="C737" s="116"/>
      <c r="D737" s="116"/>
    </row>
    <row r="738" spans="2:4">
      <c r="B738" s="115"/>
      <c r="C738" s="116"/>
      <c r="D738" s="116"/>
    </row>
    <row r="739" spans="2:4">
      <c r="B739" s="115"/>
      <c r="C739" s="116"/>
      <c r="D739" s="116"/>
    </row>
    <row r="740" spans="2:4">
      <c r="B740" s="115"/>
      <c r="C740" s="116"/>
      <c r="D740" s="116"/>
    </row>
    <row r="741" spans="2:4">
      <c r="B741" s="115"/>
      <c r="C741" s="116"/>
      <c r="D741" s="116"/>
    </row>
    <row r="742" spans="2:4">
      <c r="B742" s="115"/>
      <c r="C742" s="116"/>
      <c r="D742" s="116"/>
    </row>
    <row r="743" spans="2:4">
      <c r="B743" s="115"/>
      <c r="C743" s="116"/>
      <c r="D743" s="116"/>
    </row>
    <row r="744" spans="2:4">
      <c r="B744" s="115"/>
      <c r="C744" s="116"/>
      <c r="D744" s="116"/>
    </row>
    <row r="745" spans="2:4">
      <c r="B745" s="115"/>
      <c r="C745" s="116"/>
      <c r="D745" s="116"/>
    </row>
    <row r="746" spans="2:4">
      <c r="B746" s="115"/>
      <c r="C746" s="116"/>
      <c r="D746" s="116"/>
    </row>
    <row r="747" spans="2:4">
      <c r="B747" s="115"/>
      <c r="C747" s="116"/>
      <c r="D747" s="116"/>
    </row>
    <row r="748" spans="2:4">
      <c r="B748" s="115"/>
      <c r="C748" s="116"/>
      <c r="D748" s="116"/>
    </row>
    <row r="749" spans="2:4">
      <c r="B749" s="115"/>
      <c r="C749" s="116"/>
      <c r="D749" s="116"/>
    </row>
    <row r="750" spans="2:4">
      <c r="B750" s="115"/>
      <c r="C750" s="116"/>
      <c r="D750" s="116"/>
    </row>
    <row r="751" spans="2:4">
      <c r="B751" s="115"/>
      <c r="C751" s="116"/>
      <c r="D751" s="116"/>
    </row>
    <row r="752" spans="2:4">
      <c r="B752" s="115"/>
      <c r="C752" s="116"/>
      <c r="D752" s="116"/>
    </row>
    <row r="753" spans="2:4">
      <c r="B753" s="115"/>
      <c r="C753" s="116"/>
      <c r="D753" s="116"/>
    </row>
    <row r="754" spans="2:4">
      <c r="B754" s="115"/>
      <c r="C754" s="116"/>
      <c r="D754" s="116"/>
    </row>
    <row r="755" spans="2:4">
      <c r="B755" s="115"/>
      <c r="C755" s="116"/>
      <c r="D755" s="116"/>
    </row>
    <row r="756" spans="2:4">
      <c r="B756" s="115"/>
      <c r="C756" s="116"/>
      <c r="D756" s="116"/>
    </row>
    <row r="757" spans="2:4">
      <c r="B757" s="115"/>
      <c r="C757" s="116"/>
      <c r="D757" s="116"/>
    </row>
    <row r="758" spans="2:4">
      <c r="B758" s="115"/>
      <c r="C758" s="116"/>
      <c r="D758" s="116"/>
    </row>
    <row r="759" spans="2:4">
      <c r="B759" s="115"/>
      <c r="C759" s="116"/>
      <c r="D759" s="116"/>
    </row>
    <row r="760" spans="2:4">
      <c r="B760" s="115"/>
      <c r="C760" s="116"/>
      <c r="D760" s="116"/>
    </row>
    <row r="761" spans="2:4">
      <c r="B761" s="115"/>
      <c r="C761" s="116"/>
      <c r="D761" s="116"/>
    </row>
    <row r="762" spans="2:4">
      <c r="B762" s="115"/>
      <c r="C762" s="116"/>
      <c r="D762" s="116"/>
    </row>
    <row r="763" spans="2:4">
      <c r="B763" s="115"/>
      <c r="C763" s="116"/>
      <c r="D763" s="116"/>
    </row>
    <row r="764" spans="2:4">
      <c r="B764" s="115"/>
      <c r="C764" s="116"/>
      <c r="D764" s="116"/>
    </row>
    <row r="765" spans="2:4">
      <c r="B765" s="115"/>
      <c r="C765" s="116"/>
      <c r="D765" s="116"/>
    </row>
    <row r="766" spans="2:4">
      <c r="B766" s="115"/>
      <c r="C766" s="116"/>
      <c r="D766" s="116"/>
    </row>
    <row r="767" spans="2:4">
      <c r="B767" s="115"/>
      <c r="C767" s="116"/>
      <c r="D767" s="116"/>
    </row>
    <row r="768" spans="2:4">
      <c r="B768" s="115"/>
      <c r="C768" s="116"/>
      <c r="D768" s="116"/>
    </row>
    <row r="769" spans="2:4">
      <c r="B769" s="115"/>
      <c r="C769" s="116"/>
      <c r="D769" s="116"/>
    </row>
    <row r="770" spans="2:4">
      <c r="B770" s="115"/>
      <c r="C770" s="116"/>
      <c r="D770" s="116"/>
    </row>
    <row r="771" spans="2:4">
      <c r="B771" s="115"/>
      <c r="C771" s="116"/>
      <c r="D771" s="116"/>
    </row>
    <row r="772" spans="2:4">
      <c r="B772" s="115"/>
      <c r="C772" s="116"/>
      <c r="D772" s="116"/>
    </row>
    <row r="773" spans="2:4">
      <c r="B773" s="115"/>
      <c r="C773" s="116"/>
      <c r="D773" s="116"/>
    </row>
    <row r="774" spans="2:4">
      <c r="B774" s="115"/>
      <c r="C774" s="116"/>
      <c r="D774" s="116"/>
    </row>
    <row r="775" spans="2:4">
      <c r="B775" s="115"/>
      <c r="C775" s="116"/>
      <c r="D775" s="116"/>
    </row>
    <row r="776" spans="2:4">
      <c r="B776" s="115"/>
      <c r="C776" s="116"/>
      <c r="D776" s="116"/>
    </row>
    <row r="777" spans="2:4">
      <c r="B777" s="115"/>
      <c r="C777" s="116"/>
      <c r="D777" s="116"/>
    </row>
    <row r="778" spans="2:4">
      <c r="B778" s="115"/>
      <c r="C778" s="116"/>
      <c r="D778" s="116"/>
    </row>
    <row r="779" spans="2:4">
      <c r="B779" s="115"/>
      <c r="C779" s="116"/>
      <c r="D779" s="116"/>
    </row>
    <row r="780" spans="2:4">
      <c r="B780" s="115"/>
      <c r="C780" s="116"/>
      <c r="D780" s="116"/>
    </row>
    <row r="781" spans="2:4">
      <c r="B781" s="115"/>
      <c r="C781" s="116"/>
      <c r="D781" s="116"/>
    </row>
    <row r="782" spans="2:4">
      <c r="B782" s="115"/>
      <c r="C782" s="116"/>
      <c r="D782" s="116"/>
    </row>
    <row r="783" spans="2:4">
      <c r="B783" s="115"/>
      <c r="C783" s="116"/>
      <c r="D783" s="116"/>
    </row>
    <row r="784" spans="2:4">
      <c r="B784" s="115"/>
      <c r="C784" s="116"/>
      <c r="D784" s="116"/>
    </row>
    <row r="785" spans="2:4">
      <c r="B785" s="115"/>
      <c r="C785" s="116"/>
      <c r="D785" s="116"/>
    </row>
    <row r="786" spans="2:4">
      <c r="B786" s="115"/>
      <c r="C786" s="116"/>
      <c r="D786" s="116"/>
    </row>
    <row r="787" spans="2:4">
      <c r="B787" s="115"/>
      <c r="C787" s="116"/>
      <c r="D787" s="116"/>
    </row>
    <row r="788" spans="2:4">
      <c r="B788" s="115"/>
      <c r="C788" s="116"/>
      <c r="D788" s="116"/>
    </row>
    <row r="789" spans="2:4">
      <c r="B789" s="115"/>
      <c r="C789" s="116"/>
      <c r="D789" s="116"/>
    </row>
    <row r="790" spans="2:4">
      <c r="B790" s="115"/>
      <c r="C790" s="116"/>
      <c r="D790" s="116"/>
    </row>
    <row r="791" spans="2:4">
      <c r="B791" s="115"/>
      <c r="C791" s="116"/>
      <c r="D791" s="116"/>
    </row>
    <row r="792" spans="2:4">
      <c r="B792" s="115"/>
      <c r="C792" s="116"/>
      <c r="D792" s="116"/>
    </row>
    <row r="793" spans="2:4">
      <c r="B793" s="115"/>
      <c r="C793" s="116"/>
      <c r="D793" s="116"/>
    </row>
    <row r="794" spans="2:4">
      <c r="B794" s="115"/>
      <c r="C794" s="116"/>
      <c r="D794" s="116"/>
    </row>
    <row r="795" spans="2:4">
      <c r="B795" s="115"/>
      <c r="C795" s="116"/>
      <c r="D795" s="116"/>
    </row>
    <row r="796" spans="2:4">
      <c r="B796" s="115"/>
      <c r="C796" s="116"/>
      <c r="D796" s="116"/>
    </row>
    <row r="797" spans="2:4">
      <c r="B797" s="115"/>
      <c r="C797" s="116"/>
      <c r="D797" s="116"/>
    </row>
    <row r="798" spans="2:4">
      <c r="B798" s="115"/>
      <c r="C798" s="116"/>
      <c r="D798" s="116"/>
    </row>
    <row r="799" spans="2:4">
      <c r="B799" s="115"/>
      <c r="C799" s="116"/>
      <c r="D799" s="116"/>
    </row>
    <row r="800" spans="2:4">
      <c r="B800" s="115"/>
      <c r="C800" s="116"/>
      <c r="D800" s="116"/>
    </row>
    <row r="801" spans="2:4">
      <c r="B801" s="115"/>
      <c r="C801" s="116"/>
      <c r="D801" s="116"/>
    </row>
    <row r="802" spans="2:4">
      <c r="B802" s="115"/>
      <c r="C802" s="116"/>
      <c r="D802" s="116"/>
    </row>
    <row r="803" spans="2:4">
      <c r="B803" s="115"/>
      <c r="C803" s="116"/>
      <c r="D803" s="116"/>
    </row>
    <row r="804" spans="2:4">
      <c r="B804" s="115"/>
      <c r="C804" s="116"/>
      <c r="D804" s="116"/>
    </row>
    <row r="805" spans="2:4">
      <c r="B805" s="115"/>
      <c r="C805" s="116"/>
      <c r="D805" s="116"/>
    </row>
    <row r="806" spans="2:4">
      <c r="B806" s="115"/>
      <c r="C806" s="116"/>
      <c r="D806" s="116"/>
    </row>
    <row r="807" spans="2:4">
      <c r="B807" s="115"/>
      <c r="C807" s="116"/>
      <c r="D807" s="116"/>
    </row>
    <row r="808" spans="2:4">
      <c r="B808" s="115"/>
      <c r="C808" s="116"/>
      <c r="D808" s="116"/>
    </row>
    <row r="809" spans="2:4">
      <c r="B809" s="115"/>
      <c r="C809" s="116"/>
      <c r="D809" s="116"/>
    </row>
    <row r="810" spans="2:4">
      <c r="B810" s="115"/>
      <c r="C810" s="116"/>
      <c r="D810" s="116"/>
    </row>
    <row r="811" spans="2:4">
      <c r="B811" s="115"/>
      <c r="C811" s="116"/>
      <c r="D811" s="116"/>
    </row>
    <row r="812" spans="2:4">
      <c r="B812" s="115"/>
      <c r="C812" s="116"/>
      <c r="D812" s="116"/>
    </row>
    <row r="813" spans="2:4">
      <c r="B813" s="115"/>
      <c r="C813" s="116"/>
      <c r="D813" s="116"/>
    </row>
    <row r="814" spans="2:4">
      <c r="B814" s="115"/>
      <c r="C814" s="116"/>
      <c r="D814" s="116"/>
    </row>
    <row r="815" spans="2:4">
      <c r="B815" s="115"/>
      <c r="C815" s="116"/>
      <c r="D815" s="116"/>
    </row>
    <row r="816" spans="2:4">
      <c r="B816" s="115"/>
      <c r="C816" s="116"/>
      <c r="D816" s="116"/>
    </row>
    <row r="817" spans="2:4">
      <c r="B817" s="115"/>
      <c r="C817" s="116"/>
      <c r="D817" s="116"/>
    </row>
    <row r="818" spans="2:4">
      <c r="B818" s="115"/>
      <c r="C818" s="116"/>
      <c r="D818" s="116"/>
    </row>
    <row r="819" spans="2:4">
      <c r="B819" s="115"/>
      <c r="C819" s="116"/>
      <c r="D819" s="116"/>
    </row>
    <row r="820" spans="2:4">
      <c r="B820" s="115"/>
      <c r="C820" s="116"/>
      <c r="D820" s="116"/>
    </row>
    <row r="821" spans="2:4">
      <c r="B821" s="115"/>
      <c r="C821" s="116"/>
      <c r="D821" s="116"/>
    </row>
    <row r="822" spans="2:4">
      <c r="B822" s="115"/>
      <c r="C822" s="116"/>
      <c r="D822" s="116"/>
    </row>
    <row r="823" spans="2:4">
      <c r="B823" s="115"/>
      <c r="C823" s="116"/>
      <c r="D823" s="116"/>
    </row>
    <row r="824" spans="2:4">
      <c r="B824" s="115"/>
      <c r="C824" s="116"/>
      <c r="D824" s="116"/>
    </row>
    <row r="825" spans="2:4">
      <c r="B825" s="115"/>
      <c r="C825" s="116"/>
      <c r="D825" s="116"/>
    </row>
    <row r="826" spans="2:4">
      <c r="B826" s="115"/>
      <c r="C826" s="116"/>
      <c r="D826" s="116"/>
    </row>
    <row r="827" spans="2:4">
      <c r="B827" s="115"/>
      <c r="C827" s="116"/>
      <c r="D827" s="116"/>
    </row>
    <row r="828" spans="2:4">
      <c r="B828" s="115"/>
      <c r="C828" s="116"/>
      <c r="D828" s="116"/>
    </row>
    <row r="829" spans="2:4">
      <c r="B829" s="115"/>
      <c r="C829" s="116"/>
      <c r="D829" s="116"/>
    </row>
    <row r="830" spans="2:4">
      <c r="B830" s="115"/>
      <c r="C830" s="116"/>
      <c r="D830" s="116"/>
    </row>
    <row r="831" spans="2:4">
      <c r="B831" s="115"/>
      <c r="C831" s="116"/>
      <c r="D831" s="116"/>
    </row>
    <row r="832" spans="2:4">
      <c r="B832" s="115"/>
      <c r="C832" s="116"/>
      <c r="D832" s="116"/>
    </row>
    <row r="833" spans="2:4">
      <c r="B833" s="115"/>
      <c r="C833" s="116"/>
      <c r="D833" s="116"/>
    </row>
    <row r="834" spans="2:4">
      <c r="B834" s="115"/>
      <c r="C834" s="116"/>
      <c r="D834" s="116"/>
    </row>
    <row r="835" spans="2:4">
      <c r="B835" s="115"/>
      <c r="C835" s="116"/>
      <c r="D835" s="116"/>
    </row>
    <row r="836" spans="2:4">
      <c r="B836" s="115"/>
      <c r="C836" s="116"/>
      <c r="D836" s="116"/>
    </row>
    <row r="837" spans="2:4">
      <c r="B837" s="115"/>
      <c r="C837" s="116"/>
      <c r="D837" s="116"/>
    </row>
    <row r="838" spans="2:4">
      <c r="B838" s="115"/>
      <c r="C838" s="116"/>
      <c r="D838" s="116"/>
    </row>
    <row r="839" spans="2:4">
      <c r="B839" s="115"/>
      <c r="C839" s="116"/>
      <c r="D839" s="116"/>
    </row>
    <row r="840" spans="2:4">
      <c r="B840" s="115"/>
      <c r="C840" s="116"/>
      <c r="D840" s="116"/>
    </row>
    <row r="841" spans="2:4">
      <c r="B841" s="115"/>
      <c r="C841" s="116"/>
      <c r="D841" s="116"/>
    </row>
    <row r="842" spans="2:4">
      <c r="B842" s="115"/>
      <c r="C842" s="116"/>
      <c r="D842" s="116"/>
    </row>
    <row r="843" spans="2:4">
      <c r="B843" s="115"/>
      <c r="C843" s="116"/>
      <c r="D843" s="116"/>
    </row>
    <row r="844" spans="2:4">
      <c r="B844" s="115"/>
      <c r="C844" s="116"/>
      <c r="D844" s="116"/>
    </row>
    <row r="845" spans="2:4">
      <c r="B845" s="115"/>
      <c r="C845" s="116"/>
      <c r="D845" s="116"/>
    </row>
    <row r="846" spans="2:4">
      <c r="B846" s="115"/>
      <c r="C846" s="116"/>
      <c r="D846" s="116"/>
    </row>
    <row r="847" spans="2:4">
      <c r="B847" s="115"/>
      <c r="C847" s="116"/>
      <c r="D847" s="116"/>
    </row>
    <row r="848" spans="2:4">
      <c r="B848" s="115"/>
      <c r="C848" s="116"/>
      <c r="D848" s="116"/>
    </row>
    <row r="849" spans="2:4">
      <c r="B849" s="115"/>
      <c r="C849" s="116"/>
      <c r="D849" s="116"/>
    </row>
    <row r="850" spans="2:4">
      <c r="B850" s="115"/>
      <c r="C850" s="116"/>
      <c r="D850" s="116"/>
    </row>
    <row r="851" spans="2:4">
      <c r="B851" s="115"/>
      <c r="C851" s="116"/>
      <c r="D851" s="116"/>
    </row>
    <row r="852" spans="2:4">
      <c r="B852" s="115"/>
      <c r="C852" s="116"/>
      <c r="D852" s="116"/>
    </row>
    <row r="853" spans="2:4">
      <c r="B853" s="115"/>
      <c r="C853" s="116"/>
      <c r="D853" s="116"/>
    </row>
    <row r="854" spans="2:4">
      <c r="B854" s="115"/>
      <c r="C854" s="116"/>
      <c r="D854" s="116"/>
    </row>
    <row r="855" spans="2:4">
      <c r="B855" s="115"/>
      <c r="C855" s="116"/>
      <c r="D855" s="116"/>
    </row>
    <row r="856" spans="2:4">
      <c r="B856" s="115"/>
      <c r="C856" s="116"/>
      <c r="D856" s="116"/>
    </row>
    <row r="857" spans="2:4">
      <c r="B857" s="115"/>
      <c r="C857" s="116"/>
      <c r="D857" s="116"/>
    </row>
    <row r="858" spans="2:4">
      <c r="B858" s="115"/>
      <c r="C858" s="116"/>
      <c r="D858" s="116"/>
    </row>
    <row r="859" spans="2:4">
      <c r="B859" s="115"/>
      <c r="C859" s="116"/>
      <c r="D859" s="116"/>
    </row>
    <row r="860" spans="2:4">
      <c r="B860" s="115"/>
      <c r="C860" s="116"/>
      <c r="D860" s="116"/>
    </row>
    <row r="861" spans="2:4">
      <c r="B861" s="115"/>
      <c r="C861" s="116"/>
      <c r="D861" s="116"/>
    </row>
    <row r="862" spans="2:4">
      <c r="B862" s="115"/>
      <c r="C862" s="116"/>
      <c r="D862" s="116"/>
    </row>
    <row r="863" spans="2:4">
      <c r="B863" s="115"/>
      <c r="C863" s="116"/>
      <c r="D863" s="116"/>
    </row>
    <row r="864" spans="2:4">
      <c r="B864" s="115"/>
      <c r="C864" s="116"/>
      <c r="D864" s="116"/>
    </row>
    <row r="865" spans="2:4">
      <c r="B865" s="115"/>
      <c r="C865" s="116"/>
      <c r="D865" s="116"/>
    </row>
    <row r="866" spans="2:4">
      <c r="B866" s="115"/>
      <c r="C866" s="116"/>
      <c r="D866" s="116"/>
    </row>
    <row r="867" spans="2:4">
      <c r="B867" s="115"/>
      <c r="C867" s="116"/>
      <c r="D867" s="116"/>
    </row>
    <row r="868" spans="2:4">
      <c r="B868" s="115"/>
      <c r="C868" s="116"/>
      <c r="D868" s="116"/>
    </row>
    <row r="869" spans="2:4">
      <c r="B869" s="115"/>
      <c r="C869" s="116"/>
      <c r="D869" s="116"/>
    </row>
    <row r="870" spans="2:4">
      <c r="B870" s="115"/>
      <c r="C870" s="116"/>
      <c r="D870" s="116"/>
    </row>
    <row r="871" spans="2:4">
      <c r="B871" s="115"/>
      <c r="C871" s="116"/>
      <c r="D871" s="116"/>
    </row>
    <row r="872" spans="2:4">
      <c r="B872" s="115"/>
      <c r="C872" s="116"/>
      <c r="D872" s="116"/>
    </row>
    <row r="873" spans="2:4">
      <c r="B873" s="115"/>
      <c r="C873" s="116"/>
      <c r="D873" s="116"/>
    </row>
    <row r="874" spans="2:4">
      <c r="B874" s="115"/>
      <c r="C874" s="116"/>
      <c r="D874" s="116"/>
    </row>
    <row r="875" spans="2:4">
      <c r="B875" s="115"/>
      <c r="C875" s="116"/>
      <c r="D875" s="116"/>
    </row>
    <row r="876" spans="2:4">
      <c r="B876" s="115"/>
      <c r="C876" s="116"/>
      <c r="D876" s="116"/>
    </row>
    <row r="877" spans="2:4">
      <c r="B877" s="115"/>
      <c r="C877" s="116"/>
      <c r="D877" s="116"/>
    </row>
    <row r="878" spans="2:4">
      <c r="B878" s="115"/>
      <c r="C878" s="116"/>
      <c r="D878" s="116"/>
    </row>
    <row r="879" spans="2:4">
      <c r="B879" s="115"/>
      <c r="C879" s="116"/>
      <c r="D879" s="116"/>
    </row>
    <row r="880" spans="2:4">
      <c r="B880" s="115"/>
      <c r="C880" s="116"/>
      <c r="D880" s="116"/>
    </row>
    <row r="881" spans="2:4">
      <c r="B881" s="115"/>
      <c r="C881" s="116"/>
      <c r="D881" s="116"/>
    </row>
    <row r="882" spans="2:4">
      <c r="B882" s="115"/>
      <c r="C882" s="116"/>
      <c r="D882" s="116"/>
    </row>
    <row r="883" spans="2:4">
      <c r="B883" s="115"/>
      <c r="C883" s="116"/>
      <c r="D883" s="116"/>
    </row>
    <row r="884" spans="2:4">
      <c r="B884" s="115"/>
      <c r="C884" s="116"/>
      <c r="D884" s="116"/>
    </row>
    <row r="885" spans="2:4">
      <c r="B885" s="115"/>
      <c r="C885" s="116"/>
      <c r="D885" s="116"/>
    </row>
    <row r="886" spans="2:4">
      <c r="B886" s="115"/>
      <c r="C886" s="116"/>
      <c r="D886" s="116"/>
    </row>
    <row r="887" spans="2:4">
      <c r="B887" s="115"/>
      <c r="C887" s="116"/>
      <c r="D887" s="116"/>
    </row>
    <row r="888" spans="2:4">
      <c r="B888" s="115"/>
      <c r="C888" s="116"/>
      <c r="D888" s="116"/>
    </row>
    <row r="889" spans="2:4">
      <c r="B889" s="115"/>
      <c r="C889" s="116"/>
      <c r="D889" s="116"/>
    </row>
    <row r="890" spans="2:4">
      <c r="B890" s="115"/>
      <c r="C890" s="116"/>
      <c r="D890" s="116"/>
    </row>
    <row r="891" spans="2:4">
      <c r="B891" s="115"/>
      <c r="C891" s="116"/>
      <c r="D891" s="116"/>
    </row>
    <row r="892" spans="2:4">
      <c r="B892" s="115"/>
      <c r="C892" s="116"/>
      <c r="D892" s="116"/>
    </row>
    <row r="893" spans="2:4">
      <c r="B893" s="115"/>
      <c r="C893" s="116"/>
      <c r="D893" s="116"/>
    </row>
    <row r="894" spans="2:4">
      <c r="B894" s="115"/>
      <c r="C894" s="116"/>
      <c r="D894" s="116"/>
    </row>
    <row r="895" spans="2:4">
      <c r="B895" s="115"/>
      <c r="C895" s="116"/>
      <c r="D895" s="116"/>
    </row>
    <row r="896" spans="2:4">
      <c r="B896" s="115"/>
      <c r="C896" s="116"/>
      <c r="D896" s="116"/>
    </row>
    <row r="897" spans="2:4">
      <c r="B897" s="115"/>
      <c r="C897" s="116"/>
      <c r="D897" s="116"/>
    </row>
    <row r="898" spans="2:4">
      <c r="B898" s="115"/>
      <c r="C898" s="116"/>
      <c r="D898" s="116"/>
    </row>
    <row r="899" spans="2:4">
      <c r="B899" s="115"/>
      <c r="C899" s="116"/>
      <c r="D899" s="116"/>
    </row>
    <row r="900" spans="2:4">
      <c r="B900" s="115"/>
      <c r="C900" s="116"/>
      <c r="D900" s="116"/>
    </row>
    <row r="901" spans="2:4">
      <c r="B901" s="115"/>
      <c r="C901" s="116"/>
      <c r="D901" s="116"/>
    </row>
    <row r="902" spans="2:4">
      <c r="B902" s="115"/>
      <c r="C902" s="116"/>
      <c r="D902" s="116"/>
    </row>
    <row r="903" spans="2:4">
      <c r="B903" s="115"/>
      <c r="C903" s="116"/>
      <c r="D903" s="116"/>
    </row>
    <row r="904" spans="2:4">
      <c r="B904" s="115"/>
      <c r="C904" s="116"/>
      <c r="D904" s="116"/>
    </row>
    <row r="905" spans="2:4">
      <c r="B905" s="115"/>
      <c r="C905" s="116"/>
      <c r="D905" s="116"/>
    </row>
    <row r="906" spans="2:4">
      <c r="B906" s="115"/>
      <c r="C906" s="116"/>
      <c r="D906" s="116"/>
    </row>
    <row r="907" spans="2:4">
      <c r="B907" s="115"/>
      <c r="C907" s="116"/>
      <c r="D907" s="116"/>
    </row>
    <row r="908" spans="2:4">
      <c r="B908" s="115"/>
      <c r="C908" s="116"/>
      <c r="D908" s="116"/>
    </row>
    <row r="909" spans="2:4">
      <c r="B909" s="115"/>
      <c r="C909" s="116"/>
      <c r="D909" s="116"/>
    </row>
    <row r="910" spans="2:4">
      <c r="B910" s="115"/>
      <c r="C910" s="116"/>
      <c r="D910" s="116"/>
    </row>
    <row r="911" spans="2:4">
      <c r="B911" s="115"/>
      <c r="C911" s="116"/>
      <c r="D911" s="116"/>
    </row>
    <row r="912" spans="2:4">
      <c r="B912" s="115"/>
      <c r="C912" s="116"/>
      <c r="D912" s="116"/>
    </row>
    <row r="913" spans="2:4">
      <c r="B913" s="115"/>
      <c r="C913" s="116"/>
      <c r="D913" s="116"/>
    </row>
    <row r="914" spans="2:4">
      <c r="B914" s="115"/>
      <c r="C914" s="116"/>
      <c r="D914" s="116"/>
    </row>
    <row r="915" spans="2:4">
      <c r="B915" s="115"/>
      <c r="C915" s="116"/>
      <c r="D915" s="116"/>
    </row>
    <row r="916" spans="2:4">
      <c r="B916" s="115"/>
      <c r="C916" s="116"/>
      <c r="D916" s="116"/>
    </row>
    <row r="917" spans="2:4">
      <c r="B917" s="115"/>
      <c r="C917" s="116"/>
      <c r="D917" s="116"/>
    </row>
    <row r="918" spans="2:4">
      <c r="B918" s="115"/>
      <c r="C918" s="116"/>
      <c r="D918" s="116"/>
    </row>
    <row r="919" spans="2:4">
      <c r="B919" s="115"/>
      <c r="C919" s="116"/>
      <c r="D919" s="116"/>
    </row>
    <row r="920" spans="2:4">
      <c r="B920" s="115"/>
      <c r="C920" s="116"/>
      <c r="D920" s="116"/>
    </row>
    <row r="921" spans="2:4">
      <c r="B921" s="115"/>
      <c r="C921" s="116"/>
      <c r="D921" s="116"/>
    </row>
    <row r="922" spans="2:4">
      <c r="B922" s="115"/>
      <c r="C922" s="116"/>
      <c r="D922" s="116"/>
    </row>
    <row r="923" spans="2:4">
      <c r="B923" s="115"/>
      <c r="C923" s="116"/>
      <c r="D923" s="116"/>
    </row>
    <row r="924" spans="2:4">
      <c r="B924" s="115"/>
      <c r="C924" s="116"/>
      <c r="D924" s="116"/>
    </row>
    <row r="925" spans="2:4">
      <c r="B925" s="115"/>
      <c r="C925" s="116"/>
      <c r="D925" s="116"/>
    </row>
    <row r="926" spans="2:4">
      <c r="B926" s="115"/>
      <c r="C926" s="116"/>
      <c r="D926" s="116"/>
    </row>
    <row r="927" spans="2:4">
      <c r="B927" s="115"/>
      <c r="C927" s="116"/>
      <c r="D927" s="116"/>
    </row>
    <row r="928" spans="2:4">
      <c r="B928" s="115"/>
      <c r="C928" s="116"/>
      <c r="D928" s="116"/>
    </row>
    <row r="929" spans="2:4">
      <c r="B929" s="115"/>
      <c r="C929" s="116"/>
      <c r="D929" s="116"/>
    </row>
    <row r="930" spans="2:4">
      <c r="B930" s="115"/>
      <c r="C930" s="116"/>
      <c r="D930" s="116"/>
    </row>
    <row r="931" spans="2:4">
      <c r="B931" s="115"/>
      <c r="C931" s="116"/>
      <c r="D931" s="116"/>
    </row>
    <row r="932" spans="2:4">
      <c r="B932" s="115"/>
      <c r="C932" s="116"/>
      <c r="D932" s="116"/>
    </row>
    <row r="933" spans="2:4">
      <c r="B933" s="115"/>
      <c r="C933" s="116"/>
      <c r="D933" s="116"/>
    </row>
    <row r="934" spans="2:4">
      <c r="B934" s="115"/>
      <c r="C934" s="116"/>
      <c r="D934" s="116"/>
    </row>
    <row r="935" spans="2:4">
      <c r="B935" s="115"/>
      <c r="C935" s="116"/>
      <c r="D935" s="116"/>
    </row>
    <row r="936" spans="2:4">
      <c r="B936" s="115"/>
      <c r="C936" s="116"/>
      <c r="D936" s="116"/>
    </row>
    <row r="937" spans="2:4">
      <c r="B937" s="115"/>
      <c r="C937" s="116"/>
      <c r="D937" s="116"/>
    </row>
    <row r="938" spans="2:4">
      <c r="B938" s="115"/>
      <c r="C938" s="116"/>
      <c r="D938" s="116"/>
    </row>
    <row r="939" spans="2:4">
      <c r="B939" s="115"/>
      <c r="C939" s="116"/>
      <c r="D939" s="116"/>
    </row>
    <row r="940" spans="2:4">
      <c r="B940" s="115"/>
      <c r="C940" s="116"/>
      <c r="D940" s="116"/>
    </row>
    <row r="941" spans="2:4">
      <c r="B941" s="115"/>
      <c r="C941" s="116"/>
      <c r="D941" s="116"/>
    </row>
    <row r="942" spans="2:4">
      <c r="B942" s="115"/>
      <c r="C942" s="116"/>
      <c r="D942" s="116"/>
    </row>
    <row r="943" spans="2:4">
      <c r="B943" s="115"/>
      <c r="C943" s="116"/>
      <c r="D943" s="116"/>
    </row>
    <row r="944" spans="2:4">
      <c r="B944" s="115"/>
      <c r="C944" s="116"/>
      <c r="D944" s="116"/>
    </row>
    <row r="945" spans="2:4">
      <c r="B945" s="115"/>
      <c r="C945" s="116"/>
      <c r="D945" s="116"/>
    </row>
    <row r="946" spans="2:4">
      <c r="B946" s="115"/>
      <c r="C946" s="116"/>
      <c r="D946" s="116"/>
    </row>
    <row r="947" spans="2:4">
      <c r="B947" s="115"/>
      <c r="C947" s="116"/>
      <c r="D947" s="116"/>
    </row>
    <row r="948" spans="2:4">
      <c r="B948" s="115"/>
      <c r="C948" s="116"/>
      <c r="D948" s="116"/>
    </row>
    <row r="949" spans="2:4">
      <c r="B949" s="115"/>
      <c r="C949" s="116"/>
      <c r="D949" s="116"/>
    </row>
    <row r="950" spans="2:4">
      <c r="B950" s="115"/>
      <c r="C950" s="116"/>
      <c r="D950" s="116"/>
    </row>
    <row r="951" spans="2:4">
      <c r="B951" s="115"/>
      <c r="C951" s="116"/>
      <c r="D951" s="116"/>
    </row>
    <row r="952" spans="2:4">
      <c r="B952" s="115"/>
      <c r="C952" s="116"/>
      <c r="D952" s="116"/>
    </row>
    <row r="953" spans="2:4">
      <c r="B953" s="115"/>
      <c r="C953" s="116"/>
      <c r="D953" s="116"/>
    </row>
    <row r="954" spans="2:4">
      <c r="B954" s="115"/>
      <c r="C954" s="116"/>
      <c r="D954" s="116"/>
    </row>
    <row r="955" spans="2:4">
      <c r="B955" s="115"/>
      <c r="C955" s="116"/>
      <c r="D955" s="116"/>
    </row>
    <row r="956" spans="2:4">
      <c r="B956" s="115"/>
      <c r="C956" s="116"/>
      <c r="D956" s="116"/>
    </row>
    <row r="957" spans="2:4">
      <c r="B957" s="115"/>
      <c r="C957" s="116"/>
      <c r="D957" s="116"/>
    </row>
    <row r="958" spans="2:4">
      <c r="B958" s="115"/>
      <c r="C958" s="116"/>
      <c r="D958" s="116"/>
    </row>
    <row r="959" spans="2:4">
      <c r="B959" s="115"/>
      <c r="C959" s="116"/>
      <c r="D959" s="116"/>
    </row>
    <row r="960" spans="2:4">
      <c r="B960" s="115"/>
      <c r="C960" s="116"/>
      <c r="D960" s="116"/>
    </row>
    <row r="961" spans="2:4">
      <c r="B961" s="115"/>
      <c r="C961" s="116"/>
      <c r="D961" s="116"/>
    </row>
    <row r="962" spans="2:4">
      <c r="B962" s="115"/>
      <c r="C962" s="116"/>
      <c r="D962" s="116"/>
    </row>
    <row r="963" spans="2:4">
      <c r="B963" s="115"/>
      <c r="C963" s="116"/>
      <c r="D963" s="116"/>
    </row>
    <row r="964" spans="2:4">
      <c r="B964" s="115"/>
      <c r="C964" s="116"/>
      <c r="D964" s="116"/>
    </row>
    <row r="965" spans="2:4">
      <c r="B965" s="115"/>
      <c r="C965" s="116"/>
      <c r="D965" s="116"/>
    </row>
    <row r="966" spans="2:4">
      <c r="B966" s="115"/>
      <c r="C966" s="116"/>
      <c r="D966" s="116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D1:XFD1048576 A1:B1048576 C5:C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135</v>
      </c>
      <c r="C1" s="67" t="s" vm="1">
        <v>207</v>
      </c>
    </row>
    <row r="2" spans="2:16">
      <c r="B2" s="46" t="s">
        <v>134</v>
      </c>
      <c r="C2" s="67" t="s">
        <v>208</v>
      </c>
    </row>
    <row r="3" spans="2:16">
      <c r="B3" s="46" t="s">
        <v>136</v>
      </c>
      <c r="C3" s="67" t="s">
        <v>209</v>
      </c>
    </row>
    <row r="4" spans="2:16">
      <c r="B4" s="46" t="s">
        <v>137</v>
      </c>
      <c r="C4" s="67">
        <v>2144</v>
      </c>
    </row>
    <row r="6" spans="2:16" ht="26.25" customHeight="1">
      <c r="B6" s="143" t="s">
        <v>169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5"/>
    </row>
    <row r="7" spans="2:16" s="3" customFormat="1" ht="78.75">
      <c r="B7" s="21" t="s">
        <v>109</v>
      </c>
      <c r="C7" s="29" t="s">
        <v>43</v>
      </c>
      <c r="D7" s="29" t="s">
        <v>61</v>
      </c>
      <c r="E7" s="29" t="s">
        <v>14</v>
      </c>
      <c r="F7" s="29" t="s">
        <v>62</v>
      </c>
      <c r="G7" s="29" t="s">
        <v>97</v>
      </c>
      <c r="H7" s="29" t="s">
        <v>17</v>
      </c>
      <c r="I7" s="29" t="s">
        <v>96</v>
      </c>
      <c r="J7" s="29" t="s">
        <v>16</v>
      </c>
      <c r="K7" s="29" t="s">
        <v>167</v>
      </c>
      <c r="L7" s="29" t="s">
        <v>190</v>
      </c>
      <c r="M7" s="29" t="s">
        <v>168</v>
      </c>
      <c r="N7" s="29" t="s">
        <v>54</v>
      </c>
      <c r="O7" s="29" t="s">
        <v>138</v>
      </c>
      <c r="P7" s="30" t="s">
        <v>140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192</v>
      </c>
      <c r="M8" s="31" t="s">
        <v>188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0" t="s">
        <v>1726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1">
        <v>0</v>
      </c>
      <c r="N10" s="88"/>
      <c r="O10" s="122">
        <v>0</v>
      </c>
      <c r="P10" s="122">
        <v>0</v>
      </c>
    </row>
    <row r="11" spans="2:16" ht="20.25" customHeight="1">
      <c r="B11" s="123" t="s">
        <v>200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23" t="s">
        <v>105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23" t="s">
        <v>191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15"/>
      <c r="C110" s="115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</row>
    <row r="111" spans="2:16">
      <c r="B111" s="115"/>
      <c r="C111" s="115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</row>
    <row r="112" spans="2:16">
      <c r="B112" s="115"/>
      <c r="C112" s="115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</row>
    <row r="113" spans="2:16">
      <c r="B113" s="115"/>
      <c r="C113" s="115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</row>
    <row r="114" spans="2:16">
      <c r="B114" s="115"/>
      <c r="C114" s="115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</row>
    <row r="115" spans="2:16">
      <c r="B115" s="115"/>
      <c r="C115" s="115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</row>
    <row r="116" spans="2:16">
      <c r="B116" s="115"/>
      <c r="C116" s="115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</row>
    <row r="117" spans="2:16">
      <c r="B117" s="115"/>
      <c r="C117" s="115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</row>
    <row r="118" spans="2:16">
      <c r="B118" s="115"/>
      <c r="C118" s="115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</row>
    <row r="119" spans="2:16">
      <c r="B119" s="115"/>
      <c r="C119" s="115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</row>
    <row r="120" spans="2:16">
      <c r="B120" s="115"/>
      <c r="C120" s="115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</row>
    <row r="121" spans="2:16">
      <c r="B121" s="115"/>
      <c r="C121" s="115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</row>
    <row r="122" spans="2:16">
      <c r="B122" s="115"/>
      <c r="C122" s="115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</row>
    <row r="123" spans="2:16">
      <c r="B123" s="115"/>
      <c r="C123" s="115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</row>
    <row r="124" spans="2:16">
      <c r="B124" s="115"/>
      <c r="C124" s="115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</row>
    <row r="125" spans="2:16">
      <c r="B125" s="115"/>
      <c r="C125" s="115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</row>
    <row r="126" spans="2:16">
      <c r="B126" s="115"/>
      <c r="C126" s="115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</row>
    <row r="127" spans="2:16">
      <c r="B127" s="115"/>
      <c r="C127" s="115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</row>
    <row r="128" spans="2:16">
      <c r="B128" s="115"/>
      <c r="C128" s="115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</row>
    <row r="129" spans="2:16">
      <c r="B129" s="115"/>
      <c r="C129" s="115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</row>
    <row r="130" spans="2:16">
      <c r="B130" s="115"/>
      <c r="C130" s="115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</row>
    <row r="131" spans="2:16">
      <c r="B131" s="115"/>
      <c r="C131" s="115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</row>
    <row r="132" spans="2:16">
      <c r="B132" s="115"/>
      <c r="C132" s="115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</row>
    <row r="133" spans="2:16">
      <c r="B133" s="115"/>
      <c r="C133" s="115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</row>
    <row r="134" spans="2:16">
      <c r="B134" s="115"/>
      <c r="C134" s="115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</row>
    <row r="135" spans="2:16">
      <c r="B135" s="115"/>
      <c r="C135" s="115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</row>
    <row r="136" spans="2:16">
      <c r="B136" s="115"/>
      <c r="C136" s="115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</row>
    <row r="137" spans="2:16">
      <c r="B137" s="115"/>
      <c r="C137" s="115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</row>
    <row r="138" spans="2:16">
      <c r="B138" s="115"/>
      <c r="C138" s="115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</row>
    <row r="139" spans="2:16">
      <c r="B139" s="115"/>
      <c r="C139" s="115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</row>
    <row r="140" spans="2:16">
      <c r="B140" s="115"/>
      <c r="C140" s="115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</row>
    <row r="141" spans="2:16">
      <c r="B141" s="115"/>
      <c r="C141" s="115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</row>
    <row r="142" spans="2:16">
      <c r="B142" s="115"/>
      <c r="C142" s="115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</row>
    <row r="143" spans="2:16">
      <c r="B143" s="115"/>
      <c r="C143" s="115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</row>
    <row r="144" spans="2:16">
      <c r="B144" s="115"/>
      <c r="C144" s="115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</row>
    <row r="145" spans="2:16">
      <c r="B145" s="115"/>
      <c r="C145" s="115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</row>
    <row r="146" spans="2:16">
      <c r="B146" s="115"/>
      <c r="C146" s="115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</row>
    <row r="147" spans="2:16">
      <c r="B147" s="115"/>
      <c r="C147" s="115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</row>
    <row r="148" spans="2:16">
      <c r="B148" s="115"/>
      <c r="C148" s="115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</row>
    <row r="149" spans="2:16">
      <c r="B149" s="115"/>
      <c r="C149" s="115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</row>
    <row r="150" spans="2:16">
      <c r="B150" s="115"/>
      <c r="C150" s="115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</row>
    <row r="151" spans="2:16">
      <c r="B151" s="115"/>
      <c r="C151" s="115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</row>
    <row r="152" spans="2:16">
      <c r="B152" s="115"/>
      <c r="C152" s="115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</row>
    <row r="153" spans="2:16">
      <c r="B153" s="115"/>
      <c r="C153" s="115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</row>
    <row r="154" spans="2:16">
      <c r="B154" s="115"/>
      <c r="C154" s="115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</row>
    <row r="155" spans="2:16">
      <c r="B155" s="115"/>
      <c r="C155" s="115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</row>
    <row r="156" spans="2:16">
      <c r="B156" s="115"/>
      <c r="C156" s="115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</row>
    <row r="157" spans="2:16">
      <c r="B157" s="115"/>
      <c r="C157" s="115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</row>
    <row r="158" spans="2:16">
      <c r="B158" s="115"/>
      <c r="C158" s="115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</row>
    <row r="159" spans="2:16">
      <c r="B159" s="115"/>
      <c r="C159" s="115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</row>
    <row r="160" spans="2:16">
      <c r="B160" s="115"/>
      <c r="C160" s="115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</row>
    <row r="161" spans="2:16">
      <c r="B161" s="115"/>
      <c r="C161" s="115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</row>
    <row r="162" spans="2:16">
      <c r="B162" s="115"/>
      <c r="C162" s="115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</row>
    <row r="163" spans="2:16">
      <c r="B163" s="115"/>
      <c r="C163" s="115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</row>
    <row r="164" spans="2:16">
      <c r="B164" s="115"/>
      <c r="C164" s="115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</row>
    <row r="165" spans="2:16">
      <c r="B165" s="115"/>
      <c r="C165" s="115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</row>
    <row r="166" spans="2:16">
      <c r="B166" s="115"/>
      <c r="C166" s="115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</row>
    <row r="167" spans="2:16">
      <c r="B167" s="115"/>
      <c r="C167" s="115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</row>
    <row r="168" spans="2:16">
      <c r="B168" s="115"/>
      <c r="C168" s="115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</row>
    <row r="169" spans="2:16">
      <c r="B169" s="115"/>
      <c r="C169" s="115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</row>
    <row r="170" spans="2:16">
      <c r="B170" s="115"/>
      <c r="C170" s="115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</row>
    <row r="171" spans="2:16">
      <c r="B171" s="115"/>
      <c r="C171" s="115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</row>
    <row r="172" spans="2:16">
      <c r="B172" s="115"/>
      <c r="C172" s="115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</row>
    <row r="173" spans="2:16">
      <c r="B173" s="115"/>
      <c r="C173" s="115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</row>
    <row r="174" spans="2:16">
      <c r="B174" s="115"/>
      <c r="C174" s="115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</row>
    <row r="175" spans="2:16">
      <c r="B175" s="115"/>
      <c r="C175" s="115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</row>
    <row r="176" spans="2:16">
      <c r="B176" s="115"/>
      <c r="C176" s="115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</row>
    <row r="177" spans="2:16">
      <c r="B177" s="115"/>
      <c r="C177" s="115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</row>
    <row r="178" spans="2:16">
      <c r="B178" s="115"/>
      <c r="C178" s="115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</row>
    <row r="179" spans="2:16">
      <c r="B179" s="115"/>
      <c r="C179" s="115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</row>
    <row r="180" spans="2:16">
      <c r="B180" s="115"/>
      <c r="C180" s="115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</row>
    <row r="181" spans="2:16">
      <c r="B181" s="115"/>
      <c r="C181" s="115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</row>
    <row r="182" spans="2:16">
      <c r="B182" s="115"/>
      <c r="C182" s="115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</row>
    <row r="183" spans="2:16">
      <c r="B183" s="115"/>
      <c r="C183" s="115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</row>
    <row r="184" spans="2:16">
      <c r="B184" s="115"/>
      <c r="C184" s="115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</row>
    <row r="185" spans="2:16">
      <c r="B185" s="115"/>
      <c r="C185" s="115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</row>
    <row r="186" spans="2:16">
      <c r="B186" s="115"/>
      <c r="C186" s="115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</row>
    <row r="187" spans="2:16">
      <c r="B187" s="115"/>
      <c r="C187" s="115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</row>
    <row r="188" spans="2:16">
      <c r="B188" s="115"/>
      <c r="C188" s="115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</row>
    <row r="189" spans="2:16">
      <c r="B189" s="115"/>
      <c r="C189" s="115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</row>
    <row r="190" spans="2:16">
      <c r="B190" s="115"/>
      <c r="C190" s="115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</row>
    <row r="191" spans="2:16">
      <c r="B191" s="115"/>
      <c r="C191" s="115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</row>
    <row r="192" spans="2:16">
      <c r="B192" s="115"/>
      <c r="C192" s="115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</row>
    <row r="193" spans="2:16">
      <c r="B193" s="115"/>
      <c r="C193" s="115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</row>
    <row r="194" spans="2:16">
      <c r="B194" s="115"/>
      <c r="C194" s="115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</row>
    <row r="195" spans="2:16">
      <c r="B195" s="115"/>
      <c r="C195" s="115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</row>
    <row r="196" spans="2:16">
      <c r="B196" s="115"/>
      <c r="C196" s="115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</row>
    <row r="197" spans="2:16">
      <c r="B197" s="115"/>
      <c r="C197" s="115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</row>
    <row r="198" spans="2:16">
      <c r="B198" s="115"/>
      <c r="C198" s="115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</row>
    <row r="199" spans="2:16">
      <c r="B199" s="115"/>
      <c r="C199" s="115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</row>
    <row r="200" spans="2:16">
      <c r="B200" s="115"/>
      <c r="C200" s="115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</row>
    <row r="201" spans="2:16">
      <c r="B201" s="115"/>
      <c r="C201" s="115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</row>
    <row r="202" spans="2:16">
      <c r="B202" s="115"/>
      <c r="C202" s="115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</row>
    <row r="203" spans="2:16">
      <c r="B203" s="115"/>
      <c r="C203" s="115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</row>
    <row r="204" spans="2:16">
      <c r="B204" s="115"/>
      <c r="C204" s="115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</row>
    <row r="205" spans="2:16">
      <c r="B205" s="115"/>
      <c r="C205" s="115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</row>
    <row r="206" spans="2:16">
      <c r="B206" s="115"/>
      <c r="C206" s="115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</row>
    <row r="207" spans="2:16">
      <c r="B207" s="115"/>
      <c r="C207" s="115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</row>
    <row r="208" spans="2:16">
      <c r="B208" s="115"/>
      <c r="C208" s="115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</row>
    <row r="209" spans="2:16">
      <c r="B209" s="115"/>
      <c r="C209" s="115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</row>
    <row r="210" spans="2:16">
      <c r="B210" s="115"/>
      <c r="C210" s="115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</row>
    <row r="211" spans="2:16">
      <c r="B211" s="115"/>
      <c r="C211" s="115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</row>
    <row r="212" spans="2:16">
      <c r="B212" s="115"/>
      <c r="C212" s="115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</row>
    <row r="213" spans="2:16">
      <c r="B213" s="115"/>
      <c r="C213" s="115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</row>
    <row r="214" spans="2:16">
      <c r="B214" s="115"/>
      <c r="C214" s="115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</row>
    <row r="215" spans="2:16">
      <c r="B215" s="115"/>
      <c r="C215" s="115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</row>
    <row r="216" spans="2:16">
      <c r="B216" s="115"/>
      <c r="C216" s="115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</row>
    <row r="217" spans="2:16">
      <c r="B217" s="115"/>
      <c r="C217" s="115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135</v>
      </c>
      <c r="C1" s="67" t="s" vm="1">
        <v>207</v>
      </c>
    </row>
    <row r="2" spans="2:16">
      <c r="B2" s="46" t="s">
        <v>134</v>
      </c>
      <c r="C2" s="67" t="s">
        <v>208</v>
      </c>
    </row>
    <row r="3" spans="2:16">
      <c r="B3" s="46" t="s">
        <v>136</v>
      </c>
      <c r="C3" s="67" t="s">
        <v>209</v>
      </c>
    </row>
    <row r="4" spans="2:16">
      <c r="B4" s="46" t="s">
        <v>137</v>
      </c>
      <c r="C4" s="67">
        <v>2144</v>
      </c>
    </row>
    <row r="6" spans="2:16" ht="26.25" customHeight="1">
      <c r="B6" s="143" t="s">
        <v>170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5"/>
    </row>
    <row r="7" spans="2:16" s="3" customFormat="1" ht="78.75">
      <c r="B7" s="21" t="s">
        <v>109</v>
      </c>
      <c r="C7" s="29" t="s">
        <v>43</v>
      </c>
      <c r="D7" s="29" t="s">
        <v>61</v>
      </c>
      <c r="E7" s="29" t="s">
        <v>14</v>
      </c>
      <c r="F7" s="29" t="s">
        <v>62</v>
      </c>
      <c r="G7" s="29" t="s">
        <v>97</v>
      </c>
      <c r="H7" s="29" t="s">
        <v>17</v>
      </c>
      <c r="I7" s="29" t="s">
        <v>96</v>
      </c>
      <c r="J7" s="29" t="s">
        <v>16</v>
      </c>
      <c r="K7" s="29" t="s">
        <v>167</v>
      </c>
      <c r="L7" s="29" t="s">
        <v>185</v>
      </c>
      <c r="M7" s="29" t="s">
        <v>168</v>
      </c>
      <c r="N7" s="29" t="s">
        <v>54</v>
      </c>
      <c r="O7" s="29" t="s">
        <v>138</v>
      </c>
      <c r="P7" s="30" t="s">
        <v>140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192</v>
      </c>
      <c r="M8" s="31" t="s">
        <v>188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0" t="s">
        <v>1727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1">
        <v>0</v>
      </c>
      <c r="N10" s="88"/>
      <c r="O10" s="122">
        <v>0</v>
      </c>
      <c r="P10" s="122">
        <v>0</v>
      </c>
    </row>
    <row r="11" spans="2:16" ht="20.25" customHeight="1">
      <c r="B11" s="123" t="s">
        <v>200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23" t="s">
        <v>105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23" t="s">
        <v>191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15"/>
      <c r="C110" s="115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</row>
    <row r="111" spans="2:16">
      <c r="B111" s="115"/>
      <c r="C111" s="115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</row>
    <row r="112" spans="2:16">
      <c r="B112" s="115"/>
      <c r="C112" s="115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</row>
    <row r="113" spans="2:16">
      <c r="B113" s="115"/>
      <c r="C113" s="115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</row>
    <row r="114" spans="2:16">
      <c r="B114" s="115"/>
      <c r="C114" s="115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</row>
    <row r="115" spans="2:16">
      <c r="B115" s="115"/>
      <c r="C115" s="115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</row>
    <row r="116" spans="2:16">
      <c r="B116" s="115"/>
      <c r="C116" s="115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</row>
    <row r="117" spans="2:16">
      <c r="B117" s="115"/>
      <c r="C117" s="115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</row>
    <row r="118" spans="2:16">
      <c r="B118" s="115"/>
      <c r="C118" s="115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</row>
    <row r="119" spans="2:16">
      <c r="B119" s="115"/>
      <c r="C119" s="115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</row>
    <row r="120" spans="2:16">
      <c r="B120" s="115"/>
      <c r="C120" s="115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</row>
    <row r="121" spans="2:16">
      <c r="B121" s="115"/>
      <c r="C121" s="115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</row>
    <row r="122" spans="2:16">
      <c r="B122" s="115"/>
      <c r="C122" s="115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</row>
    <row r="123" spans="2:16">
      <c r="B123" s="115"/>
      <c r="C123" s="115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</row>
    <row r="124" spans="2:16">
      <c r="B124" s="115"/>
      <c r="C124" s="115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</row>
    <row r="125" spans="2:16">
      <c r="B125" s="115"/>
      <c r="C125" s="115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</row>
    <row r="126" spans="2:16">
      <c r="B126" s="115"/>
      <c r="C126" s="115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</row>
    <row r="127" spans="2:16">
      <c r="B127" s="115"/>
      <c r="C127" s="115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</row>
    <row r="128" spans="2:16">
      <c r="B128" s="115"/>
      <c r="C128" s="115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</row>
    <row r="129" spans="2:16">
      <c r="B129" s="115"/>
      <c r="C129" s="115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</row>
    <row r="130" spans="2:16">
      <c r="B130" s="115"/>
      <c r="C130" s="115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</row>
    <row r="131" spans="2:16">
      <c r="B131" s="115"/>
      <c r="C131" s="115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</row>
    <row r="132" spans="2:16">
      <c r="B132" s="115"/>
      <c r="C132" s="115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</row>
    <row r="133" spans="2:16">
      <c r="B133" s="115"/>
      <c r="C133" s="115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</row>
    <row r="134" spans="2:16">
      <c r="B134" s="115"/>
      <c r="C134" s="115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</row>
    <row r="135" spans="2:16">
      <c r="B135" s="115"/>
      <c r="C135" s="115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</row>
    <row r="136" spans="2:16">
      <c r="B136" s="115"/>
      <c r="C136" s="115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</row>
    <row r="137" spans="2:16">
      <c r="B137" s="115"/>
      <c r="C137" s="115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</row>
    <row r="138" spans="2:16">
      <c r="B138" s="115"/>
      <c r="C138" s="115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</row>
    <row r="139" spans="2:16">
      <c r="B139" s="115"/>
      <c r="C139" s="115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</row>
    <row r="140" spans="2:16">
      <c r="B140" s="115"/>
      <c r="C140" s="115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</row>
    <row r="141" spans="2:16">
      <c r="B141" s="115"/>
      <c r="C141" s="115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</row>
    <row r="142" spans="2:16">
      <c r="B142" s="115"/>
      <c r="C142" s="115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</row>
    <row r="143" spans="2:16">
      <c r="B143" s="115"/>
      <c r="C143" s="115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</row>
    <row r="144" spans="2:16">
      <c r="B144" s="115"/>
      <c r="C144" s="115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</row>
    <row r="145" spans="2:16">
      <c r="B145" s="115"/>
      <c r="C145" s="115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</row>
    <row r="146" spans="2:16">
      <c r="B146" s="115"/>
      <c r="C146" s="115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</row>
    <row r="147" spans="2:16">
      <c r="B147" s="115"/>
      <c r="C147" s="115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</row>
    <row r="148" spans="2:16">
      <c r="B148" s="115"/>
      <c r="C148" s="115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</row>
    <row r="149" spans="2:16">
      <c r="B149" s="115"/>
      <c r="C149" s="115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</row>
    <row r="150" spans="2:16">
      <c r="B150" s="115"/>
      <c r="C150" s="115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</row>
    <row r="151" spans="2:16">
      <c r="B151" s="115"/>
      <c r="C151" s="115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</row>
    <row r="152" spans="2:16">
      <c r="B152" s="115"/>
      <c r="C152" s="115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</row>
    <row r="153" spans="2:16">
      <c r="B153" s="115"/>
      <c r="C153" s="115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</row>
    <row r="154" spans="2:16">
      <c r="B154" s="115"/>
      <c r="C154" s="115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</row>
    <row r="155" spans="2:16">
      <c r="B155" s="115"/>
      <c r="C155" s="115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</row>
    <row r="156" spans="2:16">
      <c r="B156" s="115"/>
      <c r="C156" s="115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</row>
    <row r="157" spans="2:16">
      <c r="B157" s="115"/>
      <c r="C157" s="115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</row>
    <row r="158" spans="2:16">
      <c r="B158" s="115"/>
      <c r="C158" s="115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</row>
    <row r="159" spans="2:16">
      <c r="B159" s="115"/>
      <c r="C159" s="115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</row>
    <row r="160" spans="2:16">
      <c r="B160" s="115"/>
      <c r="C160" s="115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</row>
    <row r="161" spans="2:16">
      <c r="B161" s="115"/>
      <c r="C161" s="115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</row>
    <row r="162" spans="2:16">
      <c r="B162" s="115"/>
      <c r="C162" s="115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</row>
    <row r="163" spans="2:16">
      <c r="B163" s="115"/>
      <c r="C163" s="115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</row>
    <row r="164" spans="2:16">
      <c r="B164" s="115"/>
      <c r="C164" s="115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</row>
    <row r="165" spans="2:16">
      <c r="B165" s="115"/>
      <c r="C165" s="115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</row>
    <row r="166" spans="2:16">
      <c r="B166" s="115"/>
      <c r="C166" s="115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</row>
    <row r="167" spans="2:16">
      <c r="B167" s="115"/>
      <c r="C167" s="115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</row>
    <row r="168" spans="2:16">
      <c r="B168" s="115"/>
      <c r="C168" s="115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</row>
    <row r="169" spans="2:16">
      <c r="B169" s="115"/>
      <c r="C169" s="115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</row>
    <row r="170" spans="2:16">
      <c r="B170" s="115"/>
      <c r="C170" s="115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</row>
    <row r="171" spans="2:16">
      <c r="B171" s="115"/>
      <c r="C171" s="115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</row>
    <row r="172" spans="2:16">
      <c r="B172" s="115"/>
      <c r="C172" s="115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</row>
    <row r="173" spans="2:16">
      <c r="B173" s="115"/>
      <c r="C173" s="115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</row>
    <row r="174" spans="2:16">
      <c r="B174" s="115"/>
      <c r="C174" s="115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</row>
    <row r="175" spans="2:16">
      <c r="B175" s="115"/>
      <c r="C175" s="115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</row>
    <row r="176" spans="2:16">
      <c r="B176" s="115"/>
      <c r="C176" s="115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</row>
    <row r="177" spans="2:16">
      <c r="B177" s="115"/>
      <c r="C177" s="115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</row>
    <row r="178" spans="2:16">
      <c r="B178" s="115"/>
      <c r="C178" s="115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</row>
    <row r="179" spans="2:16">
      <c r="B179" s="115"/>
      <c r="C179" s="115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</row>
    <row r="180" spans="2:16">
      <c r="B180" s="115"/>
      <c r="C180" s="115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</row>
    <row r="181" spans="2:16">
      <c r="B181" s="115"/>
      <c r="C181" s="115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</row>
    <row r="182" spans="2:16">
      <c r="B182" s="115"/>
      <c r="C182" s="115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</row>
    <row r="183" spans="2:16">
      <c r="B183" s="115"/>
      <c r="C183" s="115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</row>
    <row r="184" spans="2:16">
      <c r="B184" s="115"/>
      <c r="C184" s="115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</row>
    <row r="185" spans="2:16">
      <c r="B185" s="115"/>
      <c r="C185" s="115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</row>
    <row r="186" spans="2:16">
      <c r="B186" s="115"/>
      <c r="C186" s="115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</row>
    <row r="187" spans="2:16">
      <c r="B187" s="115"/>
      <c r="C187" s="115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</row>
    <row r="188" spans="2:16">
      <c r="B188" s="115"/>
      <c r="C188" s="115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</row>
    <row r="189" spans="2:16">
      <c r="B189" s="115"/>
      <c r="C189" s="115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</row>
    <row r="190" spans="2:16">
      <c r="B190" s="115"/>
      <c r="C190" s="115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</row>
    <row r="191" spans="2:16">
      <c r="B191" s="115"/>
      <c r="C191" s="115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</row>
    <row r="192" spans="2:16">
      <c r="B192" s="115"/>
      <c r="C192" s="115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</row>
    <row r="193" spans="2:16">
      <c r="B193" s="115"/>
      <c r="C193" s="115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</row>
    <row r="194" spans="2:16">
      <c r="B194" s="115"/>
      <c r="C194" s="115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</row>
    <row r="195" spans="2:16">
      <c r="B195" s="115"/>
      <c r="C195" s="115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</row>
    <row r="196" spans="2:16">
      <c r="B196" s="115"/>
      <c r="C196" s="115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</row>
    <row r="197" spans="2:16">
      <c r="B197" s="115"/>
      <c r="C197" s="115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</row>
    <row r="198" spans="2:16">
      <c r="B198" s="115"/>
      <c r="C198" s="115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</row>
    <row r="199" spans="2:16">
      <c r="B199" s="115"/>
      <c r="C199" s="115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</row>
    <row r="200" spans="2:16">
      <c r="B200" s="115"/>
      <c r="C200" s="115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</row>
    <row r="201" spans="2:16">
      <c r="B201" s="115"/>
      <c r="C201" s="115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</row>
    <row r="202" spans="2:16">
      <c r="B202" s="115"/>
      <c r="C202" s="115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</row>
    <row r="203" spans="2:16">
      <c r="B203" s="115"/>
      <c r="C203" s="115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</row>
    <row r="204" spans="2:16">
      <c r="B204" s="115"/>
      <c r="C204" s="115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</row>
    <row r="205" spans="2:16">
      <c r="B205" s="115"/>
      <c r="C205" s="115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</row>
    <row r="206" spans="2:16">
      <c r="B206" s="115"/>
      <c r="C206" s="115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</row>
    <row r="207" spans="2:16">
      <c r="B207" s="115"/>
      <c r="C207" s="115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</row>
    <row r="208" spans="2:16">
      <c r="B208" s="115"/>
      <c r="C208" s="115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</row>
    <row r="209" spans="2:16">
      <c r="B209" s="115"/>
      <c r="C209" s="115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</row>
    <row r="210" spans="2:16">
      <c r="B210" s="115"/>
      <c r="C210" s="115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</row>
    <row r="211" spans="2:16">
      <c r="B211" s="115"/>
      <c r="C211" s="115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</row>
    <row r="212" spans="2:16">
      <c r="B212" s="115"/>
      <c r="C212" s="115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</row>
    <row r="213" spans="2:16">
      <c r="B213" s="115"/>
      <c r="C213" s="115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</row>
    <row r="214" spans="2:16">
      <c r="B214" s="115"/>
      <c r="C214" s="115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</row>
    <row r="215" spans="2:16">
      <c r="B215" s="115"/>
      <c r="C215" s="115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</row>
    <row r="216" spans="2:16">
      <c r="B216" s="115"/>
      <c r="C216" s="115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</row>
    <row r="217" spans="2:16">
      <c r="B217" s="115"/>
      <c r="C217" s="115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</row>
    <row r="218" spans="2:16">
      <c r="B218" s="115"/>
      <c r="C218" s="115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</row>
    <row r="219" spans="2:16">
      <c r="B219" s="115"/>
      <c r="C219" s="115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</row>
    <row r="220" spans="2:16">
      <c r="B220" s="115"/>
      <c r="C220" s="115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</row>
    <row r="221" spans="2:16">
      <c r="B221" s="115"/>
      <c r="C221" s="115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</row>
    <row r="222" spans="2:16">
      <c r="B222" s="115"/>
      <c r="C222" s="115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</row>
    <row r="223" spans="2:16">
      <c r="B223" s="115"/>
      <c r="C223" s="115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</row>
    <row r="224" spans="2:16">
      <c r="B224" s="115"/>
      <c r="C224" s="115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</row>
    <row r="225" spans="2:16">
      <c r="B225" s="115"/>
      <c r="C225" s="115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</row>
    <row r="226" spans="2:16">
      <c r="B226" s="115"/>
      <c r="C226" s="115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</row>
    <row r="227" spans="2:16">
      <c r="B227" s="115"/>
      <c r="C227" s="115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</row>
    <row r="228" spans="2:16">
      <c r="B228" s="115"/>
      <c r="C228" s="115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</row>
    <row r="229" spans="2:16">
      <c r="B229" s="115"/>
      <c r="C229" s="115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</row>
    <row r="230" spans="2:16">
      <c r="B230" s="115"/>
      <c r="C230" s="115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</row>
    <row r="231" spans="2:16">
      <c r="B231" s="115"/>
      <c r="C231" s="115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</row>
    <row r="232" spans="2:16">
      <c r="B232" s="115"/>
      <c r="C232" s="115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</row>
    <row r="233" spans="2:16">
      <c r="B233" s="115"/>
      <c r="C233" s="115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</row>
    <row r="234" spans="2:16">
      <c r="B234" s="115"/>
      <c r="C234" s="115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</row>
    <row r="235" spans="2:16">
      <c r="B235" s="115"/>
      <c r="C235" s="115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</row>
    <row r="236" spans="2:16">
      <c r="B236" s="115"/>
      <c r="C236" s="115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</row>
    <row r="237" spans="2:16">
      <c r="B237" s="115"/>
      <c r="C237" s="115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</row>
    <row r="238" spans="2:16">
      <c r="B238" s="115"/>
      <c r="C238" s="115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</row>
    <row r="239" spans="2:16">
      <c r="B239" s="115"/>
      <c r="C239" s="115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</row>
    <row r="240" spans="2:16">
      <c r="B240" s="115"/>
      <c r="C240" s="115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</row>
    <row r="241" spans="2:16">
      <c r="B241" s="115"/>
      <c r="C241" s="115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</row>
    <row r="242" spans="2:16">
      <c r="B242" s="115"/>
      <c r="C242" s="115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</row>
    <row r="243" spans="2:16">
      <c r="B243" s="115"/>
      <c r="C243" s="115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</row>
    <row r="244" spans="2:16">
      <c r="B244" s="115"/>
      <c r="C244" s="115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</row>
    <row r="245" spans="2:16">
      <c r="B245" s="115"/>
      <c r="C245" s="115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</row>
    <row r="246" spans="2:16">
      <c r="B246" s="115"/>
      <c r="C246" s="115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</row>
    <row r="247" spans="2:16">
      <c r="B247" s="115"/>
      <c r="C247" s="115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</row>
    <row r="248" spans="2:16">
      <c r="B248" s="115"/>
      <c r="C248" s="115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</row>
    <row r="249" spans="2:16">
      <c r="B249" s="115"/>
      <c r="C249" s="115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</row>
    <row r="250" spans="2:16">
      <c r="B250" s="115"/>
      <c r="C250" s="115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</row>
    <row r="251" spans="2:16">
      <c r="B251" s="115"/>
      <c r="C251" s="115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</row>
    <row r="252" spans="2:16">
      <c r="B252" s="115"/>
      <c r="C252" s="115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</row>
    <row r="253" spans="2:16">
      <c r="B253" s="115"/>
      <c r="C253" s="115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</row>
    <row r="254" spans="2:16">
      <c r="B254" s="115"/>
      <c r="C254" s="115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</row>
    <row r="255" spans="2:16">
      <c r="B255" s="115"/>
      <c r="C255" s="115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</row>
    <row r="256" spans="2:16">
      <c r="B256" s="115"/>
      <c r="C256" s="115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</row>
    <row r="257" spans="2:16">
      <c r="B257" s="115"/>
      <c r="C257" s="115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</row>
    <row r="258" spans="2:16">
      <c r="B258" s="115"/>
      <c r="C258" s="115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</row>
    <row r="259" spans="2:16">
      <c r="B259" s="115"/>
      <c r="C259" s="115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</row>
    <row r="260" spans="2:16">
      <c r="B260" s="115"/>
      <c r="C260" s="115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</row>
    <row r="261" spans="2:16">
      <c r="B261" s="115"/>
      <c r="C261" s="115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</row>
    <row r="262" spans="2:16">
      <c r="B262" s="115"/>
      <c r="C262" s="115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</row>
    <row r="263" spans="2:16">
      <c r="B263" s="115"/>
      <c r="C263" s="115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</row>
    <row r="264" spans="2:16">
      <c r="B264" s="115"/>
      <c r="C264" s="115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</row>
    <row r="265" spans="2:16">
      <c r="B265" s="115"/>
      <c r="C265" s="115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</row>
    <row r="266" spans="2:16">
      <c r="B266" s="115"/>
      <c r="C266" s="115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</row>
    <row r="267" spans="2:16">
      <c r="B267" s="115"/>
      <c r="C267" s="115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</row>
    <row r="268" spans="2:16">
      <c r="B268" s="115"/>
      <c r="C268" s="115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</row>
    <row r="269" spans="2:16">
      <c r="B269" s="115"/>
      <c r="C269" s="115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</row>
    <row r="270" spans="2:16">
      <c r="B270" s="115"/>
      <c r="C270" s="115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</row>
    <row r="271" spans="2:16">
      <c r="B271" s="115"/>
      <c r="C271" s="115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</row>
    <row r="272" spans="2:16">
      <c r="B272" s="115"/>
      <c r="C272" s="115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</row>
    <row r="273" spans="2:16">
      <c r="B273" s="115"/>
      <c r="C273" s="115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</row>
    <row r="274" spans="2:16">
      <c r="B274" s="115"/>
      <c r="C274" s="115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</row>
    <row r="275" spans="2:16">
      <c r="B275" s="115"/>
      <c r="C275" s="115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</row>
    <row r="276" spans="2:16">
      <c r="B276" s="115"/>
      <c r="C276" s="115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</row>
    <row r="277" spans="2:16">
      <c r="B277" s="115"/>
      <c r="C277" s="115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</row>
    <row r="278" spans="2:16">
      <c r="B278" s="115"/>
      <c r="C278" s="115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</row>
    <row r="279" spans="2:16">
      <c r="B279" s="115"/>
      <c r="C279" s="115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</row>
    <row r="280" spans="2:16">
      <c r="B280" s="115"/>
      <c r="C280" s="115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</row>
    <row r="281" spans="2:16">
      <c r="B281" s="115"/>
      <c r="C281" s="115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</row>
    <row r="282" spans="2:16">
      <c r="B282" s="115"/>
      <c r="C282" s="115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</row>
    <row r="283" spans="2:16">
      <c r="B283" s="115"/>
      <c r="C283" s="115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</row>
    <row r="284" spans="2:16">
      <c r="B284" s="115"/>
      <c r="C284" s="115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</row>
    <row r="285" spans="2:16">
      <c r="B285" s="115"/>
      <c r="C285" s="115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</row>
    <row r="286" spans="2:16">
      <c r="B286" s="115"/>
      <c r="C286" s="115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</row>
    <row r="287" spans="2:16">
      <c r="B287" s="115"/>
      <c r="C287" s="115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</row>
    <row r="288" spans="2:16">
      <c r="B288" s="115"/>
      <c r="C288" s="115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</row>
    <row r="289" spans="2:16">
      <c r="B289" s="115"/>
      <c r="C289" s="115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</row>
    <row r="290" spans="2:16">
      <c r="B290" s="115"/>
      <c r="C290" s="115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</row>
    <row r="291" spans="2:16">
      <c r="B291" s="115"/>
      <c r="C291" s="115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</row>
    <row r="292" spans="2:16">
      <c r="B292" s="115"/>
      <c r="C292" s="115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</row>
    <row r="293" spans="2:16">
      <c r="B293" s="115"/>
      <c r="C293" s="115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</row>
    <row r="294" spans="2:16">
      <c r="B294" s="115"/>
      <c r="C294" s="115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</row>
    <row r="295" spans="2:16">
      <c r="B295" s="115"/>
      <c r="C295" s="115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</row>
    <row r="296" spans="2:16">
      <c r="B296" s="115"/>
      <c r="C296" s="115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</row>
    <row r="297" spans="2:16">
      <c r="B297" s="115"/>
      <c r="C297" s="115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</row>
    <row r="298" spans="2:16">
      <c r="B298" s="115"/>
      <c r="C298" s="115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</row>
    <row r="299" spans="2:16">
      <c r="B299" s="115"/>
      <c r="C299" s="115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</row>
    <row r="300" spans="2:16">
      <c r="B300" s="115"/>
      <c r="C300" s="115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</row>
    <row r="301" spans="2:16">
      <c r="B301" s="115"/>
      <c r="C301" s="115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</row>
    <row r="302" spans="2:16">
      <c r="B302" s="115"/>
      <c r="C302" s="115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</row>
    <row r="303" spans="2:16">
      <c r="B303" s="115"/>
      <c r="C303" s="115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</row>
    <row r="304" spans="2:16">
      <c r="B304" s="115"/>
      <c r="C304" s="115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</row>
    <row r="305" spans="2:16">
      <c r="B305" s="115"/>
      <c r="C305" s="115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</row>
    <row r="306" spans="2:16">
      <c r="B306" s="115"/>
      <c r="C306" s="115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</row>
    <row r="307" spans="2:16">
      <c r="B307" s="115"/>
      <c r="C307" s="115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</row>
    <row r="308" spans="2:16">
      <c r="B308" s="115"/>
      <c r="C308" s="115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</row>
    <row r="309" spans="2:16">
      <c r="B309" s="115"/>
      <c r="C309" s="115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  <c r="P309" s="116"/>
    </row>
    <row r="310" spans="2:16">
      <c r="B310" s="115"/>
      <c r="C310" s="115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</row>
    <row r="311" spans="2:16">
      <c r="B311" s="115"/>
      <c r="C311" s="115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</row>
    <row r="312" spans="2:16">
      <c r="B312" s="115"/>
      <c r="C312" s="115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  <c r="P312" s="116"/>
    </row>
    <row r="313" spans="2:16">
      <c r="B313" s="115"/>
      <c r="C313" s="115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</row>
    <row r="314" spans="2:16">
      <c r="B314" s="115"/>
      <c r="C314" s="115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  <c r="P314" s="116"/>
    </row>
    <row r="315" spans="2:16">
      <c r="B315" s="115"/>
      <c r="C315" s="115"/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  <c r="P315" s="116"/>
    </row>
    <row r="316" spans="2:16">
      <c r="B316" s="115"/>
      <c r="C316" s="115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</row>
    <row r="317" spans="2:16">
      <c r="B317" s="115"/>
      <c r="C317" s="115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</row>
    <row r="318" spans="2:16">
      <c r="B318" s="115"/>
      <c r="C318" s="115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</row>
    <row r="319" spans="2:16">
      <c r="B319" s="115"/>
      <c r="C319" s="115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  <c r="P319" s="116"/>
    </row>
    <row r="320" spans="2:16">
      <c r="B320" s="115"/>
      <c r="C320" s="115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  <c r="P320" s="116"/>
    </row>
    <row r="321" spans="2:16">
      <c r="B321" s="115"/>
      <c r="C321" s="115"/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</row>
    <row r="322" spans="2:16">
      <c r="B322" s="115"/>
      <c r="C322" s="115"/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  <c r="P322" s="116"/>
    </row>
    <row r="323" spans="2:16">
      <c r="B323" s="115"/>
      <c r="C323" s="115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</row>
    <row r="324" spans="2:16">
      <c r="B324" s="115"/>
      <c r="C324" s="115"/>
      <c r="D324" s="116"/>
      <c r="E324" s="116"/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  <c r="P324" s="116"/>
    </row>
    <row r="325" spans="2:16">
      <c r="B325" s="115"/>
      <c r="C325" s="115"/>
      <c r="D325" s="116"/>
      <c r="E325" s="116"/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  <c r="P325" s="116"/>
    </row>
    <row r="326" spans="2:16">
      <c r="B326" s="115"/>
      <c r="C326" s="115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</row>
    <row r="327" spans="2:16">
      <c r="B327" s="115"/>
      <c r="C327" s="115"/>
      <c r="D327" s="116"/>
      <c r="E327" s="116"/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  <c r="P327" s="116"/>
    </row>
    <row r="328" spans="2:16">
      <c r="B328" s="115"/>
      <c r="C328" s="115"/>
      <c r="D328" s="116"/>
      <c r="E328" s="116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  <c r="P328" s="116"/>
    </row>
    <row r="329" spans="2:16">
      <c r="B329" s="115"/>
      <c r="C329" s="115"/>
      <c r="D329" s="116"/>
      <c r="E329" s="116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  <c r="P329" s="116"/>
    </row>
    <row r="330" spans="2:16">
      <c r="B330" s="115"/>
      <c r="C330" s="115"/>
      <c r="D330" s="116"/>
      <c r="E330" s="116"/>
      <c r="F330" s="116"/>
      <c r="G330" s="116"/>
      <c r="H330" s="116"/>
      <c r="I330" s="116"/>
      <c r="J330" s="116"/>
      <c r="K330" s="116"/>
      <c r="L330" s="116"/>
      <c r="M330" s="116"/>
      <c r="N330" s="116"/>
      <c r="O330" s="116"/>
      <c r="P330" s="116"/>
    </row>
    <row r="331" spans="2:16">
      <c r="B331" s="115"/>
      <c r="C331" s="115"/>
      <c r="D331" s="116"/>
      <c r="E331" s="116"/>
      <c r="F331" s="116"/>
      <c r="G331" s="116"/>
      <c r="H331" s="116"/>
      <c r="I331" s="116"/>
      <c r="J331" s="116"/>
      <c r="K331" s="116"/>
      <c r="L331" s="116"/>
      <c r="M331" s="116"/>
      <c r="N331" s="116"/>
      <c r="O331" s="116"/>
      <c r="P331" s="116"/>
    </row>
    <row r="332" spans="2:16">
      <c r="B332" s="115"/>
      <c r="C332" s="115"/>
      <c r="D332" s="116"/>
      <c r="E332" s="116"/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  <c r="P332" s="116"/>
    </row>
    <row r="333" spans="2:16">
      <c r="B333" s="115"/>
      <c r="C333" s="115"/>
      <c r="D333" s="116"/>
      <c r="E333" s="116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  <c r="P333" s="116"/>
    </row>
    <row r="334" spans="2:16">
      <c r="B334" s="115"/>
      <c r="C334" s="115"/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</row>
    <row r="335" spans="2:16">
      <c r="B335" s="115"/>
      <c r="C335" s="115"/>
      <c r="D335" s="116"/>
      <c r="E335" s="116"/>
      <c r="F335" s="116"/>
      <c r="G335" s="116"/>
      <c r="H335" s="116"/>
      <c r="I335" s="116"/>
      <c r="J335" s="116"/>
      <c r="K335" s="116"/>
      <c r="L335" s="116"/>
      <c r="M335" s="116"/>
      <c r="N335" s="116"/>
      <c r="O335" s="116"/>
      <c r="P335" s="116"/>
    </row>
    <row r="336" spans="2:16">
      <c r="B336" s="115"/>
      <c r="C336" s="115"/>
      <c r="D336" s="116"/>
      <c r="E336" s="116"/>
      <c r="F336" s="116"/>
      <c r="G336" s="116"/>
      <c r="H336" s="116"/>
      <c r="I336" s="116"/>
      <c r="J336" s="116"/>
      <c r="K336" s="116"/>
      <c r="L336" s="116"/>
      <c r="M336" s="116"/>
      <c r="N336" s="116"/>
      <c r="O336" s="116"/>
      <c r="P336" s="116"/>
    </row>
    <row r="337" spans="2:16">
      <c r="B337" s="115"/>
      <c r="C337" s="115"/>
      <c r="D337" s="116"/>
      <c r="E337" s="116"/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  <c r="P337" s="116"/>
    </row>
    <row r="338" spans="2:16">
      <c r="B338" s="115"/>
      <c r="C338" s="115"/>
      <c r="D338" s="116"/>
      <c r="E338" s="116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</row>
    <row r="339" spans="2:16">
      <c r="B339" s="115"/>
      <c r="C339" s="115"/>
      <c r="D339" s="116"/>
      <c r="E339" s="116"/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  <c r="P339" s="116"/>
    </row>
    <row r="340" spans="2:16">
      <c r="B340" s="115"/>
      <c r="C340" s="115"/>
      <c r="D340" s="116"/>
      <c r="E340" s="116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  <c r="P340" s="116"/>
    </row>
    <row r="341" spans="2:16">
      <c r="B341" s="115"/>
      <c r="C341" s="115"/>
      <c r="D341" s="116"/>
      <c r="E341" s="116"/>
      <c r="F341" s="116"/>
      <c r="G341" s="116"/>
      <c r="H341" s="116"/>
      <c r="I341" s="116"/>
      <c r="J341" s="116"/>
      <c r="K341" s="116"/>
      <c r="L341" s="116"/>
      <c r="M341" s="116"/>
      <c r="N341" s="116"/>
      <c r="O341" s="116"/>
      <c r="P341" s="116"/>
    </row>
    <row r="342" spans="2:16">
      <c r="B342" s="115"/>
      <c r="C342" s="115"/>
      <c r="D342" s="116"/>
      <c r="E342" s="116"/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  <c r="P342" s="116"/>
    </row>
    <row r="343" spans="2:16">
      <c r="B343" s="115"/>
      <c r="C343" s="115"/>
      <c r="D343" s="116"/>
      <c r="E343" s="116"/>
      <c r="F343" s="116"/>
      <c r="G343" s="116"/>
      <c r="H343" s="116"/>
      <c r="I343" s="116"/>
      <c r="J343" s="116"/>
      <c r="K343" s="116"/>
      <c r="L343" s="116"/>
      <c r="M343" s="116"/>
      <c r="N343" s="116"/>
      <c r="O343" s="116"/>
      <c r="P343" s="116"/>
    </row>
    <row r="344" spans="2:16">
      <c r="B344" s="115"/>
      <c r="C344" s="115"/>
      <c r="D344" s="116"/>
      <c r="E344" s="116"/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  <c r="P344" s="116"/>
    </row>
    <row r="345" spans="2:16">
      <c r="B345" s="115"/>
      <c r="C345" s="115"/>
      <c r="D345" s="116"/>
      <c r="E345" s="116"/>
      <c r="F345" s="116"/>
      <c r="G345" s="116"/>
      <c r="H345" s="116"/>
      <c r="I345" s="116"/>
      <c r="J345" s="116"/>
      <c r="K345" s="116"/>
      <c r="L345" s="116"/>
      <c r="M345" s="116"/>
      <c r="N345" s="116"/>
      <c r="O345" s="116"/>
      <c r="P345" s="116"/>
    </row>
    <row r="346" spans="2:16">
      <c r="B346" s="115"/>
      <c r="C346" s="115"/>
      <c r="D346" s="116"/>
      <c r="E346" s="116"/>
      <c r="F346" s="116"/>
      <c r="G346" s="116"/>
      <c r="H346" s="116"/>
      <c r="I346" s="116"/>
      <c r="J346" s="116"/>
      <c r="K346" s="116"/>
      <c r="L346" s="116"/>
      <c r="M346" s="116"/>
      <c r="N346" s="116"/>
      <c r="O346" s="116"/>
      <c r="P346" s="116"/>
    </row>
    <row r="347" spans="2:16">
      <c r="B347" s="115"/>
      <c r="C347" s="115"/>
      <c r="D347" s="116"/>
      <c r="E347" s="116"/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  <c r="P347" s="116"/>
    </row>
    <row r="348" spans="2:16">
      <c r="B348" s="115"/>
      <c r="C348" s="115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</row>
    <row r="349" spans="2:16">
      <c r="B349" s="115"/>
      <c r="C349" s="115"/>
      <c r="D349" s="116"/>
      <c r="E349" s="116"/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  <c r="P349" s="116"/>
    </row>
    <row r="350" spans="2:16">
      <c r="B350" s="115"/>
      <c r="C350" s="115"/>
      <c r="D350" s="116"/>
      <c r="E350" s="116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  <c r="P350" s="116"/>
    </row>
    <row r="351" spans="2:16">
      <c r="B351" s="115"/>
      <c r="C351" s="115"/>
      <c r="D351" s="116"/>
      <c r="E351" s="116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  <c r="P351" s="116"/>
    </row>
    <row r="352" spans="2:16">
      <c r="B352" s="115"/>
      <c r="C352" s="115"/>
      <c r="D352" s="116"/>
      <c r="E352" s="116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</row>
    <row r="353" spans="2:16">
      <c r="B353" s="115"/>
      <c r="C353" s="115"/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</row>
    <row r="354" spans="2:16">
      <c r="B354" s="115"/>
      <c r="C354" s="115"/>
      <c r="D354" s="116"/>
      <c r="E354" s="116"/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  <c r="P354" s="116"/>
    </row>
    <row r="355" spans="2:16">
      <c r="B355" s="115"/>
      <c r="C355" s="115"/>
      <c r="D355" s="116"/>
      <c r="E355" s="116"/>
      <c r="F355" s="116"/>
      <c r="G355" s="116"/>
      <c r="H355" s="116"/>
      <c r="I355" s="116"/>
      <c r="J355" s="116"/>
      <c r="K355" s="116"/>
      <c r="L355" s="116"/>
      <c r="M355" s="116"/>
      <c r="N355" s="116"/>
      <c r="O355" s="116"/>
      <c r="P355" s="116"/>
    </row>
    <row r="356" spans="2:16">
      <c r="B356" s="115"/>
      <c r="C356" s="115"/>
      <c r="D356" s="116"/>
      <c r="E356" s="116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</row>
    <row r="357" spans="2:16">
      <c r="B357" s="115"/>
      <c r="C357" s="115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  <c r="P357" s="116"/>
    </row>
    <row r="358" spans="2:16">
      <c r="B358" s="115"/>
      <c r="C358" s="115"/>
      <c r="D358" s="116"/>
      <c r="E358" s="116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</row>
    <row r="359" spans="2:16">
      <c r="B359" s="115"/>
      <c r="C359" s="115"/>
      <c r="D359" s="116"/>
      <c r="E359" s="116"/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  <c r="P359" s="116"/>
    </row>
    <row r="360" spans="2:16">
      <c r="B360" s="115"/>
      <c r="C360" s="115"/>
      <c r="D360" s="116"/>
      <c r="E360" s="116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</row>
    <row r="361" spans="2:16">
      <c r="B361" s="115"/>
      <c r="C361" s="115"/>
      <c r="D361" s="116"/>
      <c r="E361" s="116"/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  <c r="P361" s="116"/>
    </row>
    <row r="362" spans="2:16">
      <c r="B362" s="115"/>
      <c r="C362" s="115"/>
      <c r="D362" s="116"/>
      <c r="E362" s="116"/>
      <c r="F362" s="116"/>
      <c r="G362" s="116"/>
      <c r="H362" s="116"/>
      <c r="I362" s="116"/>
      <c r="J362" s="116"/>
      <c r="K362" s="116"/>
      <c r="L362" s="116"/>
      <c r="M362" s="116"/>
      <c r="N362" s="116"/>
      <c r="O362" s="116"/>
      <c r="P362" s="116"/>
    </row>
    <row r="363" spans="2:16">
      <c r="B363" s="115"/>
      <c r="C363" s="115"/>
      <c r="D363" s="116"/>
      <c r="E363" s="116"/>
      <c r="F363" s="116"/>
      <c r="G363" s="116"/>
      <c r="H363" s="116"/>
      <c r="I363" s="116"/>
      <c r="J363" s="116"/>
      <c r="K363" s="116"/>
      <c r="L363" s="116"/>
      <c r="M363" s="116"/>
      <c r="N363" s="116"/>
      <c r="O363" s="116"/>
      <c r="P363" s="116"/>
    </row>
    <row r="364" spans="2:16">
      <c r="B364" s="115"/>
      <c r="C364" s="115"/>
      <c r="D364" s="116"/>
      <c r="E364" s="116"/>
      <c r="F364" s="116"/>
      <c r="G364" s="116"/>
      <c r="H364" s="116"/>
      <c r="I364" s="116"/>
      <c r="J364" s="116"/>
      <c r="K364" s="116"/>
      <c r="L364" s="116"/>
      <c r="M364" s="116"/>
      <c r="N364" s="116"/>
      <c r="O364" s="116"/>
      <c r="P364" s="116"/>
    </row>
    <row r="365" spans="2:16">
      <c r="B365" s="115"/>
      <c r="C365" s="115"/>
      <c r="D365" s="116"/>
      <c r="E365" s="116"/>
      <c r="F365" s="116"/>
      <c r="G365" s="116"/>
      <c r="H365" s="116"/>
      <c r="I365" s="116"/>
      <c r="J365" s="116"/>
      <c r="K365" s="116"/>
      <c r="L365" s="116"/>
      <c r="M365" s="116"/>
      <c r="N365" s="116"/>
      <c r="O365" s="116"/>
      <c r="P365" s="116"/>
    </row>
    <row r="366" spans="2:16">
      <c r="B366" s="115"/>
      <c r="C366" s="115"/>
      <c r="D366" s="116"/>
      <c r="E366" s="116"/>
      <c r="F366" s="116"/>
      <c r="G366" s="116"/>
      <c r="H366" s="116"/>
      <c r="I366" s="116"/>
      <c r="J366" s="116"/>
      <c r="K366" s="116"/>
      <c r="L366" s="116"/>
      <c r="M366" s="116"/>
      <c r="N366" s="116"/>
      <c r="O366" s="116"/>
      <c r="P366" s="116"/>
    </row>
    <row r="367" spans="2:16">
      <c r="B367" s="115"/>
      <c r="C367" s="115"/>
      <c r="D367" s="116"/>
      <c r="E367" s="116"/>
      <c r="F367" s="116"/>
      <c r="G367" s="116"/>
      <c r="H367" s="116"/>
      <c r="I367" s="116"/>
      <c r="J367" s="116"/>
      <c r="K367" s="116"/>
      <c r="L367" s="116"/>
      <c r="M367" s="116"/>
      <c r="N367" s="116"/>
      <c r="O367" s="116"/>
      <c r="P367" s="116"/>
    </row>
    <row r="368" spans="2:16">
      <c r="B368" s="115"/>
      <c r="C368" s="115"/>
      <c r="D368" s="116"/>
      <c r="E368" s="116"/>
      <c r="F368" s="116"/>
      <c r="G368" s="116"/>
      <c r="H368" s="116"/>
      <c r="I368" s="116"/>
      <c r="J368" s="116"/>
      <c r="K368" s="116"/>
      <c r="L368" s="116"/>
      <c r="M368" s="116"/>
      <c r="N368" s="116"/>
      <c r="O368" s="116"/>
      <c r="P368" s="116"/>
    </row>
    <row r="369" spans="2:16">
      <c r="B369" s="115"/>
      <c r="C369" s="115"/>
      <c r="D369" s="116"/>
      <c r="E369" s="116"/>
      <c r="F369" s="116"/>
      <c r="G369" s="116"/>
      <c r="H369" s="116"/>
      <c r="I369" s="116"/>
      <c r="J369" s="116"/>
      <c r="K369" s="116"/>
      <c r="L369" s="116"/>
      <c r="M369" s="116"/>
      <c r="N369" s="116"/>
      <c r="O369" s="116"/>
      <c r="P369" s="116"/>
    </row>
    <row r="370" spans="2:16">
      <c r="B370" s="115"/>
      <c r="C370" s="115"/>
      <c r="D370" s="116"/>
      <c r="E370" s="116"/>
      <c r="F370" s="116"/>
      <c r="G370" s="116"/>
      <c r="H370" s="116"/>
      <c r="I370" s="116"/>
      <c r="J370" s="116"/>
      <c r="K370" s="116"/>
      <c r="L370" s="116"/>
      <c r="M370" s="116"/>
      <c r="N370" s="116"/>
      <c r="O370" s="116"/>
      <c r="P370" s="116"/>
    </row>
    <row r="371" spans="2:16">
      <c r="B371" s="115"/>
      <c r="C371" s="115"/>
      <c r="D371" s="116"/>
      <c r="E371" s="116"/>
      <c r="F371" s="116"/>
      <c r="G371" s="116"/>
      <c r="H371" s="116"/>
      <c r="I371" s="116"/>
      <c r="J371" s="116"/>
      <c r="K371" s="116"/>
      <c r="L371" s="116"/>
      <c r="M371" s="116"/>
      <c r="N371" s="116"/>
      <c r="O371" s="116"/>
      <c r="P371" s="116"/>
    </row>
    <row r="372" spans="2:16">
      <c r="B372" s="115"/>
      <c r="C372" s="115"/>
      <c r="D372" s="116"/>
      <c r="E372" s="116"/>
      <c r="F372" s="116"/>
      <c r="G372" s="116"/>
      <c r="H372" s="116"/>
      <c r="I372" s="116"/>
      <c r="J372" s="116"/>
      <c r="K372" s="116"/>
      <c r="L372" s="116"/>
      <c r="M372" s="116"/>
      <c r="N372" s="116"/>
      <c r="O372" s="116"/>
      <c r="P372" s="116"/>
    </row>
    <row r="373" spans="2:16">
      <c r="B373" s="115"/>
      <c r="C373" s="115"/>
      <c r="D373" s="116"/>
      <c r="E373" s="116"/>
      <c r="F373" s="116"/>
      <c r="G373" s="116"/>
      <c r="H373" s="116"/>
      <c r="I373" s="116"/>
      <c r="J373" s="116"/>
      <c r="K373" s="116"/>
      <c r="L373" s="116"/>
      <c r="M373" s="116"/>
      <c r="N373" s="116"/>
      <c r="O373" s="116"/>
      <c r="P373" s="116"/>
    </row>
    <row r="374" spans="2:16">
      <c r="B374" s="115"/>
      <c r="C374" s="115"/>
      <c r="D374" s="116"/>
      <c r="E374" s="116"/>
      <c r="F374" s="116"/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</row>
    <row r="375" spans="2:16">
      <c r="B375" s="115"/>
      <c r="C375" s="115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</row>
    <row r="376" spans="2:16">
      <c r="B376" s="115"/>
      <c r="C376" s="115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</row>
    <row r="377" spans="2:16">
      <c r="B377" s="115"/>
      <c r="C377" s="115"/>
      <c r="D377" s="116"/>
      <c r="E377" s="116"/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</row>
    <row r="378" spans="2:16">
      <c r="B378" s="115"/>
      <c r="C378" s="115"/>
      <c r="D378" s="116"/>
      <c r="E378" s="116"/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  <c r="P378" s="116"/>
    </row>
    <row r="379" spans="2:16">
      <c r="B379" s="115"/>
      <c r="C379" s="115"/>
      <c r="D379" s="116"/>
      <c r="E379" s="116"/>
      <c r="F379" s="116"/>
      <c r="G379" s="116"/>
      <c r="H379" s="116"/>
      <c r="I379" s="116"/>
      <c r="J379" s="116"/>
      <c r="K379" s="116"/>
      <c r="L379" s="116"/>
      <c r="M379" s="116"/>
      <c r="N379" s="116"/>
      <c r="O379" s="116"/>
      <c r="P379" s="116"/>
    </row>
    <row r="380" spans="2:16">
      <c r="B380" s="115"/>
      <c r="C380" s="115"/>
      <c r="D380" s="116"/>
      <c r="E380" s="116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</row>
    <row r="381" spans="2:16">
      <c r="B381" s="115"/>
      <c r="C381" s="115"/>
      <c r="D381" s="116"/>
      <c r="E381" s="116"/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  <c r="P381" s="116"/>
    </row>
    <row r="382" spans="2:16">
      <c r="B382" s="115"/>
      <c r="C382" s="115"/>
      <c r="D382" s="116"/>
      <c r="E382" s="116"/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</row>
    <row r="383" spans="2:16">
      <c r="B383" s="115"/>
      <c r="C383" s="115"/>
      <c r="D383" s="116"/>
      <c r="E383" s="116"/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</row>
    <row r="384" spans="2:16">
      <c r="B384" s="115"/>
      <c r="C384" s="115"/>
      <c r="D384" s="116"/>
      <c r="E384" s="116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</row>
    <row r="385" spans="2:16">
      <c r="B385" s="115"/>
      <c r="C385" s="115"/>
      <c r="D385" s="116"/>
      <c r="E385" s="116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</row>
    <row r="386" spans="2:16">
      <c r="B386" s="115"/>
      <c r="C386" s="115"/>
      <c r="D386" s="116"/>
      <c r="E386" s="116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</row>
    <row r="387" spans="2:16">
      <c r="B387" s="115"/>
      <c r="C387" s="115"/>
      <c r="D387" s="116"/>
      <c r="E387" s="116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</row>
    <row r="388" spans="2:16">
      <c r="B388" s="115"/>
      <c r="C388" s="115"/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</row>
    <row r="389" spans="2:16">
      <c r="B389" s="115"/>
      <c r="C389" s="115"/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  <c r="P389" s="116"/>
    </row>
    <row r="390" spans="2:16">
      <c r="B390" s="115"/>
      <c r="C390" s="115"/>
      <c r="D390" s="116"/>
      <c r="E390" s="116"/>
      <c r="F390" s="116"/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</row>
    <row r="391" spans="2:16">
      <c r="B391" s="115"/>
      <c r="C391" s="115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</row>
    <row r="392" spans="2:16">
      <c r="B392" s="115"/>
      <c r="C392" s="115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</row>
    <row r="393" spans="2:16">
      <c r="B393" s="115"/>
      <c r="C393" s="115"/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</row>
    <row r="394" spans="2:16">
      <c r="B394" s="115"/>
      <c r="C394" s="115"/>
      <c r="D394" s="116"/>
      <c r="E394" s="116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</row>
    <row r="395" spans="2:16">
      <c r="B395" s="115"/>
      <c r="C395" s="115"/>
      <c r="D395" s="116"/>
      <c r="E395" s="116"/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  <c r="P395" s="116"/>
    </row>
    <row r="396" spans="2:16">
      <c r="B396" s="115"/>
      <c r="C396" s="115"/>
      <c r="D396" s="116"/>
      <c r="E396" s="116"/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  <c r="P396" s="116"/>
    </row>
    <row r="397" spans="2:16">
      <c r="B397" s="124"/>
      <c r="C397" s="115"/>
      <c r="D397" s="116"/>
      <c r="E397" s="116"/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  <c r="P397" s="116"/>
    </row>
    <row r="398" spans="2:16">
      <c r="B398" s="124"/>
      <c r="C398" s="115"/>
      <c r="D398" s="116"/>
      <c r="E398" s="116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</row>
    <row r="399" spans="2:16">
      <c r="B399" s="125"/>
      <c r="C399" s="115"/>
      <c r="D399" s="116"/>
      <c r="E399" s="116"/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  <c r="P399" s="116"/>
    </row>
    <row r="400" spans="2:16">
      <c r="B400" s="115"/>
      <c r="C400" s="115"/>
      <c r="D400" s="116"/>
      <c r="E400" s="116"/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  <c r="P400" s="116"/>
    </row>
    <row r="401" spans="2:16">
      <c r="B401" s="115"/>
      <c r="C401" s="115"/>
      <c r="D401" s="116"/>
      <c r="E401" s="116"/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  <c r="P401" s="116"/>
    </row>
    <row r="402" spans="2:16">
      <c r="B402" s="115"/>
      <c r="C402" s="115"/>
      <c r="D402" s="116"/>
      <c r="E402" s="116"/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  <c r="P402" s="116"/>
    </row>
    <row r="403" spans="2:16">
      <c r="B403" s="115"/>
      <c r="C403" s="115"/>
      <c r="D403" s="116"/>
      <c r="E403" s="116"/>
      <c r="F403" s="116"/>
      <c r="G403" s="116"/>
      <c r="H403" s="116"/>
      <c r="I403" s="116"/>
      <c r="J403" s="116"/>
      <c r="K403" s="116"/>
      <c r="L403" s="116"/>
      <c r="M403" s="116"/>
      <c r="N403" s="116"/>
      <c r="O403" s="116"/>
      <c r="P403" s="116"/>
    </row>
    <row r="404" spans="2:16">
      <c r="B404" s="115"/>
      <c r="C404" s="115"/>
      <c r="D404" s="116"/>
      <c r="E404" s="116"/>
      <c r="F404" s="116"/>
      <c r="G404" s="116"/>
      <c r="H404" s="116"/>
      <c r="I404" s="116"/>
      <c r="J404" s="116"/>
      <c r="K404" s="116"/>
      <c r="L404" s="116"/>
      <c r="M404" s="116"/>
      <c r="N404" s="116"/>
      <c r="O404" s="116"/>
      <c r="P404" s="116"/>
    </row>
    <row r="405" spans="2:16">
      <c r="B405" s="115"/>
      <c r="C405" s="115"/>
      <c r="D405" s="116"/>
      <c r="E405" s="116"/>
      <c r="F405" s="116"/>
      <c r="G405" s="116"/>
      <c r="H405" s="116"/>
      <c r="I405" s="116"/>
      <c r="J405" s="116"/>
      <c r="K405" s="116"/>
      <c r="L405" s="116"/>
      <c r="M405" s="116"/>
      <c r="N405" s="116"/>
      <c r="O405" s="116"/>
      <c r="P405" s="116"/>
    </row>
    <row r="406" spans="2:16">
      <c r="B406" s="115"/>
      <c r="C406" s="115"/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</row>
    <row r="407" spans="2:16">
      <c r="B407" s="115"/>
      <c r="C407" s="115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</row>
    <row r="408" spans="2:16">
      <c r="B408" s="115"/>
      <c r="C408" s="115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</row>
    <row r="409" spans="2:16">
      <c r="B409" s="115"/>
      <c r="C409" s="115"/>
      <c r="D409" s="116"/>
      <c r="E409" s="116"/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</row>
    <row r="410" spans="2:16">
      <c r="B410" s="115"/>
      <c r="C410" s="115"/>
      <c r="D410" s="115"/>
      <c r="E410" s="116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116"/>
    </row>
    <row r="411" spans="2:16">
      <c r="B411" s="115"/>
      <c r="C411" s="115"/>
      <c r="D411" s="115"/>
      <c r="E411" s="116"/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  <c r="P411" s="116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38.85546875" style="2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5" width="10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135</v>
      </c>
      <c r="C1" s="67" t="s" vm="1">
        <v>207</v>
      </c>
    </row>
    <row r="2" spans="2:18">
      <c r="B2" s="46" t="s">
        <v>134</v>
      </c>
      <c r="C2" s="67" t="s">
        <v>208</v>
      </c>
    </row>
    <row r="3" spans="2:18">
      <c r="B3" s="46" t="s">
        <v>136</v>
      </c>
      <c r="C3" s="67" t="s">
        <v>209</v>
      </c>
    </row>
    <row r="4" spans="2:18">
      <c r="B4" s="46" t="s">
        <v>137</v>
      </c>
      <c r="C4" s="67">
        <v>2144</v>
      </c>
    </row>
    <row r="6" spans="2:18" ht="21.75" customHeight="1">
      <c r="B6" s="146" t="s">
        <v>159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8"/>
    </row>
    <row r="7" spans="2:18" ht="27.75" customHeight="1">
      <c r="B7" s="149" t="s">
        <v>82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1"/>
    </row>
    <row r="8" spans="2:18" s="3" customFormat="1" ht="66" customHeight="1">
      <c r="B8" s="21" t="s">
        <v>108</v>
      </c>
      <c r="C8" s="29" t="s">
        <v>43</v>
      </c>
      <c r="D8" s="29" t="s">
        <v>112</v>
      </c>
      <c r="E8" s="29" t="s">
        <v>14</v>
      </c>
      <c r="F8" s="29" t="s">
        <v>62</v>
      </c>
      <c r="G8" s="29" t="s">
        <v>97</v>
      </c>
      <c r="H8" s="29" t="s">
        <v>17</v>
      </c>
      <c r="I8" s="29" t="s">
        <v>96</v>
      </c>
      <c r="J8" s="29" t="s">
        <v>16</v>
      </c>
      <c r="K8" s="29" t="s">
        <v>18</v>
      </c>
      <c r="L8" s="29" t="s">
        <v>185</v>
      </c>
      <c r="M8" s="29" t="s">
        <v>184</v>
      </c>
      <c r="N8" s="29" t="s">
        <v>199</v>
      </c>
      <c r="O8" s="29" t="s">
        <v>57</v>
      </c>
      <c r="P8" s="29" t="s">
        <v>187</v>
      </c>
      <c r="Q8" s="29" t="s">
        <v>138</v>
      </c>
      <c r="R8" s="59" t="s">
        <v>140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192</v>
      </c>
      <c r="M9" s="31"/>
      <c r="N9" s="15" t="s">
        <v>188</v>
      </c>
      <c r="O9" s="31" t="s">
        <v>193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106</v>
      </c>
      <c r="R10" s="19" t="s">
        <v>107</v>
      </c>
    </row>
    <row r="11" spans="2:18" s="4" customFormat="1" ht="18" customHeight="1">
      <c r="B11" s="68" t="s">
        <v>27</v>
      </c>
      <c r="C11" s="69"/>
      <c r="D11" s="69"/>
      <c r="E11" s="69"/>
      <c r="F11" s="69"/>
      <c r="G11" s="69"/>
      <c r="H11" s="77">
        <v>5.6817110622813933</v>
      </c>
      <c r="I11" s="69"/>
      <c r="J11" s="69"/>
      <c r="K11" s="78">
        <v>2.9805479370466181E-2</v>
      </c>
      <c r="L11" s="77"/>
      <c r="M11" s="79"/>
      <c r="N11" s="69"/>
      <c r="O11" s="77">
        <v>78484.776034080016</v>
      </c>
      <c r="P11" s="69"/>
      <c r="Q11" s="78">
        <f>IFERROR(O11/$O$11,0)</f>
        <v>1</v>
      </c>
      <c r="R11" s="78">
        <f>O11/'סכום נכסי הקרן'!$C$42</f>
        <v>0.30074846228696406</v>
      </c>
    </row>
    <row r="12" spans="2:18" ht="22.5" customHeight="1">
      <c r="B12" s="70" t="s">
        <v>181</v>
      </c>
      <c r="C12" s="71"/>
      <c r="D12" s="71"/>
      <c r="E12" s="71"/>
      <c r="F12" s="71"/>
      <c r="G12" s="71"/>
      <c r="H12" s="80">
        <v>5.6745523121394212</v>
      </c>
      <c r="I12" s="71"/>
      <c r="J12" s="71"/>
      <c r="K12" s="81">
        <v>2.9792885108960134E-2</v>
      </c>
      <c r="L12" s="80"/>
      <c r="M12" s="82"/>
      <c r="N12" s="71"/>
      <c r="O12" s="80">
        <v>78443.081471154001</v>
      </c>
      <c r="P12" s="71"/>
      <c r="Q12" s="81">
        <f t="shared" ref="Q12:Q63" si="0">IFERROR(O12/$O$11,0)</f>
        <v>0.99946875604374652</v>
      </c>
      <c r="R12" s="81">
        <f>O12/'סכום נכסי הקרן'!$C$42</f>
        <v>0.30058869148402156</v>
      </c>
    </row>
    <row r="13" spans="2:18">
      <c r="B13" s="72" t="s">
        <v>26</v>
      </c>
      <c r="C13" s="73"/>
      <c r="D13" s="73"/>
      <c r="E13" s="73"/>
      <c r="F13" s="73"/>
      <c r="G13" s="73"/>
      <c r="H13" s="83">
        <v>5.2578587926000626</v>
      </c>
      <c r="I13" s="73"/>
      <c r="J13" s="73"/>
      <c r="K13" s="84">
        <v>1.0156160498059008E-2</v>
      </c>
      <c r="L13" s="83"/>
      <c r="M13" s="85"/>
      <c r="N13" s="73"/>
      <c r="O13" s="83">
        <v>28903.128981789003</v>
      </c>
      <c r="P13" s="73"/>
      <c r="Q13" s="84">
        <f t="shared" si="0"/>
        <v>0.36826414551069819</v>
      </c>
      <c r="R13" s="84">
        <f>O13/'סכום נכסי הקרן'!$C$42</f>
        <v>0.11075487547776526</v>
      </c>
    </row>
    <row r="14" spans="2:18">
      <c r="B14" s="74" t="s">
        <v>25</v>
      </c>
      <c r="C14" s="71"/>
      <c r="D14" s="71"/>
      <c r="E14" s="71"/>
      <c r="F14" s="71"/>
      <c r="G14" s="71"/>
      <c r="H14" s="80">
        <v>5.2578587926000626</v>
      </c>
      <c r="I14" s="71"/>
      <c r="J14" s="71"/>
      <c r="K14" s="81">
        <v>1.0156160498059008E-2</v>
      </c>
      <c r="L14" s="80"/>
      <c r="M14" s="82"/>
      <c r="N14" s="71"/>
      <c r="O14" s="80">
        <v>28903.128981789003</v>
      </c>
      <c r="P14" s="71"/>
      <c r="Q14" s="81">
        <f t="shared" si="0"/>
        <v>0.36826414551069819</v>
      </c>
      <c r="R14" s="81">
        <f>O14/'סכום נכסי הקרן'!$C$42</f>
        <v>0.11075487547776526</v>
      </c>
    </row>
    <row r="15" spans="2:18">
      <c r="B15" s="75" t="s">
        <v>210</v>
      </c>
      <c r="C15" s="73" t="s">
        <v>211</v>
      </c>
      <c r="D15" s="86" t="s">
        <v>113</v>
      </c>
      <c r="E15" s="73" t="s">
        <v>212</v>
      </c>
      <c r="F15" s="73"/>
      <c r="G15" s="73"/>
      <c r="H15" s="83">
        <v>1.29999999999982</v>
      </c>
      <c r="I15" s="86" t="s">
        <v>122</v>
      </c>
      <c r="J15" s="87">
        <v>0.04</v>
      </c>
      <c r="K15" s="84">
        <v>1.0899999999999159E-2</v>
      </c>
      <c r="L15" s="83">
        <v>2321756.585647</v>
      </c>
      <c r="M15" s="85">
        <v>143.41999999999999</v>
      </c>
      <c r="N15" s="73"/>
      <c r="O15" s="83">
        <v>3329.8633464919994</v>
      </c>
      <c r="P15" s="84">
        <v>1.6464666756210657E-4</v>
      </c>
      <c r="Q15" s="84">
        <f t="shared" si="0"/>
        <v>4.2426869448491403E-2</v>
      </c>
      <c r="R15" s="84">
        <f>O15/'סכום נכסי הקרן'!$C$42</f>
        <v>1.2759815746283562E-2</v>
      </c>
    </row>
    <row r="16" spans="2:18">
      <c r="B16" s="75" t="s">
        <v>213</v>
      </c>
      <c r="C16" s="73" t="s">
        <v>214</v>
      </c>
      <c r="D16" s="86" t="s">
        <v>113</v>
      </c>
      <c r="E16" s="73" t="s">
        <v>212</v>
      </c>
      <c r="F16" s="73"/>
      <c r="G16" s="73"/>
      <c r="H16" s="83">
        <v>4.0999999999995902</v>
      </c>
      <c r="I16" s="86" t="s">
        <v>122</v>
      </c>
      <c r="J16" s="87">
        <v>7.4999999999999997E-3</v>
      </c>
      <c r="K16" s="84">
        <v>9.6999999999991798E-3</v>
      </c>
      <c r="L16" s="83">
        <v>1777065.906092</v>
      </c>
      <c r="M16" s="85">
        <v>109.89</v>
      </c>
      <c r="N16" s="73"/>
      <c r="O16" s="83">
        <v>1952.8177466279999</v>
      </c>
      <c r="P16" s="84">
        <v>8.8746521657624805E-5</v>
      </c>
      <c r="Q16" s="84">
        <f t="shared" si="0"/>
        <v>2.4881484605116775E-2</v>
      </c>
      <c r="R16" s="84">
        <f>O16/'סכום נכסי הקרן'!$C$42</f>
        <v>7.4830682344056388E-3</v>
      </c>
    </row>
    <row r="17" spans="2:18">
      <c r="B17" s="75" t="s">
        <v>215</v>
      </c>
      <c r="C17" s="73" t="s">
        <v>216</v>
      </c>
      <c r="D17" s="86" t="s">
        <v>113</v>
      </c>
      <c r="E17" s="73" t="s">
        <v>212</v>
      </c>
      <c r="F17" s="73"/>
      <c r="G17" s="73"/>
      <c r="H17" s="83">
        <v>6.0699999999997365</v>
      </c>
      <c r="I17" s="86" t="s">
        <v>122</v>
      </c>
      <c r="J17" s="87">
        <v>5.0000000000000001E-3</v>
      </c>
      <c r="K17" s="84">
        <v>9.3999999999989283E-3</v>
      </c>
      <c r="L17" s="83">
        <v>4021480.4424979999</v>
      </c>
      <c r="M17" s="85">
        <v>106.67</v>
      </c>
      <c r="N17" s="73"/>
      <c r="O17" s="83">
        <v>4289.7132825589997</v>
      </c>
      <c r="P17" s="84">
        <v>1.9890992195600307E-4</v>
      </c>
      <c r="Q17" s="84">
        <f t="shared" si="0"/>
        <v>5.4656628958160001E-2</v>
      </c>
      <c r="R17" s="84">
        <f>O17/'סכום נכסי הקרן'!$C$42</f>
        <v>1.643789711295577E-2</v>
      </c>
    </row>
    <row r="18" spans="2:18">
      <c r="B18" s="75" t="s">
        <v>217</v>
      </c>
      <c r="C18" s="73" t="s">
        <v>218</v>
      </c>
      <c r="D18" s="86" t="s">
        <v>113</v>
      </c>
      <c r="E18" s="73" t="s">
        <v>212</v>
      </c>
      <c r="F18" s="73"/>
      <c r="G18" s="73"/>
      <c r="H18" s="83">
        <v>10.669999999998403</v>
      </c>
      <c r="I18" s="86" t="s">
        <v>122</v>
      </c>
      <c r="J18" s="87">
        <v>0.04</v>
      </c>
      <c r="K18" s="84">
        <v>1.0399999999988306E-2</v>
      </c>
      <c r="L18" s="83">
        <v>245703.936804</v>
      </c>
      <c r="M18" s="85">
        <v>181.01</v>
      </c>
      <c r="N18" s="73"/>
      <c r="O18" s="83">
        <v>444.74868091300004</v>
      </c>
      <c r="P18" s="84">
        <v>1.542174642322582E-5</v>
      </c>
      <c r="Q18" s="84">
        <f t="shared" si="0"/>
        <v>5.6666872658192877E-3</v>
      </c>
      <c r="R18" s="84">
        <f>O18/'סכום נכסי הקרן'!$C$42</f>
        <v>1.7042474814562714E-3</v>
      </c>
    </row>
    <row r="19" spans="2:18">
      <c r="B19" s="75" t="s">
        <v>219</v>
      </c>
      <c r="C19" s="73" t="s">
        <v>220</v>
      </c>
      <c r="D19" s="86" t="s">
        <v>113</v>
      </c>
      <c r="E19" s="73" t="s">
        <v>212</v>
      </c>
      <c r="F19" s="73"/>
      <c r="G19" s="73"/>
      <c r="H19" s="83">
        <v>19.810000000037849</v>
      </c>
      <c r="I19" s="86" t="s">
        <v>122</v>
      </c>
      <c r="J19" s="87">
        <v>0.01</v>
      </c>
      <c r="K19" s="84">
        <v>1.0900000000017084E-2</v>
      </c>
      <c r="L19" s="83">
        <v>204429.394195</v>
      </c>
      <c r="M19" s="85">
        <v>108.82</v>
      </c>
      <c r="N19" s="73"/>
      <c r="O19" s="83">
        <v>222.460049118</v>
      </c>
      <c r="P19" s="84">
        <v>1.1291257658337672E-5</v>
      </c>
      <c r="Q19" s="84">
        <f t="shared" si="0"/>
        <v>2.8344356747785379E-3</v>
      </c>
      <c r="R19" s="84">
        <f>O19/'סכום נכסי הקרן'!$C$42</f>
        <v>8.5245217064095857E-4</v>
      </c>
    </row>
    <row r="20" spans="2:18">
      <c r="B20" s="75" t="s">
        <v>221</v>
      </c>
      <c r="C20" s="73" t="s">
        <v>222</v>
      </c>
      <c r="D20" s="86" t="s">
        <v>113</v>
      </c>
      <c r="E20" s="73" t="s">
        <v>212</v>
      </c>
      <c r="F20" s="73"/>
      <c r="G20" s="73"/>
      <c r="H20" s="83">
        <v>3.3299999999999645</v>
      </c>
      <c r="I20" s="86" t="s">
        <v>122</v>
      </c>
      <c r="J20" s="87">
        <v>1E-3</v>
      </c>
      <c r="K20" s="84">
        <v>1.009999999999975E-2</v>
      </c>
      <c r="L20" s="83">
        <v>7180126.2446339997</v>
      </c>
      <c r="M20" s="85">
        <v>105.93</v>
      </c>
      <c r="N20" s="73"/>
      <c r="O20" s="83">
        <v>7605.9071583189998</v>
      </c>
      <c r="P20" s="84">
        <v>4.4699151948945248E-4</v>
      </c>
      <c r="Q20" s="84">
        <f t="shared" si="0"/>
        <v>9.6909331244269953E-2</v>
      </c>
      <c r="R20" s="84">
        <f>O20/'סכום נכסי הקרן'!$C$42</f>
        <v>2.9145332352972227E-2</v>
      </c>
    </row>
    <row r="21" spans="2:18">
      <c r="B21" s="75" t="s">
        <v>223</v>
      </c>
      <c r="C21" s="73" t="s">
        <v>224</v>
      </c>
      <c r="D21" s="86" t="s">
        <v>113</v>
      </c>
      <c r="E21" s="73" t="s">
        <v>212</v>
      </c>
      <c r="F21" s="73"/>
      <c r="G21" s="73"/>
      <c r="H21" s="83">
        <v>15.019999999989547</v>
      </c>
      <c r="I21" s="86" t="s">
        <v>122</v>
      </c>
      <c r="J21" s="87">
        <v>2.75E-2</v>
      </c>
      <c r="K21" s="84">
        <v>1.0699999999995841E-2</v>
      </c>
      <c r="L21" s="83">
        <v>365990.05439900002</v>
      </c>
      <c r="M21" s="85">
        <v>151.12</v>
      </c>
      <c r="N21" s="73"/>
      <c r="O21" s="83">
        <v>553.08420798899999</v>
      </c>
      <c r="P21" s="84">
        <v>2.0164222463201637E-5</v>
      </c>
      <c r="Q21" s="84">
        <f t="shared" si="0"/>
        <v>7.04702537150437E-3</v>
      </c>
      <c r="R21" s="84">
        <f>O21/'סכום נכסי הקרן'!$C$42</f>
        <v>2.1193820441771606E-3</v>
      </c>
    </row>
    <row r="22" spans="2:18">
      <c r="B22" s="75" t="s">
        <v>225</v>
      </c>
      <c r="C22" s="73" t="s">
        <v>226</v>
      </c>
      <c r="D22" s="86" t="s">
        <v>113</v>
      </c>
      <c r="E22" s="73" t="s">
        <v>212</v>
      </c>
      <c r="F22" s="73"/>
      <c r="G22" s="73"/>
      <c r="H22" s="83">
        <v>0.4999999999980464</v>
      </c>
      <c r="I22" s="86" t="s">
        <v>122</v>
      </c>
      <c r="J22" s="87">
        <v>1.7500000000000002E-2</v>
      </c>
      <c r="K22" s="84">
        <v>3.6999999999933575E-3</v>
      </c>
      <c r="L22" s="83">
        <v>227189.57091000001</v>
      </c>
      <c r="M22" s="85">
        <v>112.65</v>
      </c>
      <c r="N22" s="73"/>
      <c r="O22" s="83">
        <v>255.92903354100002</v>
      </c>
      <c r="P22" s="84">
        <v>1.4738321219719533E-5</v>
      </c>
      <c r="Q22" s="84">
        <f t="shared" si="0"/>
        <v>3.2608748660997561E-3</v>
      </c>
      <c r="R22" s="84">
        <f>O22/'סכום נכסי הקרן'!$C$42</f>
        <v>9.8070310168971143E-4</v>
      </c>
    </row>
    <row r="23" spans="2:18">
      <c r="B23" s="75" t="s">
        <v>227</v>
      </c>
      <c r="C23" s="73" t="s">
        <v>228</v>
      </c>
      <c r="D23" s="86" t="s">
        <v>113</v>
      </c>
      <c r="E23" s="73" t="s">
        <v>212</v>
      </c>
      <c r="F23" s="73"/>
      <c r="G23" s="73"/>
      <c r="H23" s="83">
        <v>2.5700000000000451</v>
      </c>
      <c r="I23" s="86" t="s">
        <v>122</v>
      </c>
      <c r="J23" s="87">
        <v>7.4999999999999997E-3</v>
      </c>
      <c r="K23" s="84">
        <v>1.090000000000029E-2</v>
      </c>
      <c r="L23" s="83">
        <v>4433447.6104849996</v>
      </c>
      <c r="M23" s="85">
        <v>108.91</v>
      </c>
      <c r="N23" s="73"/>
      <c r="O23" s="83">
        <v>4828.4681007540003</v>
      </c>
      <c r="P23" s="84">
        <v>2.0232758942052544E-4</v>
      </c>
      <c r="Q23" s="84">
        <f t="shared" si="0"/>
        <v>6.1521078924368221E-2</v>
      </c>
      <c r="R23" s="84">
        <f>O23/'סכום נכסי הקרן'!$C$42</f>
        <v>1.8502369884738693E-2</v>
      </c>
    </row>
    <row r="24" spans="2:18">
      <c r="B24" s="75" t="s">
        <v>229</v>
      </c>
      <c r="C24" s="73" t="s">
        <v>230</v>
      </c>
      <c r="D24" s="86" t="s">
        <v>113</v>
      </c>
      <c r="E24" s="73" t="s">
        <v>212</v>
      </c>
      <c r="F24" s="73"/>
      <c r="G24" s="73"/>
      <c r="H24" s="83">
        <v>8.640000000000736</v>
      </c>
      <c r="I24" s="86" t="s">
        <v>122</v>
      </c>
      <c r="J24" s="87">
        <v>1E-3</v>
      </c>
      <c r="K24" s="84">
        <v>9.9000000000011926E-3</v>
      </c>
      <c r="L24" s="83">
        <v>4730991.5865310002</v>
      </c>
      <c r="M24" s="85">
        <v>101.05</v>
      </c>
      <c r="N24" s="73"/>
      <c r="O24" s="83">
        <v>4780.6670560569992</v>
      </c>
      <c r="P24" s="84">
        <v>2.9083029008273708E-4</v>
      </c>
      <c r="Q24" s="84">
        <f t="shared" si="0"/>
        <v>6.0912030302298581E-2</v>
      </c>
      <c r="R24" s="84">
        <f>O24/'סכום נכסי הקרן'!$C$42</f>
        <v>1.8319199448193255E-2</v>
      </c>
    </row>
    <row r="25" spans="2:18">
      <c r="B25" s="75" t="s">
        <v>231</v>
      </c>
      <c r="C25" s="73" t="s">
        <v>232</v>
      </c>
      <c r="D25" s="86" t="s">
        <v>113</v>
      </c>
      <c r="E25" s="73" t="s">
        <v>212</v>
      </c>
      <c r="F25" s="73"/>
      <c r="G25" s="73"/>
      <c r="H25" s="83">
        <v>26.53000000001553</v>
      </c>
      <c r="I25" s="86" t="s">
        <v>122</v>
      </c>
      <c r="J25" s="87">
        <v>5.0000000000000001E-3</v>
      </c>
      <c r="K25" s="84">
        <v>1.1400000000005317E-2</v>
      </c>
      <c r="L25" s="83">
        <v>694547.97004299995</v>
      </c>
      <c r="M25" s="85">
        <v>92.07</v>
      </c>
      <c r="N25" s="73"/>
      <c r="O25" s="83">
        <v>639.47031941899991</v>
      </c>
      <c r="P25" s="84">
        <v>6.0914103631106863E-5</v>
      </c>
      <c r="Q25" s="84">
        <f t="shared" si="0"/>
        <v>8.1476988497912791E-3</v>
      </c>
      <c r="R25" s="84">
        <f>O25/'סכום נכסי הקרן'!$C$42</f>
        <v>2.4504079002519927E-3</v>
      </c>
    </row>
    <row r="26" spans="2:18">
      <c r="B26" s="76"/>
      <c r="C26" s="73"/>
      <c r="D26" s="73"/>
      <c r="E26" s="73"/>
      <c r="F26" s="73"/>
      <c r="G26" s="73"/>
      <c r="H26" s="73"/>
      <c r="I26" s="73"/>
      <c r="J26" s="73"/>
      <c r="K26" s="84"/>
      <c r="L26" s="83"/>
      <c r="M26" s="85"/>
      <c r="N26" s="73"/>
      <c r="O26" s="73"/>
      <c r="P26" s="73"/>
      <c r="Q26" s="84"/>
      <c r="R26" s="73"/>
    </row>
    <row r="27" spans="2:18">
      <c r="B27" s="72" t="s">
        <v>44</v>
      </c>
      <c r="C27" s="73"/>
      <c r="D27" s="73"/>
      <c r="E27" s="73"/>
      <c r="F27" s="73"/>
      <c r="G27" s="73"/>
      <c r="H27" s="83">
        <v>5.9176641024405372</v>
      </c>
      <c r="I27" s="73"/>
      <c r="J27" s="73"/>
      <c r="K27" s="84">
        <v>4.1249553024226851E-2</v>
      </c>
      <c r="L27" s="83"/>
      <c r="M27" s="85"/>
      <c r="N27" s="73"/>
      <c r="O27" s="83">
        <v>49539.952489365001</v>
      </c>
      <c r="P27" s="73"/>
      <c r="Q27" s="84">
        <f t="shared" si="0"/>
        <v>0.63120461053304833</v>
      </c>
      <c r="R27" s="84">
        <f>O27/'סכום נכסי הקרן'!$C$42</f>
        <v>0.18983381600625632</v>
      </c>
    </row>
    <row r="28" spans="2:18">
      <c r="B28" s="74" t="s">
        <v>22</v>
      </c>
      <c r="C28" s="71"/>
      <c r="D28" s="71"/>
      <c r="E28" s="71"/>
      <c r="F28" s="71"/>
      <c r="G28" s="71"/>
      <c r="H28" s="80">
        <v>0.76900317610633584</v>
      </c>
      <c r="I28" s="71"/>
      <c r="J28" s="71"/>
      <c r="K28" s="81">
        <v>4.5625656926556186E-2</v>
      </c>
      <c r="L28" s="80"/>
      <c r="M28" s="82"/>
      <c r="N28" s="71"/>
      <c r="O28" s="80">
        <v>19436.512509972003</v>
      </c>
      <c r="P28" s="71"/>
      <c r="Q28" s="81">
        <f t="shared" si="0"/>
        <v>0.24764691309728898</v>
      </c>
      <c r="R28" s="81">
        <f>O28/'סכום נכסי הקרן'!$C$42</f>
        <v>7.4479428304123074E-2</v>
      </c>
    </row>
    <row r="29" spans="2:18">
      <c r="B29" s="75" t="s">
        <v>233</v>
      </c>
      <c r="C29" s="73" t="s">
        <v>234</v>
      </c>
      <c r="D29" s="86" t="s">
        <v>113</v>
      </c>
      <c r="E29" s="73" t="s">
        <v>212</v>
      </c>
      <c r="F29" s="73"/>
      <c r="G29" s="73"/>
      <c r="H29" s="83">
        <v>0.61000000000018872</v>
      </c>
      <c r="I29" s="86" t="s">
        <v>122</v>
      </c>
      <c r="J29" s="87">
        <v>0</v>
      </c>
      <c r="K29" s="84">
        <v>4.5900000000006366E-2</v>
      </c>
      <c r="L29" s="83">
        <v>1742093.1640000001</v>
      </c>
      <c r="M29" s="85">
        <v>97.31</v>
      </c>
      <c r="N29" s="73"/>
      <c r="O29" s="83">
        <v>1695.2308578880002</v>
      </c>
      <c r="P29" s="84">
        <v>7.918605290909091E-5</v>
      </c>
      <c r="Q29" s="84">
        <f t="shared" si="0"/>
        <v>2.1599486467947484E-2</v>
      </c>
      <c r="R29" s="84">
        <f>O29/'סכום נכסי הקרן'!$C$42</f>
        <v>6.4960123414232931E-3</v>
      </c>
    </row>
    <row r="30" spans="2:18">
      <c r="B30" s="75" t="s">
        <v>235</v>
      </c>
      <c r="C30" s="73" t="s">
        <v>236</v>
      </c>
      <c r="D30" s="86" t="s">
        <v>113</v>
      </c>
      <c r="E30" s="73" t="s">
        <v>212</v>
      </c>
      <c r="F30" s="73"/>
      <c r="G30" s="73"/>
      <c r="H30" s="83">
        <v>0.33999999994444963</v>
      </c>
      <c r="I30" s="86" t="s">
        <v>122</v>
      </c>
      <c r="J30" s="87">
        <v>0</v>
      </c>
      <c r="K30" s="84">
        <v>4.4200000005122968E-2</v>
      </c>
      <c r="L30" s="83">
        <v>3288.3132000000001</v>
      </c>
      <c r="M30" s="85">
        <v>98.54</v>
      </c>
      <c r="N30" s="73"/>
      <c r="O30" s="83">
        <v>3.240303827</v>
      </c>
      <c r="P30" s="84">
        <v>2.7402610000000001E-7</v>
      </c>
      <c r="Q30" s="84">
        <f t="shared" si="0"/>
        <v>4.1285762548305934E-5</v>
      </c>
      <c r="R30" s="84">
        <f>O30/'סכום נכסי הקרן'!$C$42</f>
        <v>1.241662960074774E-5</v>
      </c>
    </row>
    <row r="31" spans="2:18">
      <c r="B31" s="75" t="s">
        <v>237</v>
      </c>
      <c r="C31" s="73" t="s">
        <v>238</v>
      </c>
      <c r="D31" s="86" t="s">
        <v>113</v>
      </c>
      <c r="E31" s="73" t="s">
        <v>212</v>
      </c>
      <c r="F31" s="73"/>
      <c r="G31" s="73"/>
      <c r="H31" s="83">
        <v>0.53000000000037373</v>
      </c>
      <c r="I31" s="86" t="s">
        <v>122</v>
      </c>
      <c r="J31" s="87">
        <v>0</v>
      </c>
      <c r="K31" s="84">
        <v>4.5400000000007476E-2</v>
      </c>
      <c r="L31" s="83">
        <v>685065.25</v>
      </c>
      <c r="M31" s="85">
        <v>97.67</v>
      </c>
      <c r="N31" s="73"/>
      <c r="O31" s="83">
        <v>669.10322967499997</v>
      </c>
      <c r="P31" s="84">
        <v>4.5671016666666667E-5</v>
      </c>
      <c r="Q31" s="84">
        <f t="shared" si="0"/>
        <v>8.5252613753329549E-3</v>
      </c>
      <c r="R31" s="84">
        <f>O31/'סכום נכסי הקרן'!$C$42</f>
        <v>2.5639592492258346E-3</v>
      </c>
    </row>
    <row r="32" spans="2:18">
      <c r="B32" s="75" t="s">
        <v>239</v>
      </c>
      <c r="C32" s="73" t="s">
        <v>240</v>
      </c>
      <c r="D32" s="86" t="s">
        <v>113</v>
      </c>
      <c r="E32" s="73" t="s">
        <v>212</v>
      </c>
      <c r="F32" s="73"/>
      <c r="G32" s="73"/>
      <c r="H32" s="83">
        <v>9.0000000031460553E-2</v>
      </c>
      <c r="I32" s="86" t="s">
        <v>122</v>
      </c>
      <c r="J32" s="87">
        <v>0</v>
      </c>
      <c r="K32" s="84">
        <v>4.0700000000943808E-2</v>
      </c>
      <c r="L32" s="83">
        <v>6380.1333000000004</v>
      </c>
      <c r="M32" s="85">
        <v>99.64</v>
      </c>
      <c r="N32" s="73"/>
      <c r="O32" s="83">
        <v>6.3571648200000004</v>
      </c>
      <c r="P32" s="84">
        <v>2.5520533200000003E-7</v>
      </c>
      <c r="Q32" s="84">
        <f t="shared" si="0"/>
        <v>8.099869989104082E-5</v>
      </c>
      <c r="R32" s="84">
        <f>O32/'סכום נכסי הקרן'!$C$42</f>
        <v>2.4360234439473809E-5</v>
      </c>
    </row>
    <row r="33" spans="2:18">
      <c r="B33" s="75" t="s">
        <v>241</v>
      </c>
      <c r="C33" s="73" t="s">
        <v>242</v>
      </c>
      <c r="D33" s="86" t="s">
        <v>113</v>
      </c>
      <c r="E33" s="73" t="s">
        <v>212</v>
      </c>
      <c r="F33" s="73"/>
      <c r="G33" s="73"/>
      <c r="H33" s="83">
        <v>0.4399999999996016</v>
      </c>
      <c r="I33" s="86" t="s">
        <v>122</v>
      </c>
      <c r="J33" s="87">
        <v>0</v>
      </c>
      <c r="K33" s="84">
        <v>4.5000000000037337E-2</v>
      </c>
      <c r="L33" s="83">
        <v>409471.07400600001</v>
      </c>
      <c r="M33" s="85">
        <v>98.1</v>
      </c>
      <c r="N33" s="73"/>
      <c r="O33" s="83">
        <v>401.69112358900003</v>
      </c>
      <c r="P33" s="84">
        <v>3.1497774923538465E-5</v>
      </c>
      <c r="Q33" s="84">
        <f t="shared" si="0"/>
        <v>5.1180769556452054E-3</v>
      </c>
      <c r="R33" s="84">
        <f>O33/'סכום נכסי הקרן'!$C$42</f>
        <v>1.5392537742766417E-3</v>
      </c>
    </row>
    <row r="34" spans="2:18">
      <c r="B34" s="75" t="s">
        <v>243</v>
      </c>
      <c r="C34" s="73" t="s">
        <v>244</v>
      </c>
      <c r="D34" s="86" t="s">
        <v>113</v>
      </c>
      <c r="E34" s="73" t="s">
        <v>212</v>
      </c>
      <c r="F34" s="73"/>
      <c r="G34" s="73"/>
      <c r="H34" s="83">
        <v>0.76000000000004286</v>
      </c>
      <c r="I34" s="86" t="s">
        <v>122</v>
      </c>
      <c r="J34" s="87">
        <v>0</v>
      </c>
      <c r="K34" s="84">
        <v>4.5600000000002569E-2</v>
      </c>
      <c r="L34" s="83">
        <v>7720416.4523780001</v>
      </c>
      <c r="M34" s="85">
        <v>96.66</v>
      </c>
      <c r="N34" s="73"/>
      <c r="O34" s="83">
        <v>7462.5545428680007</v>
      </c>
      <c r="P34" s="84">
        <v>2.2707107212876471E-4</v>
      </c>
      <c r="Q34" s="84">
        <f t="shared" si="0"/>
        <v>9.5082829052446763E-2</v>
      </c>
      <c r="R34" s="84">
        <f>O34/'סכום נכסי הקרן'!$C$42</f>
        <v>2.8596014627417635E-2</v>
      </c>
    </row>
    <row r="35" spans="2:18">
      <c r="B35" s="75" t="s">
        <v>245</v>
      </c>
      <c r="C35" s="73" t="s">
        <v>246</v>
      </c>
      <c r="D35" s="86" t="s">
        <v>113</v>
      </c>
      <c r="E35" s="73" t="s">
        <v>212</v>
      </c>
      <c r="F35" s="73"/>
      <c r="G35" s="73"/>
      <c r="H35" s="83">
        <v>0.68000000000004623</v>
      </c>
      <c r="I35" s="86" t="s">
        <v>122</v>
      </c>
      <c r="J35" s="87">
        <v>0</v>
      </c>
      <c r="K35" s="84">
        <v>4.5899999999994459E-2</v>
      </c>
      <c r="L35" s="83">
        <v>2679186.4879930001</v>
      </c>
      <c r="M35" s="85">
        <v>96.97</v>
      </c>
      <c r="N35" s="73"/>
      <c r="O35" s="83">
        <v>2598.0071374160002</v>
      </c>
      <c r="P35" s="84">
        <v>7.8799602588029417E-5</v>
      </c>
      <c r="Q35" s="84">
        <f t="shared" si="0"/>
        <v>3.3102051999076634E-2</v>
      </c>
      <c r="R35" s="84">
        <f>O35/'סכום נכסי הקרן'!$C$42</f>
        <v>9.9553912372654218E-3</v>
      </c>
    </row>
    <row r="36" spans="2:18">
      <c r="B36" s="75" t="s">
        <v>247</v>
      </c>
      <c r="C36" s="73" t="s">
        <v>248</v>
      </c>
      <c r="D36" s="86" t="s">
        <v>113</v>
      </c>
      <c r="E36" s="73" t="s">
        <v>212</v>
      </c>
      <c r="F36" s="73"/>
      <c r="G36" s="73"/>
      <c r="H36" s="83">
        <v>0.85999999999987931</v>
      </c>
      <c r="I36" s="86" t="s">
        <v>122</v>
      </c>
      <c r="J36" s="87">
        <v>0</v>
      </c>
      <c r="K36" s="84">
        <v>4.5599999999997712E-2</v>
      </c>
      <c r="L36" s="83">
        <v>2922227.9832919999</v>
      </c>
      <c r="M36" s="85">
        <v>96.25</v>
      </c>
      <c r="N36" s="73"/>
      <c r="O36" s="83">
        <v>2812.6444339189998</v>
      </c>
      <c r="P36" s="84">
        <v>9.1319624477874994E-5</v>
      </c>
      <c r="Q36" s="84">
        <f t="shared" si="0"/>
        <v>3.5836815444280308E-2</v>
      </c>
      <c r="R36" s="84">
        <f>O36/'סכום נכסי הקרן'!$C$42</f>
        <v>1.0777867138129027E-2</v>
      </c>
    </row>
    <row r="37" spans="2:18">
      <c r="B37" s="75" t="s">
        <v>249</v>
      </c>
      <c r="C37" s="73" t="s">
        <v>250</v>
      </c>
      <c r="D37" s="86" t="s">
        <v>113</v>
      </c>
      <c r="E37" s="73" t="s">
        <v>212</v>
      </c>
      <c r="F37" s="73"/>
      <c r="G37" s="73"/>
      <c r="H37" s="83">
        <v>0.92999999999997351</v>
      </c>
      <c r="I37" s="86" t="s">
        <v>122</v>
      </c>
      <c r="J37" s="87">
        <v>0</v>
      </c>
      <c r="K37" s="84">
        <v>4.5499999999998673E-2</v>
      </c>
      <c r="L37" s="83">
        <v>3948382.9</v>
      </c>
      <c r="M37" s="85">
        <v>95.93</v>
      </c>
      <c r="N37" s="73"/>
      <c r="O37" s="83">
        <v>3787.6837159700003</v>
      </c>
      <c r="P37" s="84">
        <v>1.2736719032258064E-4</v>
      </c>
      <c r="Q37" s="84">
        <f t="shared" si="0"/>
        <v>4.8260107340120269E-2</v>
      </c>
      <c r="R37" s="84">
        <f>O37/'סכום נכסי הקרן'!$C$42</f>
        <v>1.4514153072344996E-2</v>
      </c>
    </row>
    <row r="38" spans="2:18">
      <c r="B38" s="76"/>
      <c r="C38" s="73"/>
      <c r="D38" s="73"/>
      <c r="E38" s="73"/>
      <c r="F38" s="73"/>
      <c r="G38" s="73"/>
      <c r="H38" s="73"/>
      <c r="I38" s="73"/>
      <c r="J38" s="73"/>
      <c r="K38" s="84"/>
      <c r="L38" s="83"/>
      <c r="M38" s="85"/>
      <c r="N38" s="73"/>
      <c r="O38" s="73"/>
      <c r="P38" s="73"/>
      <c r="Q38" s="84"/>
      <c r="R38" s="73"/>
    </row>
    <row r="39" spans="2:18">
      <c r="B39" s="74" t="s">
        <v>23</v>
      </c>
      <c r="C39" s="71"/>
      <c r="D39" s="71"/>
      <c r="E39" s="71"/>
      <c r="F39" s="71"/>
      <c r="G39" s="71"/>
      <c r="H39" s="80">
        <v>9.2698050519318844</v>
      </c>
      <c r="I39" s="71"/>
      <c r="J39" s="71"/>
      <c r="K39" s="81">
        <v>3.8376592904376318E-2</v>
      </c>
      <c r="L39" s="80"/>
      <c r="M39" s="82"/>
      <c r="N39" s="71"/>
      <c r="O39" s="80">
        <v>29967.843044267003</v>
      </c>
      <c r="P39" s="71"/>
      <c r="Q39" s="81">
        <f t="shared" si="0"/>
        <v>0.381830012883699</v>
      </c>
      <c r="R39" s="81">
        <f>O39/'סכום נכסי הקרן'!$C$42</f>
        <v>0.11483478922978414</v>
      </c>
    </row>
    <row r="40" spans="2:18">
      <c r="B40" s="75" t="s">
        <v>251</v>
      </c>
      <c r="C40" s="73" t="s">
        <v>252</v>
      </c>
      <c r="D40" s="86" t="s">
        <v>113</v>
      </c>
      <c r="E40" s="73" t="s">
        <v>212</v>
      </c>
      <c r="F40" s="73"/>
      <c r="G40" s="73"/>
      <c r="H40" s="83">
        <v>12.719999999709865</v>
      </c>
      <c r="I40" s="86" t="s">
        <v>122</v>
      </c>
      <c r="J40" s="87">
        <v>5.5E-2</v>
      </c>
      <c r="K40" s="84">
        <v>3.9699999999167568E-2</v>
      </c>
      <c r="L40" s="83">
        <v>16989.618966999999</v>
      </c>
      <c r="M40" s="85">
        <v>120.91</v>
      </c>
      <c r="N40" s="73"/>
      <c r="O40" s="83">
        <v>20.542148243</v>
      </c>
      <c r="P40" s="84">
        <v>8.9574420627535761E-7</v>
      </c>
      <c r="Q40" s="84">
        <f t="shared" si="0"/>
        <v>2.6173417675397448E-4</v>
      </c>
      <c r="R40" s="84">
        <f>O40/'סכום נכסי הקרן'!$C$42</f>
        <v>7.8716151186702273E-5</v>
      </c>
    </row>
    <row r="41" spans="2:18">
      <c r="B41" s="75" t="s">
        <v>253</v>
      </c>
      <c r="C41" s="73" t="s">
        <v>254</v>
      </c>
      <c r="D41" s="86" t="s">
        <v>113</v>
      </c>
      <c r="E41" s="73" t="s">
        <v>212</v>
      </c>
      <c r="F41" s="73"/>
      <c r="G41" s="73"/>
      <c r="H41" s="83">
        <v>2.8999999999973123</v>
      </c>
      <c r="I41" s="86" t="s">
        <v>122</v>
      </c>
      <c r="J41" s="87">
        <v>5.0000000000000001E-3</v>
      </c>
      <c r="K41" s="84">
        <v>3.9499999999919364E-2</v>
      </c>
      <c r="L41" s="83">
        <v>164055.26087299999</v>
      </c>
      <c r="M41" s="85">
        <v>90.72</v>
      </c>
      <c r="N41" s="73"/>
      <c r="O41" s="83">
        <v>148.83092549600002</v>
      </c>
      <c r="P41" s="84">
        <v>1.0181446794787216E-5</v>
      </c>
      <c r="Q41" s="84">
        <f t="shared" si="0"/>
        <v>1.8963031178349031E-3</v>
      </c>
      <c r="R41" s="84">
        <f>O41/'סכום נכסי הקרן'!$C$42</f>
        <v>5.7031024671882265E-4</v>
      </c>
    </row>
    <row r="42" spans="2:18">
      <c r="B42" s="75" t="s">
        <v>255</v>
      </c>
      <c r="C42" s="73" t="s">
        <v>256</v>
      </c>
      <c r="D42" s="86" t="s">
        <v>113</v>
      </c>
      <c r="E42" s="73" t="s">
        <v>212</v>
      </c>
      <c r="F42" s="73"/>
      <c r="G42" s="73"/>
      <c r="H42" s="83">
        <v>1</v>
      </c>
      <c r="I42" s="86" t="s">
        <v>122</v>
      </c>
      <c r="J42" s="87">
        <v>3.7499999999999999E-2</v>
      </c>
      <c r="K42" s="84">
        <v>4.270000000011262E-2</v>
      </c>
      <c r="L42" s="83">
        <v>175803.41497700001</v>
      </c>
      <c r="M42" s="85">
        <v>99.5</v>
      </c>
      <c r="N42" s="73"/>
      <c r="O42" s="83">
        <v>174.92439788900001</v>
      </c>
      <c r="P42" s="84">
        <v>8.1410162864396606E-6</v>
      </c>
      <c r="Q42" s="84">
        <f t="shared" si="0"/>
        <v>2.2287685170056869E-3</v>
      </c>
      <c r="R42" s="84">
        <f>O42/'סכום נכסי הקרן'!$C$42</f>
        <v>6.702987042830576E-4</v>
      </c>
    </row>
    <row r="43" spans="2:18">
      <c r="B43" s="75" t="s">
        <v>257</v>
      </c>
      <c r="C43" s="73" t="s">
        <v>258</v>
      </c>
      <c r="D43" s="86" t="s">
        <v>113</v>
      </c>
      <c r="E43" s="73" t="s">
        <v>212</v>
      </c>
      <c r="F43" s="73"/>
      <c r="G43" s="73"/>
      <c r="H43" s="83">
        <v>3.8799999999972385</v>
      </c>
      <c r="I43" s="86" t="s">
        <v>122</v>
      </c>
      <c r="J43" s="87">
        <v>0.02</v>
      </c>
      <c r="K43" s="84">
        <v>3.8099999999975452E-2</v>
      </c>
      <c r="L43" s="83">
        <v>418711.89176100004</v>
      </c>
      <c r="M43" s="85">
        <v>93.4</v>
      </c>
      <c r="N43" s="73"/>
      <c r="O43" s="83">
        <v>391.07690691599998</v>
      </c>
      <c r="P43" s="84">
        <v>2.0520039030005285E-5</v>
      </c>
      <c r="Q43" s="84">
        <f t="shared" si="0"/>
        <v>4.9828377766687488E-3</v>
      </c>
      <c r="R43" s="84">
        <f>O43/'סכום נכסי הקרן'!$C$42</f>
        <v>1.4985807991585211E-3</v>
      </c>
    </row>
    <row r="44" spans="2:18">
      <c r="B44" s="75" t="s">
        <v>259</v>
      </c>
      <c r="C44" s="73" t="s">
        <v>260</v>
      </c>
      <c r="D44" s="86" t="s">
        <v>113</v>
      </c>
      <c r="E44" s="73" t="s">
        <v>212</v>
      </c>
      <c r="F44" s="73"/>
      <c r="G44" s="73"/>
      <c r="H44" s="83">
        <v>6.7800000000007108</v>
      </c>
      <c r="I44" s="86" t="s">
        <v>122</v>
      </c>
      <c r="J44" s="87">
        <v>0.01</v>
      </c>
      <c r="K44" s="84">
        <v>3.7400000000002431E-2</v>
      </c>
      <c r="L44" s="83">
        <v>5835932.0540890004</v>
      </c>
      <c r="M44" s="85">
        <v>83.41</v>
      </c>
      <c r="N44" s="73"/>
      <c r="O44" s="83">
        <v>4867.7509103929997</v>
      </c>
      <c r="P44" s="84">
        <v>2.316751986897286E-4</v>
      </c>
      <c r="Q44" s="84">
        <f t="shared" si="0"/>
        <v>6.2021593949370547E-2</v>
      </c>
      <c r="R44" s="84">
        <f>O44/'סכום נכסי הקרן'!$C$42</f>
        <v>1.8652899008859664E-2</v>
      </c>
    </row>
    <row r="45" spans="2:18">
      <c r="B45" s="75" t="s">
        <v>261</v>
      </c>
      <c r="C45" s="73" t="s">
        <v>262</v>
      </c>
      <c r="D45" s="86" t="s">
        <v>113</v>
      </c>
      <c r="E45" s="73" t="s">
        <v>212</v>
      </c>
      <c r="F45" s="73"/>
      <c r="G45" s="73"/>
      <c r="H45" s="83">
        <v>16.049999999996352</v>
      </c>
      <c r="I45" s="86" t="s">
        <v>122</v>
      </c>
      <c r="J45" s="87">
        <v>3.7499999999999999E-2</v>
      </c>
      <c r="K45" s="84">
        <v>4.0299999999989032E-2</v>
      </c>
      <c r="L45" s="83">
        <v>2104558.3458099999</v>
      </c>
      <c r="M45" s="85">
        <v>95.77</v>
      </c>
      <c r="N45" s="73"/>
      <c r="O45" s="83">
        <v>2015.5355278070001</v>
      </c>
      <c r="P45" s="84">
        <v>8.344569390506325E-5</v>
      </c>
      <c r="Q45" s="84">
        <f t="shared" si="0"/>
        <v>2.5680592207230166E-2</v>
      </c>
      <c r="R45" s="84">
        <f>O45/'סכום נכסי הקרן'!$C$42</f>
        <v>7.7233986169430637E-3</v>
      </c>
    </row>
    <row r="46" spans="2:18">
      <c r="B46" s="75" t="s">
        <v>263</v>
      </c>
      <c r="C46" s="73" t="s">
        <v>264</v>
      </c>
      <c r="D46" s="86" t="s">
        <v>113</v>
      </c>
      <c r="E46" s="73" t="s">
        <v>212</v>
      </c>
      <c r="F46" s="73"/>
      <c r="G46" s="73"/>
      <c r="H46" s="83">
        <v>2.0699999999999461</v>
      </c>
      <c r="I46" s="86" t="s">
        <v>122</v>
      </c>
      <c r="J46" s="87">
        <v>5.0000000000000001E-3</v>
      </c>
      <c r="K46" s="84">
        <v>4.0700000000053534E-2</v>
      </c>
      <c r="L46" s="83">
        <v>197899.095497</v>
      </c>
      <c r="M46" s="85">
        <v>93.45</v>
      </c>
      <c r="N46" s="73"/>
      <c r="O46" s="83">
        <v>184.93671234299998</v>
      </c>
      <c r="P46" s="84">
        <v>8.4320842783219192E-6</v>
      </c>
      <c r="Q46" s="84">
        <f t="shared" si="0"/>
        <v>2.3563386644907531E-3</v>
      </c>
      <c r="R46" s="84">
        <f>O46/'סכום נכסי הקרן'!$C$42</f>
        <v>7.0866522997291249E-4</v>
      </c>
    </row>
    <row r="47" spans="2:18">
      <c r="B47" s="75" t="s">
        <v>265</v>
      </c>
      <c r="C47" s="73" t="s">
        <v>266</v>
      </c>
      <c r="D47" s="86" t="s">
        <v>113</v>
      </c>
      <c r="E47" s="73" t="s">
        <v>212</v>
      </c>
      <c r="F47" s="73"/>
      <c r="G47" s="73"/>
      <c r="H47" s="83">
        <v>8.4500000000001396</v>
      </c>
      <c r="I47" s="86" t="s">
        <v>122</v>
      </c>
      <c r="J47" s="87">
        <v>1.3000000000000001E-2</v>
      </c>
      <c r="K47" s="84">
        <v>3.7499999999999999E-2</v>
      </c>
      <c r="L47" s="83">
        <v>12036055.805446001</v>
      </c>
      <c r="M47" s="85">
        <v>82.62</v>
      </c>
      <c r="N47" s="73"/>
      <c r="O47" s="83">
        <v>9944.1897845879994</v>
      </c>
      <c r="P47" s="84">
        <v>1.0736661063259925E-3</v>
      </c>
      <c r="Q47" s="84">
        <f t="shared" si="0"/>
        <v>0.12670214896542467</v>
      </c>
      <c r="R47" s="84">
        <f>O47/'סכום נכסי הקרן'!$C$42</f>
        <v>3.8105476469805326E-2</v>
      </c>
    </row>
    <row r="48" spans="2:18">
      <c r="B48" s="75" t="s">
        <v>267</v>
      </c>
      <c r="C48" s="73" t="s">
        <v>268</v>
      </c>
      <c r="D48" s="86" t="s">
        <v>113</v>
      </c>
      <c r="E48" s="73" t="s">
        <v>212</v>
      </c>
      <c r="F48" s="73"/>
      <c r="G48" s="73"/>
      <c r="H48" s="83">
        <v>12.400000000000764</v>
      </c>
      <c r="I48" s="86" t="s">
        <v>122</v>
      </c>
      <c r="J48" s="87">
        <v>1.4999999999999999E-2</v>
      </c>
      <c r="K48" s="84">
        <v>3.910000000000189E-2</v>
      </c>
      <c r="L48" s="83">
        <v>6253451.3952240003</v>
      </c>
      <c r="M48" s="85">
        <v>75.400000000000006</v>
      </c>
      <c r="N48" s="73"/>
      <c r="O48" s="83">
        <v>4715.102643321</v>
      </c>
      <c r="P48" s="84">
        <v>3.5152969560692677E-4</v>
      </c>
      <c r="Q48" s="84">
        <f t="shared" si="0"/>
        <v>6.007665284377682E-2</v>
      </c>
      <c r="R48" s="84">
        <f>O48/'סכום נכסי הקרן'!$C$42</f>
        <v>1.8067960962113643E-2</v>
      </c>
    </row>
    <row r="49" spans="2:18">
      <c r="B49" s="75" t="s">
        <v>269</v>
      </c>
      <c r="C49" s="73" t="s">
        <v>270</v>
      </c>
      <c r="D49" s="86" t="s">
        <v>113</v>
      </c>
      <c r="E49" s="73" t="s">
        <v>212</v>
      </c>
      <c r="F49" s="73"/>
      <c r="G49" s="73"/>
      <c r="H49" s="83">
        <v>0.33000000000163221</v>
      </c>
      <c r="I49" s="86" t="s">
        <v>122</v>
      </c>
      <c r="J49" s="87">
        <v>1.5E-3</v>
      </c>
      <c r="K49" s="84">
        <v>4.4000000000013605E-2</v>
      </c>
      <c r="L49" s="83">
        <v>148943.883329</v>
      </c>
      <c r="M49" s="85">
        <v>98.72</v>
      </c>
      <c r="N49" s="73"/>
      <c r="O49" s="83">
        <v>147.03740757200001</v>
      </c>
      <c r="P49" s="84">
        <v>9.5337801526676484E-6</v>
      </c>
      <c r="Q49" s="84">
        <f t="shared" si="0"/>
        <v>1.8734513239631692E-3</v>
      </c>
      <c r="R49" s="84">
        <f>O49/'סכום נכסי הקרן'!$C$42</f>
        <v>5.6343760485139994E-4</v>
      </c>
    </row>
    <row r="50" spans="2:18">
      <c r="B50" s="75" t="s">
        <v>271</v>
      </c>
      <c r="C50" s="73" t="s">
        <v>272</v>
      </c>
      <c r="D50" s="86" t="s">
        <v>113</v>
      </c>
      <c r="E50" s="73" t="s">
        <v>212</v>
      </c>
      <c r="F50" s="73"/>
      <c r="G50" s="73"/>
      <c r="H50" s="83">
        <v>2.3700000000083801</v>
      </c>
      <c r="I50" s="86" t="s">
        <v>122</v>
      </c>
      <c r="J50" s="87">
        <v>1.7500000000000002E-2</v>
      </c>
      <c r="K50" s="84">
        <v>4.0100000000181574E-2</v>
      </c>
      <c r="L50" s="83">
        <v>89604.746295999998</v>
      </c>
      <c r="M50" s="85">
        <v>95.89</v>
      </c>
      <c r="N50" s="73"/>
      <c r="O50" s="83">
        <v>85.921993843999985</v>
      </c>
      <c r="P50" s="84">
        <v>4.1653087733704788E-6</v>
      </c>
      <c r="Q50" s="84">
        <f t="shared" si="0"/>
        <v>1.0947600055161086E-3</v>
      </c>
      <c r="R50" s="84">
        <f>O50/'סכום נכסי הקרן'!$C$42</f>
        <v>3.2924738823223793E-4</v>
      </c>
    </row>
    <row r="51" spans="2:18">
      <c r="B51" s="75" t="s">
        <v>273</v>
      </c>
      <c r="C51" s="73" t="s">
        <v>274</v>
      </c>
      <c r="D51" s="86" t="s">
        <v>113</v>
      </c>
      <c r="E51" s="73" t="s">
        <v>212</v>
      </c>
      <c r="F51" s="73"/>
      <c r="G51" s="73"/>
      <c r="H51" s="83">
        <v>5.1600000000005632</v>
      </c>
      <c r="I51" s="86" t="s">
        <v>122</v>
      </c>
      <c r="J51" s="87">
        <v>2.2499999999999999E-2</v>
      </c>
      <c r="K51" s="84">
        <v>3.7500000000003905E-2</v>
      </c>
      <c r="L51" s="83">
        <v>4772896.7456809999</v>
      </c>
      <c r="M51" s="85">
        <v>93.8</v>
      </c>
      <c r="N51" s="73"/>
      <c r="O51" s="83">
        <v>4476.9770428029997</v>
      </c>
      <c r="P51" s="84">
        <v>1.9797038534066476E-4</v>
      </c>
      <c r="Q51" s="84">
        <f t="shared" si="0"/>
        <v>5.7042617295091552E-2</v>
      </c>
      <c r="R51" s="84">
        <f>O51/'סכום נכסי הקרן'!$C$42</f>
        <v>1.7155479436322563E-2</v>
      </c>
    </row>
    <row r="52" spans="2:18">
      <c r="B52" s="75" t="s">
        <v>275</v>
      </c>
      <c r="C52" s="73" t="s">
        <v>276</v>
      </c>
      <c r="D52" s="86" t="s">
        <v>113</v>
      </c>
      <c r="E52" s="73" t="s">
        <v>212</v>
      </c>
      <c r="F52" s="73"/>
      <c r="G52" s="73"/>
      <c r="H52" s="83">
        <v>1.5799999999995453</v>
      </c>
      <c r="I52" s="86" t="s">
        <v>122</v>
      </c>
      <c r="J52" s="87">
        <v>4.0000000000000001E-3</v>
      </c>
      <c r="K52" s="84">
        <v>4.22999999999727E-2</v>
      </c>
      <c r="L52" s="83">
        <v>465476.29266199999</v>
      </c>
      <c r="M52" s="85">
        <v>94.4</v>
      </c>
      <c r="N52" s="73"/>
      <c r="O52" s="83">
        <v>439.40962593999996</v>
      </c>
      <c r="P52" s="84">
        <v>2.7328166803774355E-5</v>
      </c>
      <c r="Q52" s="84">
        <f t="shared" si="0"/>
        <v>5.5986606338686313E-3</v>
      </c>
      <c r="R52" s="84">
        <f>O52/'סכום נכסי הקרן'!$C$42</f>
        <v>1.6837885765025502E-3</v>
      </c>
    </row>
    <row r="53" spans="2:18">
      <c r="B53" s="75" t="s">
        <v>277</v>
      </c>
      <c r="C53" s="73" t="s">
        <v>278</v>
      </c>
      <c r="D53" s="86" t="s">
        <v>113</v>
      </c>
      <c r="E53" s="73" t="s">
        <v>212</v>
      </c>
      <c r="F53" s="73"/>
      <c r="G53" s="73"/>
      <c r="H53" s="73"/>
      <c r="I53" s="86" t="s">
        <v>122</v>
      </c>
      <c r="J53" s="87">
        <v>6.25E-2</v>
      </c>
      <c r="K53" s="84">
        <v>3.8402291534054743E-2</v>
      </c>
      <c r="L53" s="83">
        <v>8.5500000000000003E-3</v>
      </c>
      <c r="M53" s="85">
        <v>110.48</v>
      </c>
      <c r="N53" s="73"/>
      <c r="O53" s="83">
        <v>9.4260000000000009E-6</v>
      </c>
      <c r="P53" s="84">
        <v>5.618939112104043E-13</v>
      </c>
      <c r="Q53" s="84">
        <f t="shared" si="0"/>
        <v>1.2009972476581955E-10</v>
      </c>
      <c r="R53" s="84">
        <f>O53/'סכום נכסי הקרן'!$C$42</f>
        <v>3.6119807544407846E-11</v>
      </c>
    </row>
    <row r="54" spans="2:18">
      <c r="B54" s="75" t="s">
        <v>279</v>
      </c>
      <c r="C54" s="73" t="s">
        <v>280</v>
      </c>
      <c r="D54" s="86" t="s">
        <v>113</v>
      </c>
      <c r="E54" s="73" t="s">
        <v>212</v>
      </c>
      <c r="F54" s="73"/>
      <c r="G54" s="73"/>
      <c r="H54" s="83">
        <v>0.66999999999964144</v>
      </c>
      <c r="I54" s="86" t="s">
        <v>122</v>
      </c>
      <c r="J54" s="87">
        <v>1.4999999999999999E-2</v>
      </c>
      <c r="K54" s="84">
        <v>4.31999999997753E-2</v>
      </c>
      <c r="L54" s="83">
        <v>84794.952506000001</v>
      </c>
      <c r="M54" s="85">
        <v>98.67</v>
      </c>
      <c r="N54" s="73"/>
      <c r="O54" s="83">
        <v>83.667179908999998</v>
      </c>
      <c r="P54" s="84">
        <v>6.1672483115425471E-6</v>
      </c>
      <c r="Q54" s="84">
        <f t="shared" si="0"/>
        <v>1.0660306894762579E-3</v>
      </c>
      <c r="R54" s="84">
        <f>O54/'סכום נכסי הקרן'!$C$42</f>
        <v>3.2060709061069661E-4</v>
      </c>
    </row>
    <row r="55" spans="2:18">
      <c r="B55" s="75" t="s">
        <v>281</v>
      </c>
      <c r="C55" s="73" t="s">
        <v>282</v>
      </c>
      <c r="D55" s="86" t="s">
        <v>113</v>
      </c>
      <c r="E55" s="73" t="s">
        <v>212</v>
      </c>
      <c r="F55" s="73"/>
      <c r="G55" s="73"/>
      <c r="H55" s="83">
        <v>18.959999999997393</v>
      </c>
      <c r="I55" s="86" t="s">
        <v>122</v>
      </c>
      <c r="J55" s="87">
        <v>2.7999999999999997E-2</v>
      </c>
      <c r="K55" s="84">
        <v>4.0899999999995905E-2</v>
      </c>
      <c r="L55" s="83">
        <v>2875873.1847330006</v>
      </c>
      <c r="M55" s="85">
        <v>79</v>
      </c>
      <c r="N55" s="73"/>
      <c r="O55" s="83">
        <v>2271.9398277770001</v>
      </c>
      <c r="P55" s="84">
        <v>4.7811618980669863E-4</v>
      </c>
      <c r="Q55" s="84">
        <f t="shared" si="0"/>
        <v>2.8947522597127219E-2</v>
      </c>
      <c r="R55" s="84">
        <f>O55/'סכום נכסי הקרן'!$C$42</f>
        <v>8.7059229081031548E-3</v>
      </c>
    </row>
    <row r="56" spans="2:18">
      <c r="B56" s="76"/>
      <c r="C56" s="73"/>
      <c r="D56" s="73"/>
      <c r="E56" s="73"/>
      <c r="F56" s="73"/>
      <c r="G56" s="73"/>
      <c r="H56" s="73"/>
      <c r="I56" s="73"/>
      <c r="J56" s="73"/>
      <c r="K56" s="84"/>
      <c r="L56" s="83"/>
      <c r="M56" s="85"/>
      <c r="N56" s="73"/>
      <c r="O56" s="73"/>
      <c r="P56" s="73"/>
      <c r="Q56" s="84"/>
      <c r="R56" s="73"/>
    </row>
    <row r="57" spans="2:18">
      <c r="B57" s="74" t="s">
        <v>24</v>
      </c>
      <c r="C57" s="71"/>
      <c r="D57" s="71"/>
      <c r="E57" s="71"/>
      <c r="F57" s="71"/>
      <c r="G57" s="71"/>
      <c r="H57" s="80">
        <v>3.0826344466383997</v>
      </c>
      <c r="I57" s="71"/>
      <c r="J57" s="71"/>
      <c r="K57" s="81">
        <v>4.8920963153009006E-2</v>
      </c>
      <c r="L57" s="80"/>
      <c r="M57" s="82"/>
      <c r="N57" s="71"/>
      <c r="O57" s="80">
        <v>135.59693512600001</v>
      </c>
      <c r="P57" s="71"/>
      <c r="Q57" s="81">
        <f t="shared" si="0"/>
        <v>1.7276845520603956E-3</v>
      </c>
      <c r="R57" s="81">
        <f>O57/'סכום נכסי הקרן'!$C$42</f>
        <v>5.1959847234910625E-4</v>
      </c>
    </row>
    <row r="58" spans="2:18">
      <c r="B58" s="75" t="s">
        <v>283</v>
      </c>
      <c r="C58" s="73" t="s">
        <v>284</v>
      </c>
      <c r="D58" s="86" t="s">
        <v>113</v>
      </c>
      <c r="E58" s="73" t="s">
        <v>212</v>
      </c>
      <c r="F58" s="73"/>
      <c r="G58" s="73"/>
      <c r="H58" s="83">
        <v>2.9599999999902189</v>
      </c>
      <c r="I58" s="86" t="s">
        <v>122</v>
      </c>
      <c r="J58" s="87">
        <v>4.5499999999999999E-2</v>
      </c>
      <c r="K58" s="84">
        <v>4.8899999999883842E-2</v>
      </c>
      <c r="L58" s="83">
        <v>131200.496055</v>
      </c>
      <c r="M58" s="85">
        <v>99.74</v>
      </c>
      <c r="N58" s="73"/>
      <c r="O58" s="83">
        <v>130.85936956800001</v>
      </c>
      <c r="P58" s="84">
        <v>6.1841651587714768E-6</v>
      </c>
      <c r="Q58" s="84">
        <f t="shared" si="0"/>
        <v>1.6673216919314091E-3</v>
      </c>
      <c r="R58" s="84">
        <f>O58/'סכום נכסי הקרן'!$C$42</f>
        <v>5.0144443498607047E-4</v>
      </c>
    </row>
    <row r="59" spans="2:18">
      <c r="B59" s="75" t="s">
        <v>285</v>
      </c>
      <c r="C59" s="73" t="s">
        <v>286</v>
      </c>
      <c r="D59" s="86" t="s">
        <v>113</v>
      </c>
      <c r="E59" s="73" t="s">
        <v>212</v>
      </c>
      <c r="F59" s="73"/>
      <c r="G59" s="73"/>
      <c r="H59" s="83">
        <v>6.4699999995229618</v>
      </c>
      <c r="I59" s="86" t="s">
        <v>122</v>
      </c>
      <c r="J59" s="87">
        <v>4.5499999999999999E-2</v>
      </c>
      <c r="K59" s="84">
        <v>4.9499999995567333E-2</v>
      </c>
      <c r="L59" s="83">
        <v>4804.3461569999999</v>
      </c>
      <c r="M59" s="85">
        <v>98.61</v>
      </c>
      <c r="N59" s="73"/>
      <c r="O59" s="83">
        <v>4.737565558</v>
      </c>
      <c r="P59" s="84">
        <v>2.248589996957321E-7</v>
      </c>
      <c r="Q59" s="84">
        <f t="shared" si="0"/>
        <v>6.036286012898645E-5</v>
      </c>
      <c r="R59" s="84">
        <f>O59/'סכום נכסי הקרן'!$C$42</f>
        <v>1.8154037363035767E-5</v>
      </c>
    </row>
    <row r="60" spans="2:18">
      <c r="B60" s="76"/>
      <c r="C60" s="73"/>
      <c r="D60" s="73"/>
      <c r="E60" s="73"/>
      <c r="F60" s="73"/>
      <c r="G60" s="73"/>
      <c r="H60" s="73"/>
      <c r="I60" s="73"/>
      <c r="J60" s="73"/>
      <c r="K60" s="84"/>
      <c r="L60" s="83"/>
      <c r="M60" s="85"/>
      <c r="N60" s="73"/>
      <c r="O60" s="73"/>
      <c r="P60" s="73"/>
      <c r="Q60" s="84"/>
      <c r="R60" s="73"/>
    </row>
    <row r="61" spans="2:18">
      <c r="B61" s="70" t="s">
        <v>180</v>
      </c>
      <c r="C61" s="71"/>
      <c r="D61" s="71"/>
      <c r="E61" s="71"/>
      <c r="F61" s="71"/>
      <c r="G61" s="71"/>
      <c r="H61" s="80">
        <v>19.149999999978412</v>
      </c>
      <c r="I61" s="71"/>
      <c r="J61" s="71"/>
      <c r="K61" s="81">
        <v>5.3499999999976018E-2</v>
      </c>
      <c r="L61" s="80"/>
      <c r="M61" s="82"/>
      <c r="N61" s="71"/>
      <c r="O61" s="80">
        <v>41.694562925999996</v>
      </c>
      <c r="P61" s="71"/>
      <c r="Q61" s="81">
        <f t="shared" si="0"/>
        <v>5.3124395625331452E-4</v>
      </c>
      <c r="R61" s="81">
        <f>O61/'סכום נכסי הקרן'!$C$42</f>
        <v>1.5977080294242755E-4</v>
      </c>
    </row>
    <row r="62" spans="2:18">
      <c r="B62" s="74" t="s">
        <v>58</v>
      </c>
      <c r="C62" s="71"/>
      <c r="D62" s="71"/>
      <c r="E62" s="71"/>
      <c r="F62" s="71"/>
      <c r="G62" s="71"/>
      <c r="H62" s="80">
        <v>19.149999999978412</v>
      </c>
      <c r="I62" s="71"/>
      <c r="J62" s="71"/>
      <c r="K62" s="81">
        <v>5.3499999999976018E-2</v>
      </c>
      <c r="L62" s="80"/>
      <c r="M62" s="82"/>
      <c r="N62" s="71"/>
      <c r="O62" s="80">
        <v>41.694562925999996</v>
      </c>
      <c r="P62" s="71"/>
      <c r="Q62" s="81">
        <f t="shared" si="0"/>
        <v>5.3124395625331452E-4</v>
      </c>
      <c r="R62" s="81">
        <f>O62/'סכום נכסי הקרן'!$C$42</f>
        <v>1.5977080294242755E-4</v>
      </c>
    </row>
    <row r="63" spans="2:18">
      <c r="B63" s="75" t="s">
        <v>287</v>
      </c>
      <c r="C63" s="73" t="s">
        <v>288</v>
      </c>
      <c r="D63" s="86" t="s">
        <v>28</v>
      </c>
      <c r="E63" s="73" t="s">
        <v>289</v>
      </c>
      <c r="F63" s="73" t="s">
        <v>290</v>
      </c>
      <c r="G63" s="73"/>
      <c r="H63" s="83">
        <v>19.149999999978412</v>
      </c>
      <c r="I63" s="86" t="s">
        <v>121</v>
      </c>
      <c r="J63" s="87">
        <v>4.4999999999999998E-2</v>
      </c>
      <c r="K63" s="84">
        <v>5.3499999999976018E-2</v>
      </c>
      <c r="L63" s="83">
        <v>13450.220309999999</v>
      </c>
      <c r="M63" s="85">
        <v>85.751499999999993</v>
      </c>
      <c r="N63" s="73"/>
      <c r="O63" s="83">
        <v>41.694562925999996</v>
      </c>
      <c r="P63" s="84">
        <v>1.3450220309999998E-5</v>
      </c>
      <c r="Q63" s="84">
        <f t="shared" si="0"/>
        <v>5.3124395625331452E-4</v>
      </c>
      <c r="R63" s="84">
        <f>O63/'סכום נכסי הקרן'!$C$42</f>
        <v>1.5977080294242755E-4</v>
      </c>
    </row>
    <row r="64" spans="2:18">
      <c r="B64" s="115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</row>
    <row r="65" spans="2:18">
      <c r="B65" s="115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</row>
    <row r="66" spans="2:18">
      <c r="B66" s="115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</row>
    <row r="67" spans="2:18">
      <c r="B67" s="117" t="s">
        <v>105</v>
      </c>
      <c r="C67" s="119"/>
      <c r="D67" s="119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</row>
    <row r="68" spans="2:18">
      <c r="B68" s="117" t="s">
        <v>183</v>
      </c>
      <c r="C68" s="119"/>
      <c r="D68" s="119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</row>
    <row r="69" spans="2:18">
      <c r="B69" s="152" t="s">
        <v>191</v>
      </c>
      <c r="C69" s="152"/>
      <c r="D69" s="152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</row>
    <row r="70" spans="2:18">
      <c r="B70" s="115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</row>
    <row r="71" spans="2:18">
      <c r="B71" s="115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</row>
    <row r="72" spans="2:18">
      <c r="B72" s="115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</row>
    <row r="73" spans="2:18">
      <c r="B73" s="115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</row>
    <row r="74" spans="2:18">
      <c r="B74" s="115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</row>
    <row r="75" spans="2:18">
      <c r="B75" s="115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</row>
    <row r="76" spans="2:18">
      <c r="B76" s="115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</row>
    <row r="77" spans="2:18">
      <c r="B77" s="115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</row>
    <row r="78" spans="2:18">
      <c r="B78" s="115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</row>
    <row r="79" spans="2:18">
      <c r="B79" s="115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</row>
    <row r="80" spans="2:18">
      <c r="B80" s="115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</row>
    <row r="81" spans="2:18">
      <c r="B81" s="115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</row>
    <row r="82" spans="2:18">
      <c r="B82" s="115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</row>
    <row r="83" spans="2:18">
      <c r="B83" s="115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</row>
    <row r="84" spans="2:18">
      <c r="B84" s="115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</row>
    <row r="85" spans="2:18">
      <c r="B85" s="115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</row>
    <row r="86" spans="2:18">
      <c r="B86" s="115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</row>
    <row r="87" spans="2:18">
      <c r="B87" s="115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</row>
    <row r="88" spans="2:18">
      <c r="B88" s="115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</row>
    <row r="89" spans="2:18">
      <c r="B89" s="115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</row>
    <row r="90" spans="2:18">
      <c r="B90" s="115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</row>
    <row r="91" spans="2:18">
      <c r="B91" s="115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</row>
    <row r="92" spans="2:18">
      <c r="B92" s="115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</row>
    <row r="93" spans="2:18">
      <c r="B93" s="115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</row>
    <row r="94" spans="2:18">
      <c r="B94" s="115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</row>
    <row r="95" spans="2:18">
      <c r="B95" s="115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</row>
    <row r="96" spans="2:18">
      <c r="B96" s="115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</row>
    <row r="97" spans="2:18">
      <c r="B97" s="115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</row>
    <row r="98" spans="2:18">
      <c r="B98" s="115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</row>
    <row r="99" spans="2:18">
      <c r="B99" s="115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</row>
    <row r="100" spans="2:18">
      <c r="B100" s="115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</row>
    <row r="101" spans="2:18">
      <c r="B101" s="115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</row>
    <row r="102" spans="2:18">
      <c r="B102" s="115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</row>
    <row r="103" spans="2:18">
      <c r="B103" s="115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</row>
    <row r="104" spans="2:18">
      <c r="B104" s="115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</row>
    <row r="105" spans="2:18">
      <c r="B105" s="115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</row>
    <row r="106" spans="2:18">
      <c r="B106" s="115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</row>
    <row r="107" spans="2:18">
      <c r="B107" s="115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</row>
    <row r="108" spans="2:18">
      <c r="B108" s="115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</row>
    <row r="109" spans="2:18">
      <c r="B109" s="115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</row>
    <row r="110" spans="2:18">
      <c r="B110" s="115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</row>
    <row r="111" spans="2:18">
      <c r="B111" s="115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</row>
    <row r="112" spans="2:18">
      <c r="B112" s="115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</row>
    <row r="113" spans="2:18">
      <c r="B113" s="115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</row>
    <row r="114" spans="2:18">
      <c r="B114" s="115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</row>
    <row r="115" spans="2:18">
      <c r="B115" s="115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</row>
    <row r="116" spans="2:18">
      <c r="B116" s="115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</row>
    <row r="117" spans="2:18">
      <c r="B117" s="115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</row>
    <row r="118" spans="2:18">
      <c r="B118" s="115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</row>
    <row r="119" spans="2:18">
      <c r="B119" s="115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</row>
    <row r="120" spans="2:18">
      <c r="B120" s="115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</row>
    <row r="121" spans="2:18">
      <c r="B121" s="115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</row>
    <row r="122" spans="2:18">
      <c r="B122" s="115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</row>
    <row r="123" spans="2:18">
      <c r="B123" s="115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</row>
    <row r="124" spans="2:18">
      <c r="B124" s="115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</row>
    <row r="125" spans="2:18">
      <c r="B125" s="115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</row>
    <row r="126" spans="2:18">
      <c r="B126" s="115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</row>
    <row r="127" spans="2:18">
      <c r="B127" s="115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</row>
    <row r="128" spans="2:18">
      <c r="B128" s="115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</row>
    <row r="129" spans="2:18">
      <c r="B129" s="115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</row>
    <row r="130" spans="2:18">
      <c r="B130" s="115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</row>
    <row r="131" spans="2:18">
      <c r="B131" s="115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</row>
    <row r="132" spans="2:18">
      <c r="B132" s="115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</row>
    <row r="133" spans="2:18">
      <c r="B133" s="115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</row>
    <row r="134" spans="2:18">
      <c r="B134" s="115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</row>
    <row r="135" spans="2:18">
      <c r="B135" s="115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</row>
    <row r="136" spans="2:18">
      <c r="B136" s="115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</row>
    <row r="137" spans="2:18">
      <c r="B137" s="115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</row>
    <row r="138" spans="2:18">
      <c r="B138" s="115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</row>
    <row r="139" spans="2:18">
      <c r="B139" s="115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</row>
    <row r="140" spans="2:18">
      <c r="B140" s="115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</row>
    <row r="141" spans="2:18">
      <c r="B141" s="115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</row>
    <row r="142" spans="2:18">
      <c r="B142" s="115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</row>
    <row r="143" spans="2:18">
      <c r="B143" s="115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</row>
    <row r="144" spans="2:18">
      <c r="B144" s="115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</row>
    <row r="145" spans="2:18">
      <c r="B145" s="115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</row>
    <row r="146" spans="2:18">
      <c r="B146" s="115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</row>
    <row r="147" spans="2:18">
      <c r="B147" s="115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</row>
    <row r="148" spans="2:18">
      <c r="B148" s="115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</row>
    <row r="149" spans="2:18">
      <c r="B149" s="115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</row>
    <row r="150" spans="2:18">
      <c r="B150" s="115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</row>
    <row r="151" spans="2:18">
      <c r="B151" s="115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</row>
    <row r="152" spans="2:18">
      <c r="B152" s="115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</row>
    <row r="153" spans="2:18">
      <c r="B153" s="115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</row>
    <row r="154" spans="2:18">
      <c r="B154" s="115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</row>
    <row r="155" spans="2:18">
      <c r="B155" s="115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</row>
    <row r="156" spans="2:18">
      <c r="B156" s="115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</row>
    <row r="157" spans="2:18">
      <c r="B157" s="115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</row>
    <row r="158" spans="2:18">
      <c r="B158" s="115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</row>
    <row r="159" spans="2:18">
      <c r="B159" s="115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</row>
    <row r="160" spans="2:18">
      <c r="B160" s="115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</row>
    <row r="161" spans="2:18">
      <c r="B161" s="115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</row>
    <row r="162" spans="2:18">
      <c r="B162" s="115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</row>
    <row r="163" spans="2:18">
      <c r="B163" s="115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</row>
    <row r="164" spans="2:18">
      <c r="B164" s="115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</row>
    <row r="165" spans="2:18">
      <c r="B165" s="115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</row>
    <row r="166" spans="2:18">
      <c r="B166" s="115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</row>
    <row r="167" spans="2:18">
      <c r="B167" s="115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</row>
    <row r="168" spans="2:18">
      <c r="B168" s="115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</row>
    <row r="169" spans="2:18">
      <c r="B169" s="115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</row>
    <row r="170" spans="2:18">
      <c r="B170" s="115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</row>
    <row r="171" spans="2:18">
      <c r="B171" s="115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</row>
    <row r="172" spans="2:18">
      <c r="B172" s="115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</row>
    <row r="173" spans="2:18">
      <c r="B173" s="115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</row>
    <row r="174" spans="2:18">
      <c r="B174" s="115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</row>
    <row r="175" spans="2:18">
      <c r="B175" s="115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</row>
    <row r="176" spans="2:18">
      <c r="B176" s="115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</row>
    <row r="177" spans="2:18">
      <c r="B177" s="115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</row>
    <row r="178" spans="2:18">
      <c r="B178" s="115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</row>
    <row r="179" spans="2:18">
      <c r="B179" s="115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</row>
    <row r="180" spans="2:18">
      <c r="B180" s="115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</row>
    <row r="181" spans="2:18">
      <c r="B181" s="115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</row>
    <row r="182" spans="2:18">
      <c r="B182" s="115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</row>
    <row r="183" spans="2:18">
      <c r="B183" s="115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</row>
    <row r="184" spans="2:18">
      <c r="B184" s="115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</row>
    <row r="185" spans="2:18">
      <c r="B185" s="115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</row>
    <row r="186" spans="2:18">
      <c r="B186" s="115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</row>
    <row r="187" spans="2:18">
      <c r="B187" s="115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</row>
    <row r="188" spans="2:18">
      <c r="B188" s="115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</row>
    <row r="189" spans="2:18">
      <c r="B189" s="115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</row>
    <row r="190" spans="2:18">
      <c r="B190" s="115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</row>
    <row r="191" spans="2:18">
      <c r="B191" s="115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</row>
    <row r="192" spans="2:18">
      <c r="B192" s="115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</row>
    <row r="193" spans="2:18">
      <c r="B193" s="115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</row>
    <row r="194" spans="2:18">
      <c r="B194" s="115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</row>
    <row r="195" spans="2:18">
      <c r="B195" s="115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</row>
    <row r="196" spans="2:18">
      <c r="B196" s="115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</row>
    <row r="197" spans="2:18">
      <c r="B197" s="115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</row>
    <row r="198" spans="2:18">
      <c r="B198" s="115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</row>
    <row r="199" spans="2:18">
      <c r="B199" s="115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</row>
    <row r="200" spans="2:18">
      <c r="B200" s="115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</row>
    <row r="201" spans="2:18">
      <c r="B201" s="115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</row>
    <row r="202" spans="2:18">
      <c r="B202" s="115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</row>
    <row r="203" spans="2:18">
      <c r="B203" s="115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</row>
    <row r="204" spans="2:18">
      <c r="B204" s="115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</row>
    <row r="205" spans="2:18">
      <c r="B205" s="115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</row>
    <row r="206" spans="2:18">
      <c r="B206" s="115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</row>
    <row r="207" spans="2:18">
      <c r="B207" s="115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</row>
    <row r="208" spans="2:18">
      <c r="B208" s="115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</row>
    <row r="209" spans="2:18">
      <c r="B209" s="115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</row>
    <row r="210" spans="2:18">
      <c r="B210" s="115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</row>
    <row r="211" spans="2:18">
      <c r="B211" s="115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</row>
    <row r="212" spans="2:18">
      <c r="B212" s="115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</row>
    <row r="213" spans="2:18">
      <c r="B213" s="115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</row>
    <row r="214" spans="2:18">
      <c r="B214" s="115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</row>
    <row r="215" spans="2:18">
      <c r="B215" s="115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</row>
    <row r="216" spans="2:18">
      <c r="B216" s="115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</row>
    <row r="217" spans="2:18">
      <c r="B217" s="115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</row>
    <row r="218" spans="2:18">
      <c r="B218" s="115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</row>
    <row r="219" spans="2:18">
      <c r="B219" s="115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</row>
    <row r="220" spans="2:18">
      <c r="B220" s="115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</row>
    <row r="221" spans="2:18">
      <c r="B221" s="115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</row>
    <row r="222" spans="2:18">
      <c r="B222" s="115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</row>
    <row r="223" spans="2:18">
      <c r="B223" s="115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</row>
    <row r="224" spans="2:18">
      <c r="B224" s="115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</row>
    <row r="225" spans="2:18">
      <c r="B225" s="115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</row>
    <row r="226" spans="2:18">
      <c r="B226" s="115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</row>
    <row r="227" spans="2:18">
      <c r="B227" s="115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</row>
    <row r="228" spans="2:18">
      <c r="B228" s="115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</row>
    <row r="229" spans="2:18">
      <c r="B229" s="115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</row>
    <row r="230" spans="2:18">
      <c r="B230" s="115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</row>
    <row r="231" spans="2:18">
      <c r="B231" s="115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</row>
    <row r="232" spans="2:18">
      <c r="B232" s="115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</row>
    <row r="233" spans="2:18">
      <c r="B233" s="115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</row>
    <row r="234" spans="2:18">
      <c r="B234" s="115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</row>
    <row r="235" spans="2:18">
      <c r="B235" s="115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</row>
    <row r="236" spans="2:18">
      <c r="B236" s="115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</row>
    <row r="237" spans="2:18">
      <c r="B237" s="115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</row>
    <row r="238" spans="2:18">
      <c r="B238" s="115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</row>
    <row r="239" spans="2:18">
      <c r="B239" s="115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</row>
    <row r="240" spans="2:18">
      <c r="B240" s="115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</row>
    <row r="241" spans="2:18">
      <c r="B241" s="115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</row>
    <row r="242" spans="2:18">
      <c r="B242" s="115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</row>
    <row r="243" spans="2:18">
      <c r="B243" s="115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</row>
    <row r="244" spans="2:18">
      <c r="B244" s="115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</row>
    <row r="245" spans="2:18">
      <c r="B245" s="115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</row>
    <row r="246" spans="2:18">
      <c r="B246" s="115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</row>
    <row r="247" spans="2:18">
      <c r="B247" s="115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</row>
    <row r="248" spans="2:18">
      <c r="B248" s="115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</row>
    <row r="249" spans="2:18">
      <c r="B249" s="115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</row>
    <row r="250" spans="2:18">
      <c r="B250" s="115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</row>
    <row r="251" spans="2:18">
      <c r="B251" s="115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</row>
    <row r="252" spans="2:18">
      <c r="B252" s="115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</row>
    <row r="253" spans="2:18">
      <c r="B253" s="115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</row>
    <row r="254" spans="2:18">
      <c r="B254" s="115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</row>
    <row r="255" spans="2:18">
      <c r="B255" s="115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</row>
    <row r="256" spans="2:18">
      <c r="B256" s="115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</row>
    <row r="257" spans="2:18">
      <c r="B257" s="115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</row>
    <row r="258" spans="2:18">
      <c r="B258" s="115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</row>
    <row r="259" spans="2:18">
      <c r="B259" s="115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</row>
    <row r="260" spans="2:18">
      <c r="B260" s="115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</row>
    <row r="261" spans="2:18">
      <c r="B261" s="115"/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</row>
    <row r="262" spans="2:18">
      <c r="B262" s="115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</row>
    <row r="263" spans="2:18">
      <c r="B263" s="115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</row>
    <row r="264" spans="2:18">
      <c r="B264" s="115"/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</row>
    <row r="265" spans="2:18">
      <c r="B265" s="115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</row>
    <row r="266" spans="2:18">
      <c r="B266" s="115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</row>
    <row r="267" spans="2:18">
      <c r="B267" s="115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</row>
    <row r="268" spans="2:18">
      <c r="B268" s="115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</row>
    <row r="269" spans="2:18">
      <c r="B269" s="115"/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</row>
    <row r="270" spans="2:18">
      <c r="B270" s="115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</row>
    <row r="271" spans="2:18">
      <c r="B271" s="115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</row>
    <row r="272" spans="2:18">
      <c r="B272" s="115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</row>
    <row r="273" spans="2:18">
      <c r="B273" s="115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</row>
    <row r="274" spans="2:18">
      <c r="B274" s="115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</row>
    <row r="275" spans="2:18">
      <c r="B275" s="115"/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</row>
    <row r="276" spans="2:18">
      <c r="B276" s="115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</row>
    <row r="277" spans="2:18">
      <c r="B277" s="115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</row>
    <row r="278" spans="2:18">
      <c r="B278" s="115"/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</row>
    <row r="279" spans="2:18">
      <c r="B279" s="115"/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</row>
    <row r="280" spans="2:18">
      <c r="B280" s="115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</row>
    <row r="281" spans="2:18">
      <c r="B281" s="115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</row>
    <row r="282" spans="2:18">
      <c r="B282" s="115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</row>
    <row r="283" spans="2:18">
      <c r="B283" s="115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</row>
    <row r="284" spans="2:18">
      <c r="B284" s="115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</row>
    <row r="285" spans="2:18">
      <c r="B285" s="115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</row>
    <row r="286" spans="2:18">
      <c r="B286" s="115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</row>
    <row r="287" spans="2:18">
      <c r="B287" s="115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</row>
    <row r="288" spans="2:18">
      <c r="B288" s="115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</row>
    <row r="289" spans="2:18">
      <c r="B289" s="115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</row>
    <row r="290" spans="2:18">
      <c r="B290" s="115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</row>
    <row r="291" spans="2:18">
      <c r="B291" s="115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</row>
    <row r="292" spans="2:18">
      <c r="B292" s="115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</row>
    <row r="293" spans="2:18">
      <c r="B293" s="115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</row>
    <row r="294" spans="2:18">
      <c r="B294" s="115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</row>
    <row r="295" spans="2:18">
      <c r="B295" s="115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</row>
    <row r="296" spans="2:18">
      <c r="B296" s="115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</row>
    <row r="297" spans="2:18">
      <c r="B297" s="115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</row>
    <row r="298" spans="2:18">
      <c r="B298" s="115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</row>
    <row r="299" spans="2:18">
      <c r="B299" s="115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</row>
    <row r="300" spans="2:18">
      <c r="B300" s="115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</row>
    <row r="301" spans="2:18">
      <c r="B301" s="115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</row>
    <row r="302" spans="2:18">
      <c r="B302" s="115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</row>
    <row r="303" spans="2:18">
      <c r="B303" s="115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</row>
    <row r="304" spans="2:18">
      <c r="B304" s="115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</row>
    <row r="305" spans="2:18">
      <c r="B305" s="115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</row>
    <row r="306" spans="2:18">
      <c r="B306" s="115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</row>
    <row r="307" spans="2:18">
      <c r="B307" s="115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</row>
    <row r="308" spans="2:18">
      <c r="B308" s="115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</row>
    <row r="309" spans="2:18">
      <c r="B309" s="115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</row>
    <row r="310" spans="2:18">
      <c r="B310" s="115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</row>
    <row r="311" spans="2:18">
      <c r="B311" s="115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</row>
    <row r="312" spans="2:18">
      <c r="B312" s="115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  <c r="R312" s="116"/>
    </row>
    <row r="313" spans="2:18">
      <c r="B313" s="115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</row>
    <row r="314" spans="2:18">
      <c r="B314" s="115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  <c r="R314" s="116"/>
    </row>
    <row r="315" spans="2:18">
      <c r="B315" s="115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  <c r="R315" s="116"/>
    </row>
    <row r="316" spans="2:18">
      <c r="B316" s="115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</row>
    <row r="317" spans="2:18">
      <c r="B317" s="115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</row>
    <row r="318" spans="2:18">
      <c r="B318" s="115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</row>
    <row r="319" spans="2:18">
      <c r="B319" s="115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  <c r="R319" s="116"/>
    </row>
    <row r="320" spans="2:18">
      <c r="B320" s="115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  <c r="R320" s="116"/>
    </row>
    <row r="321" spans="2:18">
      <c r="B321" s="115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</row>
    <row r="322" spans="2:18">
      <c r="B322" s="115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  <c r="P322" s="116"/>
      <c r="Q322" s="116"/>
      <c r="R322" s="116"/>
    </row>
    <row r="323" spans="2:18">
      <c r="B323" s="115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</row>
    <row r="324" spans="2:18">
      <c r="B324" s="115"/>
      <c r="C324" s="116"/>
      <c r="D324" s="116"/>
      <c r="E324" s="116"/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  <c r="P324" s="116"/>
      <c r="Q324" s="116"/>
      <c r="R324" s="116"/>
    </row>
    <row r="325" spans="2:18">
      <c r="B325" s="115"/>
      <c r="C325" s="116"/>
      <c r="D325" s="116"/>
      <c r="E325" s="116"/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  <c r="P325" s="116"/>
      <c r="Q325" s="116"/>
      <c r="R325" s="116"/>
    </row>
    <row r="326" spans="2:18">
      <c r="B326" s="115"/>
      <c r="C326" s="116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  <c r="R326" s="116"/>
    </row>
    <row r="327" spans="2:18">
      <c r="B327" s="115"/>
      <c r="C327" s="116"/>
      <c r="D327" s="116"/>
      <c r="E327" s="116"/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  <c r="P327" s="116"/>
      <c r="Q327" s="116"/>
      <c r="R327" s="116"/>
    </row>
    <row r="328" spans="2:18">
      <c r="B328" s="115"/>
      <c r="C328" s="116"/>
      <c r="D328" s="116"/>
      <c r="E328" s="116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  <c r="P328" s="116"/>
      <c r="Q328" s="116"/>
      <c r="R328" s="116"/>
    </row>
    <row r="329" spans="2:18">
      <c r="B329" s="115"/>
      <c r="C329" s="116"/>
      <c r="D329" s="116"/>
      <c r="E329" s="116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  <c r="R329" s="116"/>
    </row>
    <row r="330" spans="2:18">
      <c r="B330" s="115"/>
      <c r="C330" s="116"/>
      <c r="D330" s="116"/>
      <c r="E330" s="116"/>
      <c r="F330" s="116"/>
      <c r="G330" s="116"/>
      <c r="H330" s="116"/>
      <c r="I330" s="116"/>
      <c r="J330" s="116"/>
      <c r="K330" s="116"/>
      <c r="L330" s="116"/>
      <c r="M330" s="116"/>
      <c r="N330" s="116"/>
      <c r="O330" s="116"/>
      <c r="P330" s="116"/>
      <c r="Q330" s="116"/>
      <c r="R330" s="116"/>
    </row>
    <row r="331" spans="2:18">
      <c r="B331" s="115"/>
      <c r="C331" s="116"/>
      <c r="D331" s="116"/>
      <c r="E331" s="116"/>
      <c r="F331" s="116"/>
      <c r="G331" s="116"/>
      <c r="H331" s="116"/>
      <c r="I331" s="116"/>
      <c r="J331" s="116"/>
      <c r="K331" s="116"/>
      <c r="L331" s="116"/>
      <c r="M331" s="116"/>
      <c r="N331" s="116"/>
      <c r="O331" s="116"/>
      <c r="P331" s="116"/>
      <c r="Q331" s="116"/>
      <c r="R331" s="116"/>
    </row>
    <row r="332" spans="2:18">
      <c r="B332" s="115"/>
      <c r="C332" s="116"/>
      <c r="D332" s="116"/>
      <c r="E332" s="116"/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  <c r="P332" s="116"/>
      <c r="Q332" s="116"/>
      <c r="R332" s="116"/>
    </row>
    <row r="333" spans="2:18">
      <c r="B333" s="115"/>
      <c r="C333" s="116"/>
      <c r="D333" s="116"/>
      <c r="E333" s="116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  <c r="R333" s="116"/>
    </row>
    <row r="334" spans="2:18">
      <c r="B334" s="115"/>
      <c r="C334" s="116"/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</row>
    <row r="335" spans="2:18">
      <c r="B335" s="115"/>
      <c r="C335" s="116"/>
      <c r="D335" s="116"/>
      <c r="E335" s="116"/>
      <c r="F335" s="116"/>
      <c r="G335" s="116"/>
      <c r="H335" s="116"/>
      <c r="I335" s="116"/>
      <c r="J335" s="116"/>
      <c r="K335" s="116"/>
      <c r="L335" s="116"/>
      <c r="M335" s="116"/>
      <c r="N335" s="116"/>
      <c r="O335" s="116"/>
      <c r="P335" s="116"/>
      <c r="Q335" s="116"/>
      <c r="R335" s="116"/>
    </row>
    <row r="336" spans="2:18">
      <c r="B336" s="115"/>
      <c r="C336" s="116"/>
      <c r="D336" s="116"/>
      <c r="E336" s="116"/>
      <c r="F336" s="116"/>
      <c r="G336" s="116"/>
      <c r="H336" s="116"/>
      <c r="I336" s="116"/>
      <c r="J336" s="116"/>
      <c r="K336" s="116"/>
      <c r="L336" s="116"/>
      <c r="M336" s="116"/>
      <c r="N336" s="116"/>
      <c r="O336" s="116"/>
      <c r="P336" s="116"/>
      <c r="Q336" s="116"/>
      <c r="R336" s="116"/>
    </row>
    <row r="337" spans="2:18">
      <c r="B337" s="115"/>
      <c r="C337" s="116"/>
      <c r="D337" s="116"/>
      <c r="E337" s="116"/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  <c r="P337" s="116"/>
      <c r="Q337" s="116"/>
      <c r="R337" s="116"/>
    </row>
    <row r="338" spans="2:18">
      <c r="B338" s="115"/>
      <c r="C338" s="116"/>
      <c r="D338" s="116"/>
      <c r="E338" s="116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</row>
    <row r="339" spans="2:18">
      <c r="B339" s="115"/>
      <c r="C339" s="116"/>
      <c r="D339" s="116"/>
      <c r="E339" s="116"/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  <c r="R339" s="116"/>
    </row>
    <row r="340" spans="2:18">
      <c r="B340" s="115"/>
      <c r="C340" s="116"/>
      <c r="D340" s="116"/>
      <c r="E340" s="116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  <c r="P340" s="116"/>
      <c r="Q340" s="116"/>
      <c r="R340" s="116"/>
    </row>
    <row r="341" spans="2:18">
      <c r="B341" s="115"/>
      <c r="C341" s="116"/>
      <c r="D341" s="116"/>
      <c r="E341" s="116"/>
      <c r="F341" s="116"/>
      <c r="G341" s="116"/>
      <c r="H341" s="116"/>
      <c r="I341" s="116"/>
      <c r="J341" s="116"/>
      <c r="K341" s="116"/>
      <c r="L341" s="116"/>
      <c r="M341" s="116"/>
      <c r="N341" s="116"/>
      <c r="O341" s="116"/>
      <c r="P341" s="116"/>
      <c r="Q341" s="116"/>
      <c r="R341" s="116"/>
    </row>
    <row r="342" spans="2:18">
      <c r="B342" s="115"/>
      <c r="C342" s="116"/>
      <c r="D342" s="116"/>
      <c r="E342" s="116"/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  <c r="P342" s="116"/>
      <c r="Q342" s="116"/>
      <c r="R342" s="116"/>
    </row>
    <row r="343" spans="2:18">
      <c r="B343" s="115"/>
      <c r="C343" s="116"/>
      <c r="D343" s="116"/>
      <c r="E343" s="116"/>
      <c r="F343" s="116"/>
      <c r="G343" s="116"/>
      <c r="H343" s="116"/>
      <c r="I343" s="116"/>
      <c r="J343" s="116"/>
      <c r="K343" s="116"/>
      <c r="L343" s="116"/>
      <c r="M343" s="116"/>
      <c r="N343" s="116"/>
      <c r="O343" s="116"/>
      <c r="P343" s="116"/>
      <c r="Q343" s="116"/>
      <c r="R343" s="116"/>
    </row>
    <row r="344" spans="2:18">
      <c r="B344" s="115"/>
      <c r="C344" s="116"/>
      <c r="D344" s="116"/>
      <c r="E344" s="116"/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  <c r="R344" s="116"/>
    </row>
    <row r="345" spans="2:18">
      <c r="B345" s="115"/>
      <c r="C345" s="116"/>
      <c r="D345" s="116"/>
      <c r="E345" s="116"/>
      <c r="F345" s="116"/>
      <c r="G345" s="116"/>
      <c r="H345" s="116"/>
      <c r="I345" s="116"/>
      <c r="J345" s="116"/>
      <c r="K345" s="116"/>
      <c r="L345" s="116"/>
      <c r="M345" s="116"/>
      <c r="N345" s="116"/>
      <c r="O345" s="116"/>
      <c r="P345" s="116"/>
      <c r="Q345" s="116"/>
      <c r="R345" s="116"/>
    </row>
    <row r="346" spans="2:18">
      <c r="B346" s="115"/>
      <c r="C346" s="116"/>
      <c r="D346" s="116"/>
      <c r="E346" s="116"/>
      <c r="F346" s="116"/>
      <c r="G346" s="116"/>
      <c r="H346" s="116"/>
      <c r="I346" s="116"/>
      <c r="J346" s="116"/>
      <c r="K346" s="116"/>
      <c r="L346" s="116"/>
      <c r="M346" s="116"/>
      <c r="N346" s="116"/>
      <c r="O346" s="116"/>
      <c r="P346" s="116"/>
      <c r="Q346" s="116"/>
      <c r="R346" s="116"/>
    </row>
    <row r="347" spans="2:18">
      <c r="B347" s="115"/>
      <c r="C347" s="116"/>
      <c r="D347" s="116"/>
      <c r="E347" s="116"/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  <c r="P347" s="116"/>
      <c r="Q347" s="116"/>
      <c r="R347" s="116"/>
    </row>
    <row r="348" spans="2:18">
      <c r="B348" s="115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</row>
    <row r="349" spans="2:18">
      <c r="B349" s="115"/>
      <c r="C349" s="116"/>
      <c r="D349" s="116"/>
      <c r="E349" s="116"/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  <c r="R349" s="116"/>
    </row>
    <row r="350" spans="2:18">
      <c r="B350" s="115"/>
      <c r="C350" s="116"/>
      <c r="D350" s="116"/>
      <c r="E350" s="116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  <c r="R350" s="116"/>
    </row>
    <row r="351" spans="2:18">
      <c r="B351" s="115"/>
      <c r="C351" s="116"/>
      <c r="D351" s="116"/>
      <c r="E351" s="116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  <c r="R351" s="116"/>
    </row>
    <row r="352" spans="2:18">
      <c r="B352" s="115"/>
      <c r="C352" s="116"/>
      <c r="D352" s="116"/>
      <c r="E352" s="116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  <c r="R352" s="116"/>
    </row>
    <row r="353" spans="2:18">
      <c r="B353" s="115"/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  <c r="R353" s="116"/>
    </row>
    <row r="354" spans="2:18">
      <c r="B354" s="115"/>
      <c r="C354" s="116"/>
      <c r="D354" s="116"/>
      <c r="E354" s="116"/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  <c r="R354" s="116"/>
    </row>
    <row r="355" spans="2:18">
      <c r="B355" s="115"/>
      <c r="C355" s="116"/>
      <c r="D355" s="116"/>
      <c r="E355" s="116"/>
      <c r="F355" s="116"/>
      <c r="G355" s="116"/>
      <c r="H355" s="116"/>
      <c r="I355" s="116"/>
      <c r="J355" s="116"/>
      <c r="K355" s="116"/>
      <c r="L355" s="116"/>
      <c r="M355" s="116"/>
      <c r="N355" s="116"/>
      <c r="O355" s="116"/>
      <c r="P355" s="116"/>
      <c r="Q355" s="116"/>
      <c r="R355" s="116"/>
    </row>
    <row r="356" spans="2:18">
      <c r="B356" s="115"/>
      <c r="C356" s="116"/>
      <c r="D356" s="116"/>
      <c r="E356" s="116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  <c r="R356" s="116"/>
    </row>
    <row r="357" spans="2:18">
      <c r="B357" s="115"/>
      <c r="C357" s="116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</row>
    <row r="358" spans="2:18">
      <c r="B358" s="115"/>
      <c r="C358" s="116"/>
      <c r="D358" s="116"/>
      <c r="E358" s="116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</row>
    <row r="359" spans="2:18">
      <c r="B359" s="115"/>
      <c r="C359" s="116"/>
      <c r="D359" s="116"/>
      <c r="E359" s="116"/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</row>
    <row r="360" spans="2:18">
      <c r="B360" s="115"/>
      <c r="C360" s="116"/>
      <c r="D360" s="116"/>
      <c r="E360" s="116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</row>
    <row r="361" spans="2:18">
      <c r="B361" s="115"/>
      <c r="C361" s="116"/>
      <c r="D361" s="116"/>
      <c r="E361" s="116"/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</row>
    <row r="362" spans="2:18">
      <c r="B362" s="115"/>
      <c r="C362" s="116"/>
      <c r="D362" s="116"/>
      <c r="E362" s="116"/>
      <c r="F362" s="116"/>
      <c r="G362" s="116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</row>
    <row r="363" spans="2:18">
      <c r="B363" s="115"/>
      <c r="C363" s="116"/>
      <c r="D363" s="116"/>
      <c r="E363" s="116"/>
      <c r="F363" s="116"/>
      <c r="G363" s="116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</row>
    <row r="364" spans="2:18">
      <c r="B364" s="115"/>
      <c r="C364" s="116"/>
      <c r="D364" s="116"/>
      <c r="E364" s="116"/>
      <c r="F364" s="116"/>
      <c r="G364" s="116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</row>
    <row r="365" spans="2:18">
      <c r="B365" s="115"/>
      <c r="C365" s="116"/>
      <c r="D365" s="116"/>
      <c r="E365" s="116"/>
      <c r="F365" s="116"/>
      <c r="G365" s="116"/>
      <c r="H365" s="116"/>
      <c r="I365" s="116"/>
      <c r="J365" s="116"/>
      <c r="K365" s="116"/>
      <c r="L365" s="116"/>
      <c r="M365" s="116"/>
      <c r="N365" s="116"/>
      <c r="O365" s="116"/>
      <c r="P365" s="116"/>
      <c r="Q365" s="116"/>
      <c r="R365" s="116"/>
    </row>
    <row r="366" spans="2:18">
      <c r="B366" s="115"/>
      <c r="C366" s="116"/>
      <c r="D366" s="116"/>
      <c r="E366" s="116"/>
      <c r="F366" s="116"/>
      <c r="G366" s="116"/>
      <c r="H366" s="116"/>
      <c r="I366" s="116"/>
      <c r="J366" s="116"/>
      <c r="K366" s="116"/>
      <c r="L366" s="116"/>
      <c r="M366" s="116"/>
      <c r="N366" s="116"/>
      <c r="O366" s="116"/>
      <c r="P366" s="116"/>
      <c r="Q366" s="116"/>
      <c r="R366" s="116"/>
    </row>
    <row r="367" spans="2:18">
      <c r="B367" s="115"/>
      <c r="C367" s="116"/>
      <c r="D367" s="116"/>
      <c r="E367" s="116"/>
      <c r="F367" s="116"/>
      <c r="G367" s="116"/>
      <c r="H367" s="116"/>
      <c r="I367" s="116"/>
      <c r="J367" s="116"/>
      <c r="K367" s="116"/>
      <c r="L367" s="116"/>
      <c r="M367" s="116"/>
      <c r="N367" s="116"/>
      <c r="O367" s="116"/>
      <c r="P367" s="116"/>
      <c r="Q367" s="116"/>
      <c r="R367" s="116"/>
    </row>
    <row r="368" spans="2:18">
      <c r="B368" s="115"/>
      <c r="C368" s="116"/>
      <c r="D368" s="116"/>
      <c r="E368" s="116"/>
      <c r="F368" s="116"/>
      <c r="G368" s="116"/>
      <c r="H368" s="116"/>
      <c r="I368" s="116"/>
      <c r="J368" s="116"/>
      <c r="K368" s="116"/>
      <c r="L368" s="116"/>
      <c r="M368" s="116"/>
      <c r="N368" s="116"/>
      <c r="O368" s="116"/>
      <c r="P368" s="116"/>
      <c r="Q368" s="116"/>
      <c r="R368" s="116"/>
    </row>
    <row r="369" spans="2:18">
      <c r="B369" s="115"/>
      <c r="C369" s="116"/>
      <c r="D369" s="116"/>
      <c r="E369" s="116"/>
      <c r="F369" s="116"/>
      <c r="G369" s="116"/>
      <c r="H369" s="116"/>
      <c r="I369" s="116"/>
      <c r="J369" s="116"/>
      <c r="K369" s="116"/>
      <c r="L369" s="116"/>
      <c r="M369" s="116"/>
      <c r="N369" s="116"/>
      <c r="O369" s="116"/>
      <c r="P369" s="116"/>
      <c r="Q369" s="116"/>
      <c r="R369" s="116"/>
    </row>
    <row r="370" spans="2:18">
      <c r="B370" s="115"/>
      <c r="C370" s="116"/>
      <c r="D370" s="116"/>
      <c r="E370" s="116"/>
      <c r="F370" s="116"/>
      <c r="G370" s="116"/>
      <c r="H370" s="116"/>
      <c r="I370" s="116"/>
      <c r="J370" s="116"/>
      <c r="K370" s="116"/>
      <c r="L370" s="116"/>
      <c r="M370" s="116"/>
      <c r="N370" s="116"/>
      <c r="O370" s="116"/>
      <c r="P370" s="116"/>
      <c r="Q370" s="116"/>
      <c r="R370" s="116"/>
    </row>
    <row r="371" spans="2:18">
      <c r="B371" s="115"/>
      <c r="C371" s="116"/>
      <c r="D371" s="116"/>
      <c r="E371" s="116"/>
      <c r="F371" s="116"/>
      <c r="G371" s="116"/>
      <c r="H371" s="116"/>
      <c r="I371" s="116"/>
      <c r="J371" s="116"/>
      <c r="K371" s="116"/>
      <c r="L371" s="116"/>
      <c r="M371" s="116"/>
      <c r="N371" s="116"/>
      <c r="O371" s="116"/>
      <c r="P371" s="116"/>
      <c r="Q371" s="116"/>
      <c r="R371" s="116"/>
    </row>
    <row r="372" spans="2:18">
      <c r="B372" s="115"/>
      <c r="C372" s="116"/>
      <c r="D372" s="116"/>
      <c r="E372" s="116"/>
      <c r="F372" s="116"/>
      <c r="G372" s="116"/>
      <c r="H372" s="116"/>
      <c r="I372" s="116"/>
      <c r="J372" s="116"/>
      <c r="K372" s="116"/>
      <c r="L372" s="116"/>
      <c r="M372" s="116"/>
      <c r="N372" s="116"/>
      <c r="O372" s="116"/>
      <c r="P372" s="116"/>
      <c r="Q372" s="116"/>
      <c r="R372" s="116"/>
    </row>
    <row r="373" spans="2:18">
      <c r="B373" s="115"/>
      <c r="C373" s="116"/>
      <c r="D373" s="116"/>
      <c r="E373" s="116"/>
      <c r="F373" s="116"/>
      <c r="G373" s="116"/>
      <c r="H373" s="116"/>
      <c r="I373" s="116"/>
      <c r="J373" s="116"/>
      <c r="K373" s="116"/>
      <c r="L373" s="116"/>
      <c r="M373" s="116"/>
      <c r="N373" s="116"/>
      <c r="O373" s="116"/>
      <c r="P373" s="116"/>
      <c r="Q373" s="116"/>
      <c r="R373" s="116"/>
    </row>
    <row r="374" spans="2:18">
      <c r="B374" s="115"/>
      <c r="C374" s="116"/>
      <c r="D374" s="116"/>
      <c r="E374" s="116"/>
      <c r="F374" s="116"/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  <c r="Q374" s="116"/>
      <c r="R374" s="116"/>
    </row>
    <row r="375" spans="2:18">
      <c r="B375" s="115"/>
      <c r="C375" s="116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  <c r="R375" s="116"/>
    </row>
    <row r="376" spans="2:18">
      <c r="B376" s="115"/>
      <c r="C376" s="116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  <c r="Q376" s="116"/>
      <c r="R376" s="116"/>
    </row>
    <row r="377" spans="2:18">
      <c r="B377" s="115"/>
      <c r="C377" s="116"/>
      <c r="D377" s="116"/>
      <c r="E377" s="116"/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  <c r="Q377" s="116"/>
      <c r="R377" s="116"/>
    </row>
    <row r="378" spans="2:18">
      <c r="B378" s="115"/>
      <c r="C378" s="116"/>
      <c r="D378" s="116"/>
      <c r="E378" s="116"/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  <c r="P378" s="116"/>
      <c r="Q378" s="116"/>
      <c r="R378" s="116"/>
    </row>
    <row r="379" spans="2:18">
      <c r="B379" s="115"/>
      <c r="C379" s="116"/>
      <c r="D379" s="116"/>
      <c r="E379" s="116"/>
      <c r="F379" s="116"/>
      <c r="G379" s="116"/>
      <c r="H379" s="116"/>
      <c r="I379" s="116"/>
      <c r="J379" s="116"/>
      <c r="K379" s="116"/>
      <c r="L379" s="116"/>
      <c r="M379" s="116"/>
      <c r="N379" s="116"/>
      <c r="O379" s="116"/>
      <c r="P379" s="116"/>
      <c r="Q379" s="116"/>
      <c r="R379" s="116"/>
    </row>
    <row r="380" spans="2:18">
      <c r="B380" s="115"/>
      <c r="C380" s="116"/>
      <c r="D380" s="116"/>
      <c r="E380" s="116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  <c r="Q380" s="116"/>
      <c r="R380" s="116"/>
    </row>
    <row r="381" spans="2:18">
      <c r="B381" s="115"/>
      <c r="C381" s="116"/>
      <c r="D381" s="116"/>
      <c r="E381" s="116"/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  <c r="P381" s="116"/>
      <c r="Q381" s="116"/>
      <c r="R381" s="116"/>
    </row>
    <row r="382" spans="2:18">
      <c r="B382" s="115"/>
      <c r="C382" s="116"/>
      <c r="D382" s="116"/>
      <c r="E382" s="116"/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  <c r="Q382" s="116"/>
      <c r="R382" s="116"/>
    </row>
    <row r="383" spans="2:18">
      <c r="B383" s="115"/>
      <c r="C383" s="116"/>
      <c r="D383" s="116"/>
      <c r="E383" s="116"/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  <c r="Q383" s="116"/>
      <c r="R383" s="116"/>
    </row>
    <row r="384" spans="2:18">
      <c r="B384" s="115"/>
      <c r="C384" s="116"/>
      <c r="D384" s="116"/>
      <c r="E384" s="116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  <c r="R384" s="116"/>
    </row>
    <row r="385" spans="2:18">
      <c r="B385" s="115"/>
      <c r="C385" s="116"/>
      <c r="D385" s="116"/>
      <c r="E385" s="116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  <c r="R385" s="116"/>
    </row>
    <row r="386" spans="2:18">
      <c r="B386" s="115"/>
      <c r="C386" s="116"/>
      <c r="D386" s="116"/>
      <c r="E386" s="116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  <c r="R386" s="116"/>
    </row>
    <row r="387" spans="2:18">
      <c r="B387" s="115"/>
      <c r="C387" s="116"/>
      <c r="D387" s="116"/>
      <c r="E387" s="116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  <c r="Q387" s="116"/>
      <c r="R387" s="116"/>
    </row>
    <row r="388" spans="2:18">
      <c r="B388" s="115"/>
      <c r="C388" s="116"/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  <c r="R388" s="116"/>
    </row>
    <row r="389" spans="2:18">
      <c r="B389" s="115"/>
      <c r="C389" s="116"/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  <c r="P389" s="116"/>
      <c r="Q389" s="116"/>
      <c r="R389" s="116"/>
    </row>
    <row r="390" spans="2:18">
      <c r="B390" s="115"/>
      <c r="C390" s="116"/>
      <c r="D390" s="116"/>
      <c r="E390" s="116"/>
      <c r="F390" s="116"/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  <c r="Q390" s="116"/>
      <c r="R390" s="116"/>
    </row>
    <row r="391" spans="2:18">
      <c r="B391" s="115"/>
      <c r="C391" s="116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  <c r="R391" s="116"/>
    </row>
    <row r="392" spans="2:18">
      <c r="B392" s="115"/>
      <c r="C392" s="116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  <c r="R392" s="116"/>
    </row>
    <row r="393" spans="2:18">
      <c r="B393" s="115"/>
      <c r="C393" s="116"/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  <c r="R393" s="116"/>
    </row>
    <row r="394" spans="2:18">
      <c r="B394" s="115"/>
      <c r="C394" s="116"/>
      <c r="D394" s="116"/>
      <c r="E394" s="116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  <c r="R394" s="116"/>
    </row>
    <row r="395" spans="2:18">
      <c r="B395" s="115"/>
      <c r="C395" s="116"/>
      <c r="D395" s="116"/>
      <c r="E395" s="116"/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  <c r="P395" s="116"/>
      <c r="Q395" s="116"/>
      <c r="R395" s="116"/>
    </row>
    <row r="396" spans="2:18">
      <c r="B396" s="115"/>
      <c r="C396" s="116"/>
      <c r="D396" s="116"/>
      <c r="E396" s="116"/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  <c r="P396" s="116"/>
      <c r="Q396" s="116"/>
      <c r="R396" s="116"/>
    </row>
    <row r="397" spans="2:18">
      <c r="B397" s="115"/>
      <c r="C397" s="116"/>
      <c r="D397" s="116"/>
      <c r="E397" s="116"/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  <c r="P397" s="116"/>
      <c r="Q397" s="116"/>
      <c r="R397" s="116"/>
    </row>
    <row r="398" spans="2:18">
      <c r="B398" s="115"/>
      <c r="C398" s="116"/>
      <c r="D398" s="116"/>
      <c r="E398" s="116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  <c r="R398" s="116"/>
    </row>
    <row r="399" spans="2:18">
      <c r="B399" s="115"/>
      <c r="C399" s="116"/>
      <c r="D399" s="116"/>
      <c r="E399" s="116"/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  <c r="P399" s="116"/>
      <c r="Q399" s="116"/>
      <c r="R399" s="116"/>
    </row>
    <row r="400" spans="2:18">
      <c r="B400" s="115"/>
      <c r="C400" s="116"/>
      <c r="D400" s="116"/>
      <c r="E400" s="116"/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  <c r="P400" s="116"/>
      <c r="Q400" s="116"/>
      <c r="R400" s="116"/>
    </row>
    <row r="401" spans="2:18">
      <c r="B401" s="115"/>
      <c r="C401" s="116"/>
      <c r="D401" s="116"/>
      <c r="E401" s="116"/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  <c r="P401" s="116"/>
      <c r="Q401" s="116"/>
      <c r="R401" s="116"/>
    </row>
    <row r="402" spans="2:18">
      <c r="B402" s="115"/>
      <c r="C402" s="116"/>
      <c r="D402" s="116"/>
      <c r="E402" s="116"/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  <c r="P402" s="116"/>
      <c r="Q402" s="116"/>
      <c r="R402" s="116"/>
    </row>
    <row r="403" spans="2:18">
      <c r="B403" s="115"/>
      <c r="C403" s="116"/>
      <c r="D403" s="116"/>
      <c r="E403" s="116"/>
      <c r="F403" s="116"/>
      <c r="G403" s="116"/>
      <c r="H403" s="116"/>
      <c r="I403" s="116"/>
      <c r="J403" s="116"/>
      <c r="K403" s="116"/>
      <c r="L403" s="116"/>
      <c r="M403" s="116"/>
      <c r="N403" s="116"/>
      <c r="O403" s="116"/>
      <c r="P403" s="116"/>
      <c r="Q403" s="116"/>
      <c r="R403" s="116"/>
    </row>
    <row r="404" spans="2:18">
      <c r="B404" s="115"/>
      <c r="C404" s="116"/>
      <c r="D404" s="116"/>
      <c r="E404" s="116"/>
      <c r="F404" s="116"/>
      <c r="G404" s="116"/>
      <c r="H404" s="116"/>
      <c r="I404" s="116"/>
      <c r="J404" s="116"/>
      <c r="K404" s="116"/>
      <c r="L404" s="116"/>
      <c r="M404" s="116"/>
      <c r="N404" s="116"/>
      <c r="O404" s="116"/>
      <c r="P404" s="116"/>
      <c r="Q404" s="116"/>
      <c r="R404" s="116"/>
    </row>
    <row r="405" spans="2:18">
      <c r="B405" s="115"/>
      <c r="C405" s="116"/>
      <c r="D405" s="116"/>
      <c r="E405" s="116"/>
      <c r="F405" s="116"/>
      <c r="G405" s="116"/>
      <c r="H405" s="116"/>
      <c r="I405" s="116"/>
      <c r="J405" s="116"/>
      <c r="K405" s="116"/>
      <c r="L405" s="116"/>
      <c r="M405" s="116"/>
      <c r="N405" s="116"/>
      <c r="O405" s="116"/>
      <c r="P405" s="116"/>
      <c r="Q405" s="116"/>
      <c r="R405" s="116"/>
    </row>
    <row r="406" spans="2:18">
      <c r="B406" s="115"/>
      <c r="C406" s="116"/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  <c r="R406" s="116"/>
    </row>
    <row r="407" spans="2:18">
      <c r="B407" s="115"/>
      <c r="C407" s="116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  <c r="Q407" s="116"/>
      <c r="R407" s="116"/>
    </row>
    <row r="408" spans="2:18">
      <c r="B408" s="115"/>
      <c r="C408" s="116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  <c r="R408" s="116"/>
    </row>
    <row r="409" spans="2:18">
      <c r="B409" s="115"/>
      <c r="C409" s="116"/>
      <c r="D409" s="116"/>
      <c r="E409" s="116"/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  <c r="Q409" s="116"/>
      <c r="R409" s="116"/>
    </row>
    <row r="410" spans="2:18">
      <c r="B410" s="115"/>
      <c r="C410" s="116"/>
      <c r="D410" s="116"/>
      <c r="E410" s="116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116"/>
      <c r="Q410" s="116"/>
      <c r="R410" s="116"/>
    </row>
    <row r="411" spans="2:18">
      <c r="B411" s="115"/>
      <c r="C411" s="116"/>
      <c r="D411" s="116"/>
      <c r="E411" s="116"/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  <c r="P411" s="116"/>
      <c r="Q411" s="116"/>
      <c r="R411" s="116"/>
    </row>
    <row r="412" spans="2:18">
      <c r="B412" s="115"/>
      <c r="C412" s="116"/>
      <c r="D412" s="116"/>
      <c r="E412" s="116"/>
      <c r="F412" s="116"/>
      <c r="G412" s="116"/>
      <c r="H412" s="116"/>
      <c r="I412" s="116"/>
      <c r="J412" s="116"/>
      <c r="K412" s="116"/>
      <c r="L412" s="116"/>
      <c r="M412" s="116"/>
      <c r="N412" s="116"/>
      <c r="O412" s="116"/>
      <c r="P412" s="116"/>
      <c r="Q412" s="116"/>
      <c r="R412" s="116"/>
    </row>
    <row r="413" spans="2:18">
      <c r="B413" s="115"/>
      <c r="C413" s="116"/>
      <c r="D413" s="116"/>
      <c r="E413" s="116"/>
      <c r="F413" s="116"/>
      <c r="G413" s="116"/>
      <c r="H413" s="116"/>
      <c r="I413" s="116"/>
      <c r="J413" s="116"/>
      <c r="K413" s="116"/>
      <c r="L413" s="116"/>
      <c r="M413" s="116"/>
      <c r="N413" s="116"/>
      <c r="O413" s="116"/>
      <c r="P413" s="116"/>
      <c r="Q413" s="116"/>
      <c r="R413" s="116"/>
    </row>
    <row r="414" spans="2:18">
      <c r="B414" s="115"/>
      <c r="C414" s="116"/>
      <c r="D414" s="116"/>
      <c r="E414" s="116"/>
      <c r="F414" s="116"/>
      <c r="G414" s="116"/>
      <c r="H414" s="116"/>
      <c r="I414" s="116"/>
      <c r="J414" s="116"/>
      <c r="K414" s="116"/>
      <c r="L414" s="116"/>
      <c r="M414" s="116"/>
      <c r="N414" s="116"/>
      <c r="O414" s="116"/>
      <c r="P414" s="116"/>
      <c r="Q414" s="116"/>
      <c r="R414" s="116"/>
    </row>
    <row r="415" spans="2:18">
      <c r="B415" s="115"/>
      <c r="C415" s="116"/>
      <c r="D415" s="116"/>
      <c r="E415" s="116"/>
      <c r="F415" s="116"/>
      <c r="G415" s="116"/>
      <c r="H415" s="116"/>
      <c r="I415" s="116"/>
      <c r="J415" s="116"/>
      <c r="K415" s="116"/>
      <c r="L415" s="116"/>
      <c r="M415" s="116"/>
      <c r="N415" s="116"/>
      <c r="O415" s="116"/>
      <c r="P415" s="116"/>
      <c r="Q415" s="116"/>
      <c r="R415" s="116"/>
    </row>
    <row r="416" spans="2:18">
      <c r="B416" s="115"/>
      <c r="C416" s="116"/>
      <c r="D416" s="116"/>
      <c r="E416" s="116"/>
      <c r="F416" s="116"/>
      <c r="G416" s="116"/>
      <c r="H416" s="116"/>
      <c r="I416" s="116"/>
      <c r="J416" s="116"/>
      <c r="K416" s="116"/>
      <c r="L416" s="116"/>
      <c r="M416" s="116"/>
      <c r="N416" s="116"/>
      <c r="O416" s="116"/>
      <c r="P416" s="116"/>
      <c r="Q416" s="116"/>
      <c r="R416" s="116"/>
    </row>
    <row r="417" spans="2:18">
      <c r="B417" s="115"/>
      <c r="C417" s="116"/>
      <c r="D417" s="116"/>
      <c r="E417" s="116"/>
      <c r="F417" s="116"/>
      <c r="G417" s="116"/>
      <c r="H417" s="116"/>
      <c r="I417" s="116"/>
      <c r="J417" s="116"/>
      <c r="K417" s="116"/>
      <c r="L417" s="116"/>
      <c r="M417" s="116"/>
      <c r="N417" s="116"/>
      <c r="O417" s="116"/>
      <c r="P417" s="116"/>
      <c r="Q417" s="116"/>
      <c r="R417" s="116"/>
    </row>
    <row r="418" spans="2:18">
      <c r="B418" s="115"/>
      <c r="C418" s="116"/>
      <c r="D418" s="116"/>
      <c r="E418" s="116"/>
      <c r="F418" s="116"/>
      <c r="G418" s="116"/>
      <c r="H418" s="116"/>
      <c r="I418" s="116"/>
      <c r="J418" s="116"/>
      <c r="K418" s="116"/>
      <c r="L418" s="116"/>
      <c r="M418" s="116"/>
      <c r="N418" s="116"/>
      <c r="O418" s="116"/>
      <c r="P418" s="116"/>
      <c r="Q418" s="116"/>
      <c r="R418" s="116"/>
    </row>
    <row r="419" spans="2:18">
      <c r="B419" s="115"/>
      <c r="C419" s="116"/>
      <c r="D419" s="116"/>
      <c r="E419" s="116"/>
      <c r="F419" s="116"/>
      <c r="G419" s="116"/>
      <c r="H419" s="116"/>
      <c r="I419" s="116"/>
      <c r="J419" s="116"/>
      <c r="K419" s="116"/>
      <c r="L419" s="116"/>
      <c r="M419" s="116"/>
      <c r="N419" s="116"/>
      <c r="O419" s="116"/>
      <c r="P419" s="116"/>
      <c r="Q419" s="116"/>
      <c r="R419" s="116"/>
    </row>
    <row r="420" spans="2:18">
      <c r="B420" s="115"/>
      <c r="C420" s="116"/>
      <c r="D420" s="116"/>
      <c r="E420" s="116"/>
      <c r="F420" s="116"/>
      <c r="G420" s="116"/>
      <c r="H420" s="116"/>
      <c r="I420" s="116"/>
      <c r="J420" s="116"/>
      <c r="K420" s="116"/>
      <c r="L420" s="116"/>
      <c r="M420" s="116"/>
      <c r="N420" s="116"/>
      <c r="O420" s="116"/>
      <c r="P420" s="116"/>
      <c r="Q420" s="116"/>
      <c r="R420" s="116"/>
    </row>
    <row r="421" spans="2:18">
      <c r="B421" s="115"/>
      <c r="C421" s="116"/>
      <c r="D421" s="116"/>
      <c r="E421" s="116"/>
      <c r="F421" s="116"/>
      <c r="G421" s="116"/>
      <c r="H421" s="116"/>
      <c r="I421" s="116"/>
      <c r="J421" s="116"/>
      <c r="K421" s="116"/>
      <c r="L421" s="116"/>
      <c r="M421" s="116"/>
      <c r="N421" s="116"/>
      <c r="O421" s="116"/>
      <c r="P421" s="116"/>
      <c r="Q421" s="116"/>
      <c r="R421" s="116"/>
    </row>
    <row r="422" spans="2:18">
      <c r="B422" s="115"/>
      <c r="C422" s="116"/>
      <c r="D422" s="116"/>
      <c r="E422" s="116"/>
      <c r="F422" s="116"/>
      <c r="G422" s="116"/>
      <c r="H422" s="116"/>
      <c r="I422" s="116"/>
      <c r="J422" s="116"/>
      <c r="K422" s="116"/>
      <c r="L422" s="116"/>
      <c r="M422" s="116"/>
      <c r="N422" s="116"/>
      <c r="O422" s="116"/>
      <c r="P422" s="116"/>
      <c r="Q422" s="116"/>
      <c r="R422" s="116"/>
    </row>
    <row r="423" spans="2:18">
      <c r="B423" s="115"/>
      <c r="C423" s="116"/>
      <c r="D423" s="116"/>
      <c r="E423" s="116"/>
      <c r="F423" s="116"/>
      <c r="G423" s="116"/>
      <c r="H423" s="116"/>
      <c r="I423" s="116"/>
      <c r="J423" s="116"/>
      <c r="K423" s="116"/>
      <c r="L423" s="116"/>
      <c r="M423" s="116"/>
      <c r="N423" s="116"/>
      <c r="O423" s="116"/>
      <c r="P423" s="116"/>
      <c r="Q423" s="116"/>
      <c r="R423" s="116"/>
    </row>
    <row r="424" spans="2:18">
      <c r="B424" s="115"/>
      <c r="C424" s="116"/>
      <c r="D424" s="116"/>
      <c r="E424" s="116"/>
      <c r="F424" s="116"/>
      <c r="G424" s="116"/>
      <c r="H424" s="116"/>
      <c r="I424" s="116"/>
      <c r="J424" s="116"/>
      <c r="K424" s="116"/>
      <c r="L424" s="116"/>
      <c r="M424" s="116"/>
      <c r="N424" s="116"/>
      <c r="O424" s="116"/>
      <c r="P424" s="116"/>
      <c r="Q424" s="116"/>
      <c r="R424" s="116"/>
    </row>
    <row r="425" spans="2:18">
      <c r="B425" s="115"/>
      <c r="C425" s="116"/>
      <c r="D425" s="116"/>
      <c r="E425" s="116"/>
      <c r="F425" s="116"/>
      <c r="G425" s="116"/>
      <c r="H425" s="116"/>
      <c r="I425" s="116"/>
      <c r="J425" s="116"/>
      <c r="K425" s="116"/>
      <c r="L425" s="116"/>
      <c r="M425" s="116"/>
      <c r="N425" s="116"/>
      <c r="O425" s="116"/>
      <c r="P425" s="116"/>
      <c r="Q425" s="116"/>
      <c r="R425" s="116"/>
    </row>
    <row r="426" spans="2:18">
      <c r="B426" s="115"/>
      <c r="C426" s="116"/>
      <c r="D426" s="116"/>
      <c r="E426" s="116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  <c r="R426" s="116"/>
    </row>
    <row r="427" spans="2:18">
      <c r="B427" s="115"/>
      <c r="C427" s="116"/>
      <c r="D427" s="116"/>
      <c r="E427" s="116"/>
      <c r="F427" s="116"/>
      <c r="G427" s="116"/>
      <c r="H427" s="116"/>
      <c r="I427" s="116"/>
      <c r="J427" s="116"/>
      <c r="K427" s="116"/>
      <c r="L427" s="116"/>
      <c r="M427" s="116"/>
      <c r="N427" s="116"/>
      <c r="O427" s="116"/>
      <c r="P427" s="116"/>
      <c r="Q427" s="116"/>
      <c r="R427" s="116"/>
    </row>
    <row r="428" spans="2:18">
      <c r="B428" s="115"/>
      <c r="C428" s="116"/>
      <c r="D428" s="116"/>
      <c r="E428" s="116"/>
      <c r="F428" s="116"/>
      <c r="G428" s="116"/>
      <c r="H428" s="116"/>
      <c r="I428" s="116"/>
      <c r="J428" s="116"/>
      <c r="K428" s="116"/>
      <c r="L428" s="116"/>
      <c r="M428" s="116"/>
      <c r="N428" s="116"/>
      <c r="O428" s="116"/>
      <c r="P428" s="116"/>
      <c r="Q428" s="116"/>
      <c r="R428" s="116"/>
    </row>
    <row r="429" spans="2:18">
      <c r="B429" s="115"/>
      <c r="C429" s="116"/>
      <c r="D429" s="116"/>
      <c r="E429" s="116"/>
      <c r="F429" s="116"/>
      <c r="G429" s="116"/>
      <c r="H429" s="116"/>
      <c r="I429" s="116"/>
      <c r="J429" s="116"/>
      <c r="K429" s="116"/>
      <c r="L429" s="116"/>
      <c r="M429" s="116"/>
      <c r="N429" s="116"/>
      <c r="O429" s="116"/>
      <c r="P429" s="116"/>
      <c r="Q429" s="116"/>
      <c r="R429" s="116"/>
    </row>
    <row r="430" spans="2:18">
      <c r="B430" s="115"/>
      <c r="C430" s="116"/>
      <c r="D430" s="116"/>
      <c r="E430" s="116"/>
      <c r="F430" s="116"/>
      <c r="G430" s="116"/>
      <c r="H430" s="116"/>
      <c r="I430" s="116"/>
      <c r="J430" s="116"/>
      <c r="K430" s="116"/>
      <c r="L430" s="116"/>
      <c r="M430" s="116"/>
      <c r="N430" s="116"/>
      <c r="O430" s="116"/>
      <c r="P430" s="116"/>
      <c r="Q430" s="116"/>
      <c r="R430" s="116"/>
    </row>
    <row r="431" spans="2:18">
      <c r="B431" s="115"/>
      <c r="C431" s="116"/>
      <c r="D431" s="116"/>
      <c r="E431" s="116"/>
      <c r="F431" s="116"/>
      <c r="G431" s="116"/>
      <c r="H431" s="116"/>
      <c r="I431" s="116"/>
      <c r="J431" s="116"/>
      <c r="K431" s="116"/>
      <c r="L431" s="116"/>
      <c r="M431" s="116"/>
      <c r="N431" s="116"/>
      <c r="O431" s="116"/>
      <c r="P431" s="116"/>
      <c r="Q431" s="116"/>
      <c r="R431" s="116"/>
    </row>
    <row r="432" spans="2:18">
      <c r="B432" s="115"/>
      <c r="C432" s="116"/>
      <c r="D432" s="116"/>
      <c r="E432" s="116"/>
      <c r="F432" s="116"/>
      <c r="G432" s="116"/>
      <c r="H432" s="116"/>
      <c r="I432" s="116"/>
      <c r="J432" s="116"/>
      <c r="K432" s="116"/>
      <c r="L432" s="116"/>
      <c r="M432" s="116"/>
      <c r="N432" s="116"/>
      <c r="O432" s="116"/>
      <c r="P432" s="116"/>
      <c r="Q432" s="116"/>
      <c r="R432" s="116"/>
    </row>
    <row r="433" spans="2:18">
      <c r="B433" s="115"/>
      <c r="C433" s="116"/>
      <c r="D433" s="116"/>
      <c r="E433" s="116"/>
      <c r="F433" s="116"/>
      <c r="G433" s="116"/>
      <c r="H433" s="116"/>
      <c r="I433" s="116"/>
      <c r="J433" s="116"/>
      <c r="K433" s="116"/>
      <c r="L433" s="116"/>
      <c r="M433" s="116"/>
      <c r="N433" s="116"/>
      <c r="O433" s="116"/>
      <c r="P433" s="116"/>
      <c r="Q433" s="116"/>
      <c r="R433" s="116"/>
    </row>
    <row r="434" spans="2:18">
      <c r="B434" s="115"/>
      <c r="C434" s="116"/>
      <c r="D434" s="116"/>
      <c r="E434" s="116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  <c r="P434" s="116"/>
      <c r="Q434" s="116"/>
      <c r="R434" s="116"/>
    </row>
    <row r="435" spans="2:18">
      <c r="B435" s="115"/>
      <c r="C435" s="116"/>
      <c r="D435" s="116"/>
      <c r="E435" s="116"/>
      <c r="F435" s="116"/>
      <c r="G435" s="116"/>
      <c r="H435" s="116"/>
      <c r="I435" s="116"/>
      <c r="J435" s="116"/>
      <c r="K435" s="116"/>
      <c r="L435" s="116"/>
      <c r="M435" s="116"/>
      <c r="N435" s="116"/>
      <c r="O435" s="116"/>
      <c r="P435" s="116"/>
      <c r="Q435" s="116"/>
      <c r="R435" s="116"/>
    </row>
    <row r="436" spans="2:18">
      <c r="B436" s="115"/>
      <c r="C436" s="116"/>
      <c r="D436" s="116"/>
      <c r="E436" s="116"/>
      <c r="F436" s="116"/>
      <c r="G436" s="116"/>
      <c r="H436" s="116"/>
      <c r="I436" s="116"/>
      <c r="J436" s="116"/>
      <c r="K436" s="116"/>
      <c r="L436" s="116"/>
      <c r="M436" s="116"/>
      <c r="N436" s="116"/>
      <c r="O436" s="116"/>
      <c r="P436" s="116"/>
      <c r="Q436" s="116"/>
      <c r="R436" s="116"/>
    </row>
    <row r="437" spans="2:18">
      <c r="B437" s="115"/>
      <c r="C437" s="116"/>
      <c r="D437" s="116"/>
      <c r="E437" s="116"/>
      <c r="F437" s="116"/>
      <c r="G437" s="116"/>
      <c r="H437" s="116"/>
      <c r="I437" s="116"/>
      <c r="J437" s="116"/>
      <c r="K437" s="116"/>
      <c r="L437" s="116"/>
      <c r="M437" s="116"/>
      <c r="N437" s="116"/>
      <c r="O437" s="116"/>
      <c r="P437" s="116"/>
      <c r="Q437" s="116"/>
      <c r="R437" s="116"/>
    </row>
    <row r="438" spans="2:18">
      <c r="B438" s="115"/>
      <c r="C438" s="116"/>
      <c r="D438" s="116"/>
      <c r="E438" s="116"/>
      <c r="F438" s="116"/>
      <c r="G438" s="116"/>
      <c r="H438" s="116"/>
      <c r="I438" s="116"/>
      <c r="J438" s="116"/>
      <c r="K438" s="116"/>
      <c r="L438" s="116"/>
      <c r="M438" s="116"/>
      <c r="N438" s="116"/>
      <c r="O438" s="116"/>
      <c r="P438" s="116"/>
      <c r="Q438" s="116"/>
      <c r="R438" s="116"/>
    </row>
    <row r="439" spans="2:18">
      <c r="B439" s="115"/>
      <c r="C439" s="116"/>
      <c r="D439" s="116"/>
      <c r="E439" s="116"/>
      <c r="F439" s="116"/>
      <c r="G439" s="116"/>
      <c r="H439" s="116"/>
      <c r="I439" s="116"/>
      <c r="J439" s="116"/>
      <c r="K439" s="116"/>
      <c r="L439" s="116"/>
      <c r="M439" s="116"/>
      <c r="N439" s="116"/>
      <c r="O439" s="116"/>
      <c r="P439" s="116"/>
      <c r="Q439" s="116"/>
      <c r="R439" s="116"/>
    </row>
    <row r="440" spans="2:18">
      <c r="B440" s="115"/>
      <c r="C440" s="116"/>
      <c r="D440" s="116"/>
      <c r="E440" s="116"/>
      <c r="F440" s="116"/>
      <c r="G440" s="116"/>
      <c r="H440" s="116"/>
      <c r="I440" s="116"/>
      <c r="J440" s="116"/>
      <c r="K440" s="116"/>
      <c r="L440" s="116"/>
      <c r="M440" s="116"/>
      <c r="N440" s="116"/>
      <c r="O440" s="116"/>
      <c r="P440" s="116"/>
      <c r="Q440" s="116"/>
      <c r="R440" s="116"/>
    </row>
    <row r="441" spans="2:18">
      <c r="B441" s="115"/>
      <c r="C441" s="116"/>
      <c r="D441" s="116"/>
      <c r="E441" s="116"/>
      <c r="F441" s="116"/>
      <c r="G441" s="116"/>
      <c r="H441" s="116"/>
      <c r="I441" s="116"/>
      <c r="J441" s="116"/>
      <c r="K441" s="116"/>
      <c r="L441" s="116"/>
      <c r="M441" s="116"/>
      <c r="N441" s="116"/>
      <c r="O441" s="116"/>
      <c r="P441" s="116"/>
      <c r="Q441" s="116"/>
      <c r="R441" s="116"/>
    </row>
    <row r="442" spans="2:18">
      <c r="B442" s="115"/>
      <c r="C442" s="116"/>
      <c r="D442" s="116"/>
      <c r="E442" s="116"/>
      <c r="F442" s="116"/>
      <c r="G442" s="116"/>
      <c r="H442" s="116"/>
      <c r="I442" s="116"/>
      <c r="J442" s="116"/>
      <c r="K442" s="116"/>
      <c r="L442" s="116"/>
      <c r="M442" s="116"/>
      <c r="N442" s="116"/>
      <c r="O442" s="116"/>
      <c r="P442" s="116"/>
      <c r="Q442" s="116"/>
      <c r="R442" s="116"/>
    </row>
    <row r="443" spans="2:18">
      <c r="B443" s="115"/>
      <c r="C443" s="116"/>
      <c r="D443" s="116"/>
      <c r="E443" s="116"/>
      <c r="F443" s="116"/>
      <c r="G443" s="116"/>
      <c r="H443" s="116"/>
      <c r="I443" s="116"/>
      <c r="J443" s="116"/>
      <c r="K443" s="116"/>
      <c r="L443" s="116"/>
      <c r="M443" s="116"/>
      <c r="N443" s="116"/>
      <c r="O443" s="116"/>
      <c r="P443" s="116"/>
      <c r="Q443" s="116"/>
      <c r="R443" s="116"/>
    </row>
    <row r="444" spans="2:18">
      <c r="B444" s="115"/>
      <c r="C444" s="116"/>
      <c r="D444" s="116"/>
      <c r="E444" s="116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  <c r="P444" s="116"/>
      <c r="Q444" s="116"/>
      <c r="R444" s="116"/>
    </row>
    <row r="445" spans="2:18">
      <c r="B445" s="115"/>
      <c r="C445" s="116"/>
      <c r="D445" s="116"/>
      <c r="E445" s="116"/>
      <c r="F445" s="116"/>
      <c r="G445" s="116"/>
      <c r="H445" s="116"/>
      <c r="I445" s="116"/>
      <c r="J445" s="116"/>
      <c r="K445" s="116"/>
      <c r="L445" s="116"/>
      <c r="M445" s="116"/>
      <c r="N445" s="116"/>
      <c r="O445" s="116"/>
      <c r="P445" s="116"/>
      <c r="Q445" s="116"/>
      <c r="R445" s="116"/>
    </row>
    <row r="446" spans="2:18">
      <c r="B446" s="115"/>
      <c r="C446" s="116"/>
      <c r="D446" s="116"/>
      <c r="E446" s="116"/>
      <c r="F446" s="116"/>
      <c r="G446" s="116"/>
      <c r="H446" s="116"/>
      <c r="I446" s="116"/>
      <c r="J446" s="116"/>
      <c r="K446" s="116"/>
      <c r="L446" s="116"/>
      <c r="M446" s="116"/>
      <c r="N446" s="116"/>
      <c r="O446" s="116"/>
      <c r="P446" s="116"/>
      <c r="Q446" s="116"/>
      <c r="R446" s="116"/>
    </row>
    <row r="447" spans="2:18">
      <c r="B447" s="115"/>
      <c r="C447" s="116"/>
      <c r="D447" s="116"/>
      <c r="E447" s="116"/>
      <c r="F447" s="116"/>
      <c r="G447" s="116"/>
      <c r="H447" s="116"/>
      <c r="I447" s="116"/>
      <c r="J447" s="116"/>
      <c r="K447" s="116"/>
      <c r="L447" s="116"/>
      <c r="M447" s="116"/>
      <c r="N447" s="116"/>
      <c r="O447" s="116"/>
      <c r="P447" s="116"/>
      <c r="Q447" s="116"/>
      <c r="R447" s="116"/>
    </row>
    <row r="448" spans="2:18">
      <c r="B448" s="115"/>
      <c r="C448" s="116"/>
      <c r="D448" s="116"/>
      <c r="E448" s="116"/>
      <c r="F448" s="116"/>
      <c r="G448" s="116"/>
      <c r="H448" s="116"/>
      <c r="I448" s="116"/>
      <c r="J448" s="116"/>
      <c r="K448" s="116"/>
      <c r="L448" s="116"/>
      <c r="M448" s="116"/>
      <c r="N448" s="116"/>
      <c r="O448" s="116"/>
      <c r="P448" s="116"/>
      <c r="Q448" s="116"/>
      <c r="R448" s="116"/>
    </row>
    <row r="449" spans="2:18">
      <c r="B449" s="115"/>
      <c r="C449" s="116"/>
      <c r="D449" s="116"/>
      <c r="E449" s="116"/>
      <c r="F449" s="116"/>
      <c r="G449" s="116"/>
      <c r="H449" s="116"/>
      <c r="I449" s="116"/>
      <c r="J449" s="116"/>
      <c r="K449" s="116"/>
      <c r="L449" s="116"/>
      <c r="M449" s="116"/>
      <c r="N449" s="116"/>
      <c r="O449" s="116"/>
      <c r="P449" s="116"/>
      <c r="Q449" s="116"/>
      <c r="R449" s="116"/>
    </row>
    <row r="450" spans="2:18">
      <c r="B450" s="115"/>
      <c r="C450" s="116"/>
      <c r="D450" s="116"/>
      <c r="E450" s="116"/>
      <c r="F450" s="116"/>
      <c r="G450" s="116"/>
      <c r="H450" s="116"/>
      <c r="I450" s="116"/>
      <c r="J450" s="116"/>
      <c r="K450" s="116"/>
      <c r="L450" s="116"/>
      <c r="M450" s="116"/>
      <c r="N450" s="116"/>
      <c r="O450" s="116"/>
      <c r="P450" s="116"/>
      <c r="Q450" s="116"/>
      <c r="R450" s="116"/>
    </row>
    <row r="451" spans="2:18">
      <c r="B451" s="115"/>
      <c r="C451" s="116"/>
      <c r="D451" s="116"/>
      <c r="E451" s="116"/>
      <c r="F451" s="116"/>
      <c r="G451" s="116"/>
      <c r="H451" s="116"/>
      <c r="I451" s="116"/>
      <c r="J451" s="116"/>
      <c r="K451" s="116"/>
      <c r="L451" s="116"/>
      <c r="M451" s="116"/>
      <c r="N451" s="116"/>
      <c r="O451" s="116"/>
      <c r="P451" s="116"/>
      <c r="Q451" s="116"/>
      <c r="R451" s="116"/>
    </row>
    <row r="452" spans="2:18">
      <c r="B452" s="115"/>
      <c r="C452" s="116"/>
      <c r="D452" s="116"/>
      <c r="E452" s="116"/>
      <c r="F452" s="116"/>
      <c r="G452" s="116"/>
      <c r="H452" s="116"/>
      <c r="I452" s="116"/>
      <c r="J452" s="116"/>
      <c r="K452" s="116"/>
      <c r="L452" s="116"/>
      <c r="M452" s="116"/>
      <c r="N452" s="116"/>
      <c r="O452" s="116"/>
      <c r="P452" s="116"/>
      <c r="Q452" s="116"/>
      <c r="R452" s="116"/>
    </row>
    <row r="453" spans="2:18">
      <c r="B453" s="115"/>
      <c r="C453" s="116"/>
      <c r="D453" s="116"/>
      <c r="E453" s="116"/>
      <c r="F453" s="116"/>
      <c r="G453" s="116"/>
      <c r="H453" s="116"/>
      <c r="I453" s="116"/>
      <c r="J453" s="116"/>
      <c r="K453" s="116"/>
      <c r="L453" s="116"/>
      <c r="M453" s="116"/>
      <c r="N453" s="116"/>
      <c r="O453" s="116"/>
      <c r="P453" s="116"/>
      <c r="Q453" s="116"/>
      <c r="R453" s="116"/>
    </row>
    <row r="454" spans="2:18">
      <c r="B454" s="115"/>
      <c r="C454" s="116"/>
      <c r="D454" s="116"/>
      <c r="E454" s="116"/>
      <c r="F454" s="116"/>
      <c r="G454" s="116"/>
      <c r="H454" s="116"/>
      <c r="I454" s="116"/>
      <c r="J454" s="116"/>
      <c r="K454" s="116"/>
      <c r="L454" s="116"/>
      <c r="M454" s="116"/>
      <c r="N454" s="116"/>
      <c r="O454" s="116"/>
      <c r="P454" s="116"/>
      <c r="Q454" s="116"/>
      <c r="R454" s="116"/>
    </row>
    <row r="455" spans="2:18">
      <c r="B455" s="115"/>
      <c r="C455" s="116"/>
      <c r="D455" s="116"/>
      <c r="E455" s="116"/>
      <c r="F455" s="116"/>
      <c r="G455" s="116"/>
      <c r="H455" s="116"/>
      <c r="I455" s="116"/>
      <c r="J455" s="116"/>
      <c r="K455" s="116"/>
      <c r="L455" s="116"/>
      <c r="M455" s="116"/>
      <c r="N455" s="116"/>
      <c r="O455" s="116"/>
      <c r="P455" s="116"/>
      <c r="Q455" s="116"/>
      <c r="R455" s="116"/>
    </row>
    <row r="456" spans="2:18">
      <c r="B456" s="115"/>
      <c r="C456" s="116"/>
      <c r="D456" s="116"/>
      <c r="E456" s="116"/>
      <c r="F456" s="116"/>
      <c r="G456" s="116"/>
      <c r="H456" s="116"/>
      <c r="I456" s="116"/>
      <c r="J456" s="116"/>
      <c r="K456" s="116"/>
      <c r="L456" s="116"/>
      <c r="M456" s="116"/>
      <c r="N456" s="116"/>
      <c r="O456" s="116"/>
      <c r="P456" s="116"/>
      <c r="Q456" s="116"/>
      <c r="R456" s="116"/>
    </row>
    <row r="457" spans="2:18">
      <c r="B457" s="115"/>
      <c r="C457" s="116"/>
      <c r="D457" s="116"/>
      <c r="E457" s="116"/>
      <c r="F457" s="116"/>
      <c r="G457" s="116"/>
      <c r="H457" s="116"/>
      <c r="I457" s="116"/>
      <c r="J457" s="116"/>
      <c r="K457" s="116"/>
      <c r="L457" s="116"/>
      <c r="M457" s="116"/>
      <c r="N457" s="116"/>
      <c r="O457" s="116"/>
      <c r="P457" s="116"/>
      <c r="Q457" s="116"/>
      <c r="R457" s="116"/>
    </row>
    <row r="458" spans="2:18">
      <c r="B458" s="115"/>
      <c r="C458" s="116"/>
      <c r="D458" s="116"/>
      <c r="E458" s="116"/>
      <c r="F458" s="116"/>
      <c r="G458" s="116"/>
      <c r="H458" s="116"/>
      <c r="I458" s="116"/>
      <c r="J458" s="116"/>
      <c r="K458" s="116"/>
      <c r="L458" s="116"/>
      <c r="M458" s="116"/>
      <c r="N458" s="116"/>
      <c r="O458" s="116"/>
      <c r="P458" s="116"/>
      <c r="Q458" s="116"/>
      <c r="R458" s="116"/>
    </row>
    <row r="459" spans="2:18">
      <c r="B459" s="115"/>
      <c r="C459" s="116"/>
      <c r="D459" s="116"/>
      <c r="E459" s="116"/>
      <c r="F459" s="116"/>
      <c r="G459" s="116"/>
      <c r="H459" s="116"/>
      <c r="I459" s="116"/>
      <c r="J459" s="116"/>
      <c r="K459" s="116"/>
      <c r="L459" s="116"/>
      <c r="M459" s="116"/>
      <c r="N459" s="116"/>
      <c r="O459" s="116"/>
      <c r="P459" s="116"/>
      <c r="Q459" s="116"/>
      <c r="R459" s="116"/>
    </row>
    <row r="460" spans="2:18">
      <c r="B460" s="115"/>
      <c r="C460" s="116"/>
      <c r="D460" s="116"/>
      <c r="E460" s="116"/>
      <c r="F460" s="116"/>
      <c r="G460" s="116"/>
      <c r="H460" s="116"/>
      <c r="I460" s="116"/>
      <c r="J460" s="116"/>
      <c r="K460" s="116"/>
      <c r="L460" s="116"/>
      <c r="M460" s="116"/>
      <c r="N460" s="116"/>
      <c r="O460" s="116"/>
      <c r="P460" s="116"/>
      <c r="Q460" s="116"/>
      <c r="R460" s="116"/>
    </row>
    <row r="461" spans="2:18">
      <c r="B461" s="115"/>
      <c r="C461" s="116"/>
      <c r="D461" s="116"/>
      <c r="E461" s="116"/>
      <c r="F461" s="116"/>
      <c r="G461" s="116"/>
      <c r="H461" s="116"/>
      <c r="I461" s="116"/>
      <c r="J461" s="116"/>
      <c r="K461" s="116"/>
      <c r="L461" s="116"/>
      <c r="M461" s="116"/>
      <c r="N461" s="116"/>
      <c r="O461" s="116"/>
      <c r="P461" s="116"/>
      <c r="Q461" s="116"/>
      <c r="R461" s="116"/>
    </row>
    <row r="462" spans="2:18">
      <c r="B462" s="115"/>
      <c r="C462" s="116"/>
      <c r="D462" s="116"/>
      <c r="E462" s="116"/>
      <c r="F462" s="116"/>
      <c r="G462" s="116"/>
      <c r="H462" s="116"/>
      <c r="I462" s="116"/>
      <c r="J462" s="116"/>
      <c r="K462" s="116"/>
      <c r="L462" s="116"/>
      <c r="M462" s="116"/>
      <c r="N462" s="116"/>
      <c r="O462" s="116"/>
      <c r="P462" s="116"/>
      <c r="Q462" s="116"/>
      <c r="R462" s="116"/>
    </row>
    <row r="463" spans="2:18">
      <c r="B463" s="115"/>
      <c r="C463" s="116"/>
      <c r="D463" s="116"/>
      <c r="E463" s="116"/>
      <c r="F463" s="116"/>
      <c r="G463" s="116"/>
      <c r="H463" s="116"/>
      <c r="I463" s="116"/>
      <c r="J463" s="116"/>
      <c r="K463" s="116"/>
      <c r="L463" s="116"/>
      <c r="M463" s="116"/>
      <c r="N463" s="116"/>
      <c r="O463" s="116"/>
      <c r="P463" s="116"/>
      <c r="Q463" s="116"/>
      <c r="R463" s="116"/>
    </row>
    <row r="464" spans="2:18">
      <c r="B464" s="115"/>
      <c r="C464" s="116"/>
      <c r="D464" s="116"/>
      <c r="E464" s="116"/>
      <c r="F464" s="116"/>
      <c r="G464" s="116"/>
      <c r="H464" s="116"/>
      <c r="I464" s="116"/>
      <c r="J464" s="116"/>
      <c r="K464" s="116"/>
      <c r="L464" s="116"/>
      <c r="M464" s="116"/>
      <c r="N464" s="116"/>
      <c r="O464" s="116"/>
      <c r="P464" s="116"/>
      <c r="Q464" s="116"/>
      <c r="R464" s="116"/>
    </row>
    <row r="465" spans="2:18">
      <c r="B465" s="115"/>
      <c r="C465" s="116"/>
      <c r="D465" s="116"/>
      <c r="E465" s="116"/>
      <c r="F465" s="116"/>
      <c r="G465" s="116"/>
      <c r="H465" s="116"/>
      <c r="I465" s="116"/>
      <c r="J465" s="116"/>
      <c r="K465" s="116"/>
      <c r="L465" s="116"/>
      <c r="M465" s="116"/>
      <c r="N465" s="116"/>
      <c r="O465" s="116"/>
      <c r="P465" s="116"/>
      <c r="Q465" s="116"/>
      <c r="R465" s="116"/>
    </row>
    <row r="466" spans="2:18">
      <c r="B466" s="115"/>
      <c r="C466" s="116"/>
      <c r="D466" s="116"/>
      <c r="E466" s="116"/>
      <c r="F466" s="116"/>
      <c r="G466" s="116"/>
      <c r="H466" s="116"/>
      <c r="I466" s="116"/>
      <c r="J466" s="116"/>
      <c r="K466" s="116"/>
      <c r="L466" s="116"/>
      <c r="M466" s="116"/>
      <c r="N466" s="116"/>
      <c r="O466" s="116"/>
      <c r="P466" s="116"/>
      <c r="Q466" s="116"/>
      <c r="R466" s="116"/>
    </row>
    <row r="467" spans="2:18">
      <c r="B467" s="115"/>
      <c r="C467" s="116"/>
      <c r="D467" s="116"/>
      <c r="E467" s="116"/>
      <c r="F467" s="116"/>
      <c r="G467" s="116"/>
      <c r="H467" s="116"/>
      <c r="I467" s="116"/>
      <c r="J467" s="116"/>
      <c r="K467" s="116"/>
      <c r="L467" s="116"/>
      <c r="M467" s="116"/>
      <c r="N467" s="116"/>
      <c r="O467" s="116"/>
      <c r="P467" s="116"/>
      <c r="Q467" s="116"/>
      <c r="R467" s="116"/>
    </row>
    <row r="468" spans="2:18">
      <c r="B468" s="115"/>
      <c r="C468" s="116"/>
      <c r="D468" s="116"/>
      <c r="E468" s="116"/>
      <c r="F468" s="116"/>
      <c r="G468" s="116"/>
      <c r="H468" s="116"/>
      <c r="I468" s="116"/>
      <c r="J468" s="116"/>
      <c r="K468" s="116"/>
      <c r="L468" s="116"/>
      <c r="M468" s="116"/>
      <c r="N468" s="116"/>
      <c r="O468" s="116"/>
      <c r="P468" s="116"/>
      <c r="Q468" s="116"/>
      <c r="R468" s="116"/>
    </row>
    <row r="469" spans="2:18">
      <c r="B469" s="115"/>
      <c r="C469" s="116"/>
      <c r="D469" s="116"/>
      <c r="E469" s="116"/>
      <c r="F469" s="116"/>
      <c r="G469" s="116"/>
      <c r="H469" s="116"/>
      <c r="I469" s="116"/>
      <c r="J469" s="116"/>
      <c r="K469" s="116"/>
      <c r="L469" s="116"/>
      <c r="M469" s="116"/>
      <c r="N469" s="116"/>
      <c r="O469" s="116"/>
      <c r="P469" s="116"/>
      <c r="Q469" s="116"/>
      <c r="R469" s="116"/>
    </row>
    <row r="470" spans="2:18">
      <c r="B470" s="115"/>
      <c r="C470" s="116"/>
      <c r="D470" s="116"/>
      <c r="E470" s="116"/>
      <c r="F470" s="116"/>
      <c r="G470" s="116"/>
      <c r="H470" s="116"/>
      <c r="I470" s="116"/>
      <c r="J470" s="116"/>
      <c r="K470" s="116"/>
      <c r="L470" s="116"/>
      <c r="M470" s="116"/>
      <c r="N470" s="116"/>
      <c r="O470" s="116"/>
      <c r="P470" s="116"/>
      <c r="Q470" s="116"/>
      <c r="R470" s="116"/>
    </row>
    <row r="471" spans="2:18">
      <c r="B471" s="115"/>
      <c r="C471" s="116"/>
      <c r="D471" s="116"/>
      <c r="E471" s="116"/>
      <c r="F471" s="116"/>
      <c r="G471" s="116"/>
      <c r="H471" s="116"/>
      <c r="I471" s="116"/>
      <c r="J471" s="116"/>
      <c r="K471" s="116"/>
      <c r="L471" s="116"/>
      <c r="M471" s="116"/>
      <c r="N471" s="116"/>
      <c r="O471" s="116"/>
      <c r="P471" s="116"/>
      <c r="Q471" s="116"/>
      <c r="R471" s="116"/>
    </row>
    <row r="472" spans="2:18">
      <c r="B472" s="115"/>
      <c r="C472" s="116"/>
      <c r="D472" s="116"/>
      <c r="E472" s="116"/>
      <c r="F472" s="116"/>
      <c r="G472" s="116"/>
      <c r="H472" s="116"/>
      <c r="I472" s="116"/>
      <c r="J472" s="116"/>
      <c r="K472" s="116"/>
      <c r="L472" s="116"/>
      <c r="M472" s="116"/>
      <c r="N472" s="116"/>
      <c r="O472" s="116"/>
      <c r="P472" s="116"/>
      <c r="Q472" s="116"/>
      <c r="R472" s="116"/>
    </row>
    <row r="473" spans="2:18">
      <c r="B473" s="115"/>
      <c r="C473" s="116"/>
      <c r="D473" s="116"/>
      <c r="E473" s="116"/>
      <c r="F473" s="116"/>
      <c r="G473" s="116"/>
      <c r="H473" s="116"/>
      <c r="I473" s="116"/>
      <c r="J473" s="116"/>
      <c r="K473" s="116"/>
      <c r="L473" s="116"/>
      <c r="M473" s="116"/>
      <c r="N473" s="116"/>
      <c r="O473" s="116"/>
      <c r="P473" s="116"/>
      <c r="Q473" s="116"/>
      <c r="R473" s="116"/>
    </row>
    <row r="474" spans="2:18">
      <c r="B474" s="115"/>
      <c r="C474" s="116"/>
      <c r="D474" s="116"/>
      <c r="E474" s="116"/>
      <c r="F474" s="116"/>
      <c r="G474" s="116"/>
      <c r="H474" s="116"/>
      <c r="I474" s="116"/>
      <c r="J474" s="116"/>
      <c r="K474" s="116"/>
      <c r="L474" s="116"/>
      <c r="M474" s="116"/>
      <c r="N474" s="116"/>
      <c r="O474" s="116"/>
      <c r="P474" s="116"/>
      <c r="Q474" s="116"/>
      <c r="R474" s="116"/>
    </row>
    <row r="475" spans="2:18">
      <c r="B475" s="115"/>
      <c r="C475" s="116"/>
      <c r="D475" s="116"/>
      <c r="E475" s="116"/>
      <c r="F475" s="116"/>
      <c r="G475" s="116"/>
      <c r="H475" s="116"/>
      <c r="I475" s="116"/>
      <c r="J475" s="116"/>
      <c r="K475" s="116"/>
      <c r="L475" s="116"/>
      <c r="M475" s="116"/>
      <c r="N475" s="116"/>
      <c r="O475" s="116"/>
      <c r="P475" s="116"/>
      <c r="Q475" s="116"/>
      <c r="R475" s="116"/>
    </row>
    <row r="476" spans="2:18">
      <c r="B476" s="115"/>
      <c r="C476" s="116"/>
      <c r="D476" s="116"/>
      <c r="E476" s="116"/>
      <c r="F476" s="116"/>
      <c r="G476" s="116"/>
      <c r="H476" s="116"/>
      <c r="I476" s="116"/>
      <c r="J476" s="116"/>
      <c r="K476" s="116"/>
      <c r="L476" s="116"/>
      <c r="M476" s="116"/>
      <c r="N476" s="116"/>
      <c r="O476" s="116"/>
      <c r="P476" s="116"/>
      <c r="Q476" s="116"/>
      <c r="R476" s="116"/>
    </row>
    <row r="477" spans="2:18">
      <c r="B477" s="115"/>
      <c r="C477" s="116"/>
      <c r="D477" s="116"/>
      <c r="E477" s="116"/>
      <c r="F477" s="116"/>
      <c r="G477" s="116"/>
      <c r="H477" s="116"/>
      <c r="I477" s="116"/>
      <c r="J477" s="116"/>
      <c r="K477" s="116"/>
      <c r="L477" s="116"/>
      <c r="M477" s="116"/>
      <c r="N477" s="116"/>
      <c r="O477" s="116"/>
      <c r="P477" s="116"/>
      <c r="Q477" s="116"/>
      <c r="R477" s="116"/>
    </row>
    <row r="478" spans="2:18">
      <c r="B478" s="115"/>
      <c r="C478" s="116"/>
      <c r="D478" s="116"/>
      <c r="E478" s="116"/>
      <c r="F478" s="116"/>
      <c r="G478" s="116"/>
      <c r="H478" s="116"/>
      <c r="I478" s="116"/>
      <c r="J478" s="116"/>
      <c r="K478" s="116"/>
      <c r="L478" s="116"/>
      <c r="M478" s="116"/>
      <c r="N478" s="116"/>
      <c r="O478" s="116"/>
      <c r="P478" s="116"/>
      <c r="Q478" s="116"/>
      <c r="R478" s="116"/>
    </row>
    <row r="479" spans="2:18">
      <c r="B479" s="115"/>
      <c r="C479" s="116"/>
      <c r="D479" s="116"/>
      <c r="E479" s="116"/>
      <c r="F479" s="116"/>
      <c r="G479" s="116"/>
      <c r="H479" s="116"/>
      <c r="I479" s="116"/>
      <c r="J479" s="116"/>
      <c r="K479" s="116"/>
      <c r="L479" s="116"/>
      <c r="M479" s="116"/>
      <c r="N479" s="116"/>
      <c r="O479" s="116"/>
      <c r="P479" s="116"/>
      <c r="Q479" s="116"/>
      <c r="R479" s="116"/>
    </row>
    <row r="480" spans="2:18">
      <c r="B480" s="115"/>
      <c r="C480" s="116"/>
      <c r="D480" s="116"/>
      <c r="E480" s="116"/>
      <c r="F480" s="116"/>
      <c r="G480" s="116"/>
      <c r="H480" s="116"/>
      <c r="I480" s="116"/>
      <c r="J480" s="116"/>
      <c r="K480" s="116"/>
      <c r="L480" s="116"/>
      <c r="M480" s="116"/>
      <c r="N480" s="116"/>
      <c r="O480" s="116"/>
      <c r="P480" s="116"/>
      <c r="Q480" s="116"/>
      <c r="R480" s="116"/>
    </row>
    <row r="481" spans="2:18">
      <c r="B481" s="115"/>
      <c r="C481" s="116"/>
      <c r="D481" s="116"/>
      <c r="E481" s="116"/>
      <c r="F481" s="116"/>
      <c r="G481" s="116"/>
      <c r="H481" s="116"/>
      <c r="I481" s="116"/>
      <c r="J481" s="116"/>
      <c r="K481" s="116"/>
      <c r="L481" s="116"/>
      <c r="M481" s="116"/>
      <c r="N481" s="116"/>
      <c r="O481" s="116"/>
      <c r="P481" s="116"/>
      <c r="Q481" s="116"/>
      <c r="R481" s="116"/>
    </row>
    <row r="482" spans="2:18">
      <c r="B482" s="115"/>
      <c r="C482" s="116"/>
      <c r="D482" s="116"/>
      <c r="E482" s="116"/>
      <c r="F482" s="116"/>
      <c r="G482" s="116"/>
      <c r="H482" s="116"/>
      <c r="I482" s="116"/>
      <c r="J482" s="116"/>
      <c r="K482" s="116"/>
      <c r="L482" s="116"/>
      <c r="M482" s="116"/>
      <c r="N482" s="116"/>
      <c r="O482" s="116"/>
      <c r="P482" s="116"/>
      <c r="Q482" s="116"/>
      <c r="R482" s="116"/>
    </row>
    <row r="483" spans="2:18">
      <c r="B483" s="115"/>
      <c r="C483" s="116"/>
      <c r="D483" s="116"/>
      <c r="E483" s="116"/>
      <c r="F483" s="116"/>
      <c r="G483" s="116"/>
      <c r="H483" s="116"/>
      <c r="I483" s="116"/>
      <c r="J483" s="116"/>
      <c r="K483" s="116"/>
      <c r="L483" s="116"/>
      <c r="M483" s="116"/>
      <c r="N483" s="116"/>
      <c r="O483" s="116"/>
      <c r="P483" s="116"/>
      <c r="Q483" s="116"/>
      <c r="R483" s="116"/>
    </row>
    <row r="484" spans="2:18">
      <c r="B484" s="115"/>
      <c r="C484" s="116"/>
      <c r="D484" s="116"/>
      <c r="E484" s="116"/>
      <c r="F484" s="116"/>
      <c r="G484" s="116"/>
      <c r="H484" s="116"/>
      <c r="I484" s="116"/>
      <c r="J484" s="116"/>
      <c r="K484" s="116"/>
      <c r="L484" s="116"/>
      <c r="M484" s="116"/>
      <c r="N484" s="116"/>
      <c r="O484" s="116"/>
      <c r="P484" s="116"/>
      <c r="Q484" s="116"/>
      <c r="R484" s="116"/>
    </row>
    <row r="485" spans="2:18">
      <c r="B485" s="115"/>
      <c r="C485" s="116"/>
      <c r="D485" s="116"/>
      <c r="E485" s="116"/>
      <c r="F485" s="116"/>
      <c r="G485" s="116"/>
      <c r="H485" s="116"/>
      <c r="I485" s="116"/>
      <c r="J485" s="116"/>
      <c r="K485" s="116"/>
      <c r="L485" s="116"/>
      <c r="M485" s="116"/>
      <c r="N485" s="116"/>
      <c r="O485" s="116"/>
      <c r="P485" s="116"/>
      <c r="Q485" s="116"/>
      <c r="R485" s="116"/>
    </row>
    <row r="486" spans="2:18">
      <c r="B486" s="115"/>
      <c r="C486" s="116"/>
      <c r="D486" s="116"/>
      <c r="E486" s="116"/>
      <c r="F486" s="116"/>
      <c r="G486" s="116"/>
      <c r="H486" s="116"/>
      <c r="I486" s="116"/>
      <c r="J486" s="116"/>
      <c r="K486" s="116"/>
      <c r="L486" s="116"/>
      <c r="M486" s="116"/>
      <c r="N486" s="116"/>
      <c r="O486" s="116"/>
      <c r="P486" s="116"/>
      <c r="Q486" s="116"/>
      <c r="R486" s="116"/>
    </row>
    <row r="487" spans="2:18">
      <c r="B487" s="115"/>
      <c r="C487" s="116"/>
      <c r="D487" s="116"/>
      <c r="E487" s="116"/>
      <c r="F487" s="116"/>
      <c r="G487" s="116"/>
      <c r="H487" s="116"/>
      <c r="I487" s="116"/>
      <c r="J487" s="116"/>
      <c r="K487" s="116"/>
      <c r="L487" s="116"/>
      <c r="M487" s="116"/>
      <c r="N487" s="116"/>
      <c r="O487" s="116"/>
      <c r="P487" s="116"/>
      <c r="Q487" s="116"/>
      <c r="R487" s="116"/>
    </row>
    <row r="488" spans="2:18">
      <c r="B488" s="115"/>
      <c r="C488" s="116"/>
      <c r="D488" s="116"/>
      <c r="E488" s="116"/>
      <c r="F488" s="116"/>
      <c r="G488" s="116"/>
      <c r="H488" s="116"/>
      <c r="I488" s="116"/>
      <c r="J488" s="116"/>
      <c r="K488" s="116"/>
      <c r="L488" s="116"/>
      <c r="M488" s="116"/>
      <c r="N488" s="116"/>
      <c r="O488" s="116"/>
      <c r="P488" s="116"/>
      <c r="Q488" s="116"/>
      <c r="R488" s="116"/>
    </row>
    <row r="489" spans="2:18">
      <c r="B489" s="115"/>
      <c r="C489" s="116"/>
      <c r="D489" s="116"/>
      <c r="E489" s="116"/>
      <c r="F489" s="116"/>
      <c r="G489" s="116"/>
      <c r="H489" s="116"/>
      <c r="I489" s="116"/>
      <c r="J489" s="116"/>
      <c r="K489" s="116"/>
      <c r="L489" s="116"/>
      <c r="M489" s="116"/>
      <c r="N489" s="116"/>
      <c r="O489" s="116"/>
      <c r="P489" s="116"/>
      <c r="Q489" s="116"/>
      <c r="R489" s="116"/>
    </row>
    <row r="490" spans="2:18">
      <c r="B490" s="115"/>
      <c r="C490" s="116"/>
      <c r="D490" s="116"/>
      <c r="E490" s="116"/>
      <c r="F490" s="116"/>
      <c r="G490" s="116"/>
      <c r="H490" s="116"/>
      <c r="I490" s="116"/>
      <c r="J490" s="116"/>
      <c r="K490" s="116"/>
      <c r="L490" s="116"/>
      <c r="M490" s="116"/>
      <c r="N490" s="116"/>
      <c r="O490" s="116"/>
      <c r="P490" s="116"/>
      <c r="Q490" s="116"/>
      <c r="R490" s="116"/>
    </row>
    <row r="491" spans="2:18">
      <c r="B491" s="115"/>
      <c r="C491" s="116"/>
      <c r="D491" s="116"/>
      <c r="E491" s="116"/>
      <c r="F491" s="116"/>
      <c r="G491" s="116"/>
      <c r="H491" s="116"/>
      <c r="I491" s="116"/>
      <c r="J491" s="116"/>
      <c r="K491" s="116"/>
      <c r="L491" s="116"/>
      <c r="M491" s="116"/>
      <c r="N491" s="116"/>
      <c r="O491" s="116"/>
      <c r="P491" s="116"/>
      <c r="Q491" s="116"/>
      <c r="R491" s="116"/>
    </row>
    <row r="492" spans="2:18">
      <c r="B492" s="115"/>
      <c r="C492" s="116"/>
      <c r="D492" s="116"/>
      <c r="E492" s="116"/>
      <c r="F492" s="116"/>
      <c r="G492" s="116"/>
      <c r="H492" s="116"/>
      <c r="I492" s="116"/>
      <c r="J492" s="116"/>
      <c r="K492" s="116"/>
      <c r="L492" s="116"/>
      <c r="M492" s="116"/>
      <c r="N492" s="116"/>
      <c r="O492" s="116"/>
      <c r="P492" s="116"/>
      <c r="Q492" s="116"/>
      <c r="R492" s="116"/>
    </row>
    <row r="493" spans="2:18">
      <c r="B493" s="115"/>
      <c r="C493" s="116"/>
      <c r="D493" s="116"/>
      <c r="E493" s="116"/>
      <c r="F493" s="116"/>
      <c r="G493" s="116"/>
      <c r="H493" s="116"/>
      <c r="I493" s="116"/>
      <c r="J493" s="116"/>
      <c r="K493" s="116"/>
      <c r="L493" s="116"/>
      <c r="M493" s="116"/>
      <c r="N493" s="116"/>
      <c r="O493" s="116"/>
      <c r="P493" s="116"/>
      <c r="Q493" s="116"/>
      <c r="R493" s="116"/>
    </row>
    <row r="494" spans="2:18">
      <c r="B494" s="115"/>
      <c r="C494" s="116"/>
      <c r="D494" s="116"/>
      <c r="E494" s="116"/>
      <c r="F494" s="116"/>
      <c r="G494" s="116"/>
      <c r="H494" s="116"/>
      <c r="I494" s="116"/>
      <c r="J494" s="116"/>
      <c r="K494" s="116"/>
      <c r="L494" s="116"/>
      <c r="M494" s="116"/>
      <c r="N494" s="116"/>
      <c r="O494" s="116"/>
      <c r="P494" s="116"/>
      <c r="Q494" s="116"/>
      <c r="R494" s="116"/>
    </row>
    <row r="495" spans="2:18">
      <c r="B495" s="115"/>
      <c r="C495" s="116"/>
      <c r="D495" s="116"/>
      <c r="E495" s="116"/>
      <c r="F495" s="116"/>
      <c r="G495" s="116"/>
      <c r="H495" s="116"/>
      <c r="I495" s="116"/>
      <c r="J495" s="116"/>
      <c r="K495" s="116"/>
      <c r="L495" s="116"/>
      <c r="M495" s="116"/>
      <c r="N495" s="116"/>
      <c r="O495" s="116"/>
      <c r="P495" s="116"/>
      <c r="Q495" s="116"/>
      <c r="R495" s="116"/>
    </row>
    <row r="496" spans="2:18">
      <c r="B496" s="115"/>
      <c r="C496" s="116"/>
      <c r="D496" s="116"/>
      <c r="E496" s="116"/>
      <c r="F496" s="116"/>
      <c r="G496" s="116"/>
      <c r="H496" s="116"/>
      <c r="I496" s="116"/>
      <c r="J496" s="116"/>
      <c r="K496" s="116"/>
      <c r="L496" s="116"/>
      <c r="M496" s="116"/>
      <c r="N496" s="116"/>
      <c r="O496" s="116"/>
      <c r="P496" s="116"/>
      <c r="Q496" s="116"/>
      <c r="R496" s="116"/>
    </row>
    <row r="497" spans="2:18">
      <c r="B497" s="115"/>
      <c r="C497" s="116"/>
      <c r="D497" s="116"/>
      <c r="E497" s="116"/>
      <c r="F497" s="116"/>
      <c r="G497" s="116"/>
      <c r="H497" s="116"/>
      <c r="I497" s="116"/>
      <c r="J497" s="116"/>
      <c r="K497" s="116"/>
      <c r="L497" s="116"/>
      <c r="M497" s="116"/>
      <c r="N497" s="116"/>
      <c r="O497" s="116"/>
      <c r="P497" s="116"/>
      <c r="Q497" s="116"/>
      <c r="R497" s="116"/>
    </row>
    <row r="498" spans="2:18">
      <c r="B498" s="115"/>
      <c r="C498" s="116"/>
      <c r="D498" s="116"/>
      <c r="E498" s="116"/>
      <c r="F498" s="116"/>
      <c r="G498" s="116"/>
      <c r="H498" s="116"/>
      <c r="I498" s="116"/>
      <c r="J498" s="116"/>
      <c r="K498" s="116"/>
      <c r="L498" s="116"/>
      <c r="M498" s="116"/>
      <c r="N498" s="116"/>
      <c r="O498" s="116"/>
      <c r="P498" s="116"/>
      <c r="Q498" s="116"/>
      <c r="R498" s="116"/>
    </row>
    <row r="499" spans="2:18">
      <c r="B499" s="115"/>
      <c r="C499" s="116"/>
      <c r="D499" s="116"/>
      <c r="E499" s="116"/>
      <c r="F499" s="116"/>
      <c r="G499" s="116"/>
      <c r="H499" s="116"/>
      <c r="I499" s="116"/>
      <c r="J499" s="116"/>
      <c r="K499" s="116"/>
      <c r="L499" s="116"/>
      <c r="M499" s="116"/>
      <c r="N499" s="116"/>
      <c r="O499" s="116"/>
      <c r="P499" s="116"/>
      <c r="Q499" s="116"/>
      <c r="R499" s="116"/>
    </row>
    <row r="500" spans="2:18">
      <c r="B500" s="115"/>
      <c r="C500" s="116"/>
      <c r="D500" s="116"/>
      <c r="E500" s="116"/>
      <c r="F500" s="116"/>
      <c r="G500" s="116"/>
      <c r="H500" s="116"/>
      <c r="I500" s="116"/>
      <c r="J500" s="116"/>
      <c r="K500" s="116"/>
      <c r="L500" s="116"/>
      <c r="M500" s="116"/>
      <c r="N500" s="116"/>
      <c r="O500" s="116"/>
      <c r="P500" s="116"/>
      <c r="Q500" s="116"/>
      <c r="R500" s="116"/>
    </row>
    <row r="501" spans="2:18">
      <c r="B501" s="115"/>
      <c r="C501" s="116"/>
      <c r="D501" s="116"/>
      <c r="E501" s="116"/>
      <c r="F501" s="116"/>
      <c r="G501" s="116"/>
      <c r="H501" s="116"/>
      <c r="I501" s="116"/>
      <c r="J501" s="116"/>
      <c r="K501" s="116"/>
      <c r="L501" s="116"/>
      <c r="M501" s="116"/>
      <c r="N501" s="116"/>
      <c r="O501" s="116"/>
      <c r="P501" s="116"/>
      <c r="Q501" s="116"/>
      <c r="R501" s="116"/>
    </row>
    <row r="502" spans="2:18">
      <c r="B502" s="115"/>
      <c r="C502" s="116"/>
      <c r="D502" s="116"/>
      <c r="E502" s="116"/>
      <c r="F502" s="116"/>
      <c r="G502" s="116"/>
      <c r="H502" s="116"/>
      <c r="I502" s="116"/>
      <c r="J502" s="116"/>
      <c r="K502" s="116"/>
      <c r="L502" s="116"/>
      <c r="M502" s="116"/>
      <c r="N502" s="116"/>
      <c r="O502" s="116"/>
      <c r="P502" s="116"/>
      <c r="Q502" s="116"/>
      <c r="R502" s="116"/>
    </row>
    <row r="503" spans="2:18">
      <c r="B503" s="115"/>
      <c r="C503" s="116"/>
      <c r="D503" s="116"/>
      <c r="E503" s="116"/>
      <c r="F503" s="116"/>
      <c r="G503" s="116"/>
      <c r="H503" s="116"/>
      <c r="I503" s="116"/>
      <c r="J503" s="116"/>
      <c r="K503" s="116"/>
      <c r="L503" s="116"/>
      <c r="M503" s="116"/>
      <c r="N503" s="116"/>
      <c r="O503" s="116"/>
      <c r="P503" s="116"/>
      <c r="Q503" s="116"/>
      <c r="R503" s="116"/>
    </row>
    <row r="504" spans="2:18">
      <c r="B504" s="115"/>
      <c r="C504" s="116"/>
      <c r="D504" s="116"/>
      <c r="E504" s="116"/>
      <c r="F504" s="116"/>
      <c r="G504" s="116"/>
      <c r="H504" s="116"/>
      <c r="I504" s="116"/>
      <c r="J504" s="116"/>
      <c r="K504" s="116"/>
      <c r="L504" s="116"/>
      <c r="M504" s="116"/>
      <c r="N504" s="116"/>
      <c r="O504" s="116"/>
      <c r="P504" s="116"/>
      <c r="Q504" s="116"/>
      <c r="R504" s="116"/>
    </row>
    <row r="505" spans="2:18">
      <c r="B505" s="115"/>
      <c r="C505" s="116"/>
      <c r="D505" s="116"/>
      <c r="E505" s="116"/>
      <c r="F505" s="116"/>
      <c r="G505" s="116"/>
      <c r="H505" s="116"/>
      <c r="I505" s="116"/>
      <c r="J505" s="116"/>
      <c r="K505" s="116"/>
      <c r="L505" s="116"/>
      <c r="M505" s="116"/>
      <c r="N505" s="116"/>
      <c r="O505" s="116"/>
      <c r="P505" s="116"/>
      <c r="Q505" s="116"/>
      <c r="R505" s="116"/>
    </row>
    <row r="506" spans="2:18">
      <c r="B506" s="115"/>
      <c r="C506" s="116"/>
      <c r="D506" s="116"/>
      <c r="E506" s="116"/>
      <c r="F506" s="116"/>
      <c r="G506" s="116"/>
      <c r="H506" s="116"/>
      <c r="I506" s="116"/>
      <c r="J506" s="116"/>
      <c r="K506" s="116"/>
      <c r="L506" s="116"/>
      <c r="M506" s="116"/>
      <c r="N506" s="116"/>
      <c r="O506" s="116"/>
      <c r="P506" s="116"/>
      <c r="Q506" s="116"/>
      <c r="R506" s="116"/>
    </row>
    <row r="507" spans="2:18">
      <c r="B507" s="115"/>
      <c r="C507" s="116"/>
      <c r="D507" s="116"/>
      <c r="E507" s="116"/>
      <c r="F507" s="116"/>
      <c r="G507" s="116"/>
      <c r="H507" s="116"/>
      <c r="I507" s="116"/>
      <c r="J507" s="116"/>
      <c r="K507" s="116"/>
      <c r="L507" s="116"/>
      <c r="M507" s="116"/>
      <c r="N507" s="116"/>
      <c r="O507" s="116"/>
      <c r="P507" s="116"/>
      <c r="Q507" s="116"/>
      <c r="R507" s="116"/>
    </row>
    <row r="508" spans="2:18">
      <c r="B508" s="115"/>
      <c r="C508" s="116"/>
      <c r="D508" s="116"/>
      <c r="E508" s="116"/>
      <c r="F508" s="116"/>
      <c r="G508" s="116"/>
      <c r="H508" s="116"/>
      <c r="I508" s="116"/>
      <c r="J508" s="116"/>
      <c r="K508" s="116"/>
      <c r="L508" s="116"/>
      <c r="M508" s="116"/>
      <c r="N508" s="116"/>
      <c r="O508" s="116"/>
      <c r="P508" s="116"/>
      <c r="Q508" s="116"/>
      <c r="R508" s="116"/>
    </row>
    <row r="509" spans="2:18">
      <c r="B509" s="115"/>
      <c r="C509" s="116"/>
      <c r="D509" s="116"/>
      <c r="E509" s="116"/>
      <c r="F509" s="116"/>
      <c r="G509" s="116"/>
      <c r="H509" s="116"/>
      <c r="I509" s="116"/>
      <c r="J509" s="116"/>
      <c r="K509" s="116"/>
      <c r="L509" s="116"/>
      <c r="M509" s="116"/>
      <c r="N509" s="116"/>
      <c r="O509" s="116"/>
      <c r="P509" s="116"/>
      <c r="Q509" s="116"/>
      <c r="R509" s="116"/>
    </row>
    <row r="510" spans="2:18">
      <c r="B510" s="115"/>
      <c r="C510" s="116"/>
      <c r="D510" s="116"/>
      <c r="E510" s="116"/>
      <c r="F510" s="116"/>
      <c r="G510" s="116"/>
      <c r="H510" s="116"/>
      <c r="I510" s="116"/>
      <c r="J510" s="116"/>
      <c r="K510" s="116"/>
      <c r="L510" s="116"/>
      <c r="M510" s="116"/>
      <c r="N510" s="116"/>
      <c r="O510" s="116"/>
      <c r="P510" s="116"/>
      <c r="Q510" s="116"/>
      <c r="R510" s="116"/>
    </row>
    <row r="511" spans="2:18">
      <c r="B511" s="115"/>
      <c r="C511" s="116"/>
      <c r="D511" s="116"/>
      <c r="E511" s="116"/>
      <c r="F511" s="116"/>
      <c r="G511" s="116"/>
      <c r="H511" s="116"/>
      <c r="I511" s="116"/>
      <c r="J511" s="116"/>
      <c r="K511" s="116"/>
      <c r="L511" s="116"/>
      <c r="M511" s="116"/>
      <c r="N511" s="116"/>
      <c r="O511" s="116"/>
      <c r="P511" s="116"/>
      <c r="Q511" s="116"/>
      <c r="R511" s="116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sheetProtection sheet="1" objects="1" scenarios="1"/>
  <mergeCells count="3">
    <mergeCell ref="B6:R6"/>
    <mergeCell ref="B7:R7"/>
    <mergeCell ref="B69:D69"/>
  </mergeCells>
  <phoneticPr fontId="3" type="noConversion"/>
  <dataValidations count="1">
    <dataValidation allowBlank="1" showInputMessage="1" showErrorMessage="1" sqref="N10:Q10 N9 N1:N7 C5:C29 O1:Q9 E1:I30 D1:D29 C70:D1048576 C32:D68 E32:I1048576 A1:B1048576 J1:M1048576 O11:Q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135</v>
      </c>
      <c r="C1" s="67" t="s" vm="1">
        <v>207</v>
      </c>
    </row>
    <row r="2" spans="2:16">
      <c r="B2" s="46" t="s">
        <v>134</v>
      </c>
      <c r="C2" s="67" t="s">
        <v>208</v>
      </c>
    </row>
    <row r="3" spans="2:16">
      <c r="B3" s="46" t="s">
        <v>136</v>
      </c>
      <c r="C3" s="67" t="s">
        <v>209</v>
      </c>
    </row>
    <row r="4" spans="2:16">
      <c r="B4" s="46" t="s">
        <v>137</v>
      </c>
      <c r="C4" s="67">
        <v>2144</v>
      </c>
    </row>
    <row r="6" spans="2:16" ht="26.25" customHeight="1">
      <c r="B6" s="143" t="s">
        <v>172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5"/>
    </row>
    <row r="7" spans="2:16" s="3" customFormat="1" ht="78.75">
      <c r="B7" s="21" t="s">
        <v>109</v>
      </c>
      <c r="C7" s="29" t="s">
        <v>43</v>
      </c>
      <c r="D7" s="29" t="s">
        <v>61</v>
      </c>
      <c r="E7" s="29" t="s">
        <v>14</v>
      </c>
      <c r="F7" s="29" t="s">
        <v>62</v>
      </c>
      <c r="G7" s="29" t="s">
        <v>97</v>
      </c>
      <c r="H7" s="29" t="s">
        <v>17</v>
      </c>
      <c r="I7" s="29" t="s">
        <v>96</v>
      </c>
      <c r="J7" s="29" t="s">
        <v>16</v>
      </c>
      <c r="K7" s="29" t="s">
        <v>167</v>
      </c>
      <c r="L7" s="29" t="s">
        <v>185</v>
      </c>
      <c r="M7" s="29" t="s">
        <v>168</v>
      </c>
      <c r="N7" s="29" t="s">
        <v>54</v>
      </c>
      <c r="O7" s="29" t="s">
        <v>138</v>
      </c>
      <c r="P7" s="30" t="s">
        <v>140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192</v>
      </c>
      <c r="M8" s="31" t="s">
        <v>188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0" t="s">
        <v>1728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1">
        <v>0</v>
      </c>
      <c r="N10" s="88"/>
      <c r="O10" s="122">
        <v>0</v>
      </c>
      <c r="P10" s="122">
        <v>0</v>
      </c>
    </row>
    <row r="11" spans="2:16" ht="20.25" customHeight="1">
      <c r="B11" s="123" t="s">
        <v>200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23" t="s">
        <v>105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23" t="s">
        <v>191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15"/>
      <c r="C110" s="115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</row>
    <row r="111" spans="2:16">
      <c r="B111" s="115"/>
      <c r="C111" s="115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</row>
    <row r="112" spans="2:16">
      <c r="B112" s="115"/>
      <c r="C112" s="115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</row>
    <row r="113" spans="2:16">
      <c r="B113" s="115"/>
      <c r="C113" s="115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</row>
    <row r="114" spans="2:16">
      <c r="B114" s="115"/>
      <c r="C114" s="115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</row>
    <row r="115" spans="2:16">
      <c r="B115" s="115"/>
      <c r="C115" s="115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</row>
    <row r="116" spans="2:16">
      <c r="B116" s="115"/>
      <c r="C116" s="115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</row>
    <row r="117" spans="2:16">
      <c r="B117" s="115"/>
      <c r="C117" s="115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</row>
    <row r="118" spans="2:16">
      <c r="B118" s="115"/>
      <c r="C118" s="115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</row>
    <row r="119" spans="2:16">
      <c r="B119" s="115"/>
      <c r="C119" s="115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</row>
    <row r="120" spans="2:16">
      <c r="B120" s="115"/>
      <c r="C120" s="115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</row>
    <row r="121" spans="2:16">
      <c r="B121" s="115"/>
      <c r="C121" s="115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</row>
    <row r="122" spans="2:16">
      <c r="B122" s="115"/>
      <c r="C122" s="115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</row>
    <row r="123" spans="2:16">
      <c r="B123" s="115"/>
      <c r="C123" s="115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</row>
    <row r="124" spans="2:16">
      <c r="B124" s="115"/>
      <c r="C124" s="115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</row>
    <row r="125" spans="2:16">
      <c r="B125" s="115"/>
      <c r="C125" s="115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</row>
    <row r="126" spans="2:16">
      <c r="B126" s="115"/>
      <c r="C126" s="115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</row>
    <row r="127" spans="2:16">
      <c r="B127" s="115"/>
      <c r="C127" s="115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</row>
    <row r="128" spans="2:16">
      <c r="B128" s="115"/>
      <c r="C128" s="115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</row>
    <row r="129" spans="2:16">
      <c r="B129" s="115"/>
      <c r="C129" s="115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</row>
    <row r="130" spans="2:16">
      <c r="B130" s="115"/>
      <c r="C130" s="115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</row>
    <row r="131" spans="2:16">
      <c r="B131" s="115"/>
      <c r="C131" s="115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</row>
    <row r="132" spans="2:16">
      <c r="B132" s="115"/>
      <c r="C132" s="115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</row>
    <row r="133" spans="2:16">
      <c r="B133" s="115"/>
      <c r="C133" s="115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</row>
    <row r="134" spans="2:16">
      <c r="B134" s="115"/>
      <c r="C134" s="115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</row>
    <row r="135" spans="2:16">
      <c r="B135" s="115"/>
      <c r="C135" s="115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</row>
    <row r="136" spans="2:16">
      <c r="B136" s="115"/>
      <c r="C136" s="115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</row>
    <row r="137" spans="2:16">
      <c r="B137" s="115"/>
      <c r="C137" s="115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</row>
    <row r="138" spans="2:16">
      <c r="B138" s="115"/>
      <c r="C138" s="115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</row>
    <row r="139" spans="2:16">
      <c r="B139" s="115"/>
      <c r="C139" s="115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</row>
    <row r="140" spans="2:16">
      <c r="B140" s="115"/>
      <c r="C140" s="115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</row>
    <row r="141" spans="2:16">
      <c r="B141" s="115"/>
      <c r="C141" s="115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</row>
    <row r="142" spans="2:16">
      <c r="B142" s="115"/>
      <c r="C142" s="115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</row>
    <row r="143" spans="2:16">
      <c r="B143" s="115"/>
      <c r="C143" s="115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</row>
    <row r="144" spans="2:16">
      <c r="B144" s="115"/>
      <c r="C144" s="115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</row>
    <row r="145" spans="2:16">
      <c r="B145" s="115"/>
      <c r="C145" s="115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</row>
    <row r="146" spans="2:16">
      <c r="B146" s="115"/>
      <c r="C146" s="115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</row>
    <row r="147" spans="2:16">
      <c r="B147" s="115"/>
      <c r="C147" s="115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</row>
    <row r="148" spans="2:16">
      <c r="B148" s="115"/>
      <c r="C148" s="115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</row>
    <row r="149" spans="2:16">
      <c r="B149" s="115"/>
      <c r="C149" s="115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</row>
    <row r="150" spans="2:16">
      <c r="B150" s="115"/>
      <c r="C150" s="115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</row>
    <row r="151" spans="2:16">
      <c r="B151" s="115"/>
      <c r="C151" s="115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</row>
    <row r="152" spans="2:16">
      <c r="B152" s="115"/>
      <c r="C152" s="115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</row>
    <row r="153" spans="2:16">
      <c r="B153" s="115"/>
      <c r="C153" s="115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</row>
    <row r="154" spans="2:16">
      <c r="B154" s="115"/>
      <c r="C154" s="115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</row>
    <row r="155" spans="2:16">
      <c r="B155" s="115"/>
      <c r="C155" s="115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</row>
    <row r="156" spans="2:16">
      <c r="B156" s="115"/>
      <c r="C156" s="115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</row>
    <row r="157" spans="2:16">
      <c r="B157" s="115"/>
      <c r="C157" s="115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</row>
    <row r="158" spans="2:16">
      <c r="B158" s="115"/>
      <c r="C158" s="115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</row>
    <row r="159" spans="2:16">
      <c r="B159" s="115"/>
      <c r="C159" s="115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</row>
    <row r="160" spans="2:16">
      <c r="B160" s="115"/>
      <c r="C160" s="115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</row>
    <row r="161" spans="2:16">
      <c r="B161" s="115"/>
      <c r="C161" s="115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</row>
    <row r="162" spans="2:16">
      <c r="B162" s="115"/>
      <c r="C162" s="115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</row>
    <row r="163" spans="2:16">
      <c r="B163" s="115"/>
      <c r="C163" s="115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</row>
    <row r="164" spans="2:16">
      <c r="B164" s="115"/>
      <c r="C164" s="115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</row>
    <row r="165" spans="2:16">
      <c r="B165" s="115"/>
      <c r="C165" s="115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</row>
    <row r="166" spans="2:16">
      <c r="B166" s="115"/>
      <c r="C166" s="115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</row>
    <row r="167" spans="2:16">
      <c r="B167" s="115"/>
      <c r="C167" s="115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</row>
    <row r="168" spans="2:16">
      <c r="B168" s="115"/>
      <c r="C168" s="115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</row>
    <row r="169" spans="2:16">
      <c r="B169" s="115"/>
      <c r="C169" s="115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</row>
    <row r="170" spans="2:16">
      <c r="B170" s="115"/>
      <c r="C170" s="115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</row>
    <row r="171" spans="2:16">
      <c r="B171" s="115"/>
      <c r="C171" s="115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</row>
    <row r="172" spans="2:16">
      <c r="B172" s="115"/>
      <c r="C172" s="115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</row>
    <row r="173" spans="2:16">
      <c r="B173" s="115"/>
      <c r="C173" s="115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</row>
    <row r="174" spans="2:16">
      <c r="B174" s="115"/>
      <c r="C174" s="115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</row>
    <row r="175" spans="2:16">
      <c r="B175" s="115"/>
      <c r="C175" s="115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</row>
    <row r="176" spans="2:16">
      <c r="B176" s="115"/>
      <c r="C176" s="115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</row>
    <row r="177" spans="2:16">
      <c r="B177" s="115"/>
      <c r="C177" s="115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</row>
    <row r="178" spans="2:16">
      <c r="B178" s="115"/>
      <c r="C178" s="115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</row>
    <row r="179" spans="2:16">
      <c r="B179" s="115"/>
      <c r="C179" s="115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</row>
    <row r="180" spans="2:16">
      <c r="B180" s="115"/>
      <c r="C180" s="115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</row>
    <row r="181" spans="2:16">
      <c r="B181" s="115"/>
      <c r="C181" s="115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</row>
    <row r="182" spans="2:16">
      <c r="B182" s="115"/>
      <c r="C182" s="115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</row>
    <row r="183" spans="2:16">
      <c r="B183" s="115"/>
      <c r="C183" s="115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</row>
    <row r="184" spans="2:16">
      <c r="B184" s="115"/>
      <c r="C184" s="115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</row>
    <row r="185" spans="2:16">
      <c r="B185" s="115"/>
      <c r="C185" s="115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</row>
    <row r="186" spans="2:16">
      <c r="B186" s="115"/>
      <c r="C186" s="115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</row>
    <row r="187" spans="2:16">
      <c r="B187" s="115"/>
      <c r="C187" s="115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</row>
    <row r="188" spans="2:16">
      <c r="B188" s="115"/>
      <c r="C188" s="115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</row>
    <row r="189" spans="2:16">
      <c r="B189" s="115"/>
      <c r="C189" s="115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</row>
    <row r="190" spans="2:16">
      <c r="B190" s="115"/>
      <c r="C190" s="115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</row>
    <row r="191" spans="2:16">
      <c r="B191" s="115"/>
      <c r="C191" s="115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</row>
    <row r="192" spans="2:16">
      <c r="B192" s="115"/>
      <c r="C192" s="115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</row>
    <row r="193" spans="2:16">
      <c r="B193" s="115"/>
      <c r="C193" s="115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</row>
    <row r="194" spans="2:16">
      <c r="B194" s="115"/>
      <c r="C194" s="115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</row>
    <row r="195" spans="2:16">
      <c r="B195" s="115"/>
      <c r="C195" s="115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</row>
    <row r="196" spans="2:16">
      <c r="B196" s="115"/>
      <c r="C196" s="115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</row>
    <row r="197" spans="2:16">
      <c r="B197" s="115"/>
      <c r="C197" s="115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</row>
    <row r="198" spans="2:16">
      <c r="B198" s="115"/>
      <c r="C198" s="115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</row>
    <row r="199" spans="2:16">
      <c r="B199" s="115"/>
      <c r="C199" s="115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</row>
    <row r="200" spans="2:16">
      <c r="B200" s="115"/>
      <c r="C200" s="115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</row>
    <row r="201" spans="2:16">
      <c r="B201" s="115"/>
      <c r="C201" s="115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</row>
    <row r="202" spans="2:16">
      <c r="B202" s="115"/>
      <c r="C202" s="115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</row>
    <row r="203" spans="2:16">
      <c r="B203" s="115"/>
      <c r="C203" s="115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</row>
    <row r="204" spans="2:16">
      <c r="B204" s="115"/>
      <c r="C204" s="115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</row>
    <row r="205" spans="2:16">
      <c r="B205" s="115"/>
      <c r="C205" s="115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</row>
    <row r="206" spans="2:16">
      <c r="B206" s="115"/>
      <c r="C206" s="115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</row>
    <row r="207" spans="2:16">
      <c r="B207" s="115"/>
      <c r="C207" s="115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</row>
    <row r="208" spans="2:16">
      <c r="B208" s="115"/>
      <c r="C208" s="115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</row>
    <row r="209" spans="2:16">
      <c r="B209" s="115"/>
      <c r="C209" s="115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</row>
    <row r="210" spans="2:16">
      <c r="B210" s="115"/>
      <c r="C210" s="115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</row>
    <row r="211" spans="2:16">
      <c r="B211" s="115"/>
      <c r="C211" s="115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</row>
    <row r="212" spans="2:16">
      <c r="B212" s="115"/>
      <c r="C212" s="115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</row>
    <row r="213" spans="2:16">
      <c r="B213" s="115"/>
      <c r="C213" s="115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</row>
    <row r="214" spans="2:16">
      <c r="B214" s="115"/>
      <c r="C214" s="115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</row>
    <row r="215" spans="2:16">
      <c r="B215" s="115"/>
      <c r="C215" s="115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</row>
    <row r="216" spans="2:16">
      <c r="B216" s="115"/>
      <c r="C216" s="115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</row>
    <row r="217" spans="2:16">
      <c r="B217" s="115"/>
      <c r="C217" s="115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</row>
    <row r="218" spans="2:16">
      <c r="B218" s="115"/>
      <c r="C218" s="115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</row>
    <row r="219" spans="2:16">
      <c r="B219" s="115"/>
      <c r="C219" s="115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</row>
    <row r="220" spans="2:16">
      <c r="B220" s="115"/>
      <c r="C220" s="115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</row>
    <row r="221" spans="2:16">
      <c r="B221" s="115"/>
      <c r="C221" s="115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</row>
    <row r="222" spans="2:16">
      <c r="B222" s="115"/>
      <c r="C222" s="115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</row>
    <row r="223" spans="2:16">
      <c r="B223" s="115"/>
      <c r="C223" s="115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</row>
    <row r="224" spans="2:16">
      <c r="B224" s="115"/>
      <c r="C224" s="115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</row>
    <row r="225" spans="2:16">
      <c r="B225" s="115"/>
      <c r="C225" s="115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</row>
    <row r="226" spans="2:16">
      <c r="B226" s="115"/>
      <c r="C226" s="115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</row>
    <row r="227" spans="2:16">
      <c r="B227" s="115"/>
      <c r="C227" s="115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</row>
    <row r="228" spans="2:16">
      <c r="B228" s="115"/>
      <c r="C228" s="115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</row>
    <row r="229" spans="2:16">
      <c r="B229" s="115"/>
      <c r="C229" s="115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</row>
    <row r="230" spans="2:16">
      <c r="B230" s="115"/>
      <c r="C230" s="115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</row>
    <row r="231" spans="2:16">
      <c r="B231" s="115"/>
      <c r="C231" s="115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</row>
    <row r="232" spans="2:16">
      <c r="B232" s="115"/>
      <c r="C232" s="115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</row>
    <row r="233" spans="2:16">
      <c r="B233" s="115"/>
      <c r="C233" s="115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</row>
    <row r="234" spans="2:16">
      <c r="B234" s="115"/>
      <c r="C234" s="115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</row>
    <row r="235" spans="2:16">
      <c r="B235" s="115"/>
      <c r="C235" s="115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</row>
    <row r="236" spans="2:16">
      <c r="B236" s="115"/>
      <c r="C236" s="115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</row>
    <row r="237" spans="2:16">
      <c r="B237" s="115"/>
      <c r="C237" s="115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</row>
    <row r="238" spans="2:16">
      <c r="B238" s="115"/>
      <c r="C238" s="115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</row>
    <row r="239" spans="2:16">
      <c r="B239" s="115"/>
      <c r="C239" s="115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</row>
    <row r="240" spans="2:16">
      <c r="B240" s="115"/>
      <c r="C240" s="115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</row>
    <row r="241" spans="2:16">
      <c r="B241" s="115"/>
      <c r="C241" s="115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</row>
    <row r="242" spans="2:16">
      <c r="B242" s="115"/>
      <c r="C242" s="115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</row>
    <row r="243" spans="2:16">
      <c r="B243" s="115"/>
      <c r="C243" s="115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</row>
    <row r="244" spans="2:16">
      <c r="B244" s="115"/>
      <c r="C244" s="115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</row>
    <row r="245" spans="2:16">
      <c r="B245" s="115"/>
      <c r="C245" s="115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</row>
    <row r="246" spans="2:16">
      <c r="B246" s="115"/>
      <c r="C246" s="115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</row>
    <row r="247" spans="2:16">
      <c r="B247" s="115"/>
      <c r="C247" s="115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</row>
    <row r="248" spans="2:16">
      <c r="B248" s="115"/>
      <c r="C248" s="115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</row>
    <row r="249" spans="2:16">
      <c r="B249" s="115"/>
      <c r="C249" s="115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</row>
    <row r="250" spans="2:16">
      <c r="B250" s="115"/>
      <c r="C250" s="115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</row>
    <row r="251" spans="2:16">
      <c r="B251" s="115"/>
      <c r="C251" s="115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</row>
    <row r="252" spans="2:16">
      <c r="B252" s="115"/>
      <c r="C252" s="115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</row>
    <row r="253" spans="2:16">
      <c r="B253" s="115"/>
      <c r="C253" s="115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</row>
    <row r="254" spans="2:16">
      <c r="B254" s="115"/>
      <c r="C254" s="115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</row>
    <row r="255" spans="2:16">
      <c r="B255" s="115"/>
      <c r="C255" s="115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</row>
    <row r="256" spans="2:16">
      <c r="B256" s="115"/>
      <c r="C256" s="115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</row>
    <row r="257" spans="2:16">
      <c r="B257" s="115"/>
      <c r="C257" s="115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</row>
    <row r="258" spans="2:16">
      <c r="B258" s="115"/>
      <c r="C258" s="115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</row>
    <row r="259" spans="2:16">
      <c r="B259" s="115"/>
      <c r="C259" s="115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</row>
    <row r="260" spans="2:16">
      <c r="B260" s="115"/>
      <c r="C260" s="115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</row>
    <row r="261" spans="2:16">
      <c r="B261" s="115"/>
      <c r="C261" s="115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</row>
    <row r="262" spans="2:16">
      <c r="B262" s="115"/>
      <c r="C262" s="115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</row>
    <row r="263" spans="2:16">
      <c r="B263" s="115"/>
      <c r="C263" s="115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</row>
    <row r="264" spans="2:16">
      <c r="B264" s="115"/>
      <c r="C264" s="115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</row>
    <row r="265" spans="2:16">
      <c r="B265" s="115"/>
      <c r="C265" s="115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</row>
    <row r="266" spans="2:16">
      <c r="B266" s="115"/>
      <c r="C266" s="115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</row>
    <row r="267" spans="2:16">
      <c r="B267" s="115"/>
      <c r="C267" s="115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</row>
    <row r="268" spans="2:16">
      <c r="B268" s="115"/>
      <c r="C268" s="115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</row>
    <row r="269" spans="2:16">
      <c r="B269" s="115"/>
      <c r="C269" s="115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</row>
    <row r="270" spans="2:16">
      <c r="B270" s="115"/>
      <c r="C270" s="115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</row>
    <row r="271" spans="2:16">
      <c r="B271" s="115"/>
      <c r="C271" s="115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</row>
    <row r="272" spans="2:16">
      <c r="B272" s="115"/>
      <c r="C272" s="115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</row>
    <row r="273" spans="2:16">
      <c r="B273" s="115"/>
      <c r="C273" s="115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</row>
    <row r="274" spans="2:16">
      <c r="B274" s="115"/>
      <c r="C274" s="115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</row>
    <row r="275" spans="2:16">
      <c r="B275" s="115"/>
      <c r="C275" s="115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</row>
    <row r="276" spans="2:16">
      <c r="B276" s="115"/>
      <c r="C276" s="115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</row>
    <row r="277" spans="2:16">
      <c r="B277" s="115"/>
      <c r="C277" s="115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</row>
    <row r="278" spans="2:16">
      <c r="B278" s="115"/>
      <c r="C278" s="115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</row>
    <row r="279" spans="2:16">
      <c r="B279" s="115"/>
      <c r="C279" s="115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</row>
    <row r="280" spans="2:16">
      <c r="B280" s="115"/>
      <c r="C280" s="115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</row>
    <row r="281" spans="2:16">
      <c r="B281" s="115"/>
      <c r="C281" s="115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</row>
    <row r="282" spans="2:16">
      <c r="B282" s="115"/>
      <c r="C282" s="115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</row>
    <row r="283" spans="2:16">
      <c r="B283" s="115"/>
      <c r="C283" s="115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</row>
    <row r="284" spans="2:16">
      <c r="B284" s="115"/>
      <c r="C284" s="115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</row>
    <row r="285" spans="2:16">
      <c r="B285" s="115"/>
      <c r="C285" s="115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</row>
    <row r="286" spans="2:16">
      <c r="B286" s="115"/>
      <c r="C286" s="115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</row>
    <row r="287" spans="2:16">
      <c r="B287" s="115"/>
      <c r="C287" s="115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</row>
    <row r="288" spans="2:16">
      <c r="B288" s="115"/>
      <c r="C288" s="115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</row>
    <row r="289" spans="2:16">
      <c r="B289" s="115"/>
      <c r="C289" s="115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</row>
    <row r="290" spans="2:16">
      <c r="B290" s="115"/>
      <c r="C290" s="115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</row>
    <row r="291" spans="2:16">
      <c r="B291" s="115"/>
      <c r="C291" s="115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</row>
    <row r="292" spans="2:16">
      <c r="B292" s="115"/>
      <c r="C292" s="115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</row>
    <row r="293" spans="2:16">
      <c r="B293" s="115"/>
      <c r="C293" s="115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</row>
    <row r="294" spans="2:16">
      <c r="B294" s="115"/>
      <c r="C294" s="115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</row>
    <row r="295" spans="2:16">
      <c r="B295" s="115"/>
      <c r="C295" s="115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</row>
    <row r="296" spans="2:16">
      <c r="B296" s="115"/>
      <c r="C296" s="115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</row>
    <row r="297" spans="2:16">
      <c r="B297" s="115"/>
      <c r="C297" s="115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</row>
    <row r="298" spans="2:16">
      <c r="B298" s="115"/>
      <c r="C298" s="115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</row>
    <row r="299" spans="2:16">
      <c r="B299" s="115"/>
      <c r="C299" s="115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</row>
    <row r="300" spans="2:16">
      <c r="B300" s="115"/>
      <c r="C300" s="115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</row>
    <row r="301" spans="2:16">
      <c r="B301" s="115"/>
      <c r="C301" s="115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</row>
    <row r="302" spans="2:16">
      <c r="B302" s="115"/>
      <c r="C302" s="115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</row>
    <row r="303" spans="2:16">
      <c r="B303" s="115"/>
      <c r="C303" s="115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</row>
    <row r="304" spans="2:16">
      <c r="B304" s="115"/>
      <c r="C304" s="115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</row>
    <row r="305" spans="2:16">
      <c r="B305" s="115"/>
      <c r="C305" s="115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</row>
    <row r="306" spans="2:16">
      <c r="B306" s="115"/>
      <c r="C306" s="115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</row>
    <row r="307" spans="2:16">
      <c r="B307" s="115"/>
      <c r="C307" s="115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</row>
    <row r="308" spans="2:16">
      <c r="B308" s="115"/>
      <c r="C308" s="115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</row>
    <row r="309" spans="2:16">
      <c r="B309" s="115"/>
      <c r="C309" s="115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  <c r="P309" s="116"/>
    </row>
    <row r="310" spans="2:16">
      <c r="B310" s="115"/>
      <c r="C310" s="115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</row>
    <row r="311" spans="2:16">
      <c r="B311" s="115"/>
      <c r="C311" s="115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</row>
    <row r="312" spans="2:16">
      <c r="B312" s="115"/>
      <c r="C312" s="115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  <c r="P312" s="116"/>
    </row>
    <row r="313" spans="2:16">
      <c r="B313" s="115"/>
      <c r="C313" s="115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</row>
    <row r="314" spans="2:16">
      <c r="B314" s="115"/>
      <c r="C314" s="115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  <c r="P314" s="116"/>
    </row>
    <row r="315" spans="2:16">
      <c r="B315" s="115"/>
      <c r="C315" s="115"/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  <c r="P315" s="116"/>
    </row>
    <row r="316" spans="2:16">
      <c r="B316" s="115"/>
      <c r="C316" s="115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</row>
    <row r="317" spans="2:16">
      <c r="B317" s="115"/>
      <c r="C317" s="115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</row>
    <row r="318" spans="2:16">
      <c r="B318" s="115"/>
      <c r="C318" s="115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</row>
    <row r="319" spans="2:16">
      <c r="B319" s="115"/>
      <c r="C319" s="115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  <c r="P319" s="116"/>
    </row>
    <row r="320" spans="2:16">
      <c r="B320" s="115"/>
      <c r="C320" s="115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  <c r="P320" s="116"/>
    </row>
    <row r="321" spans="2:16">
      <c r="B321" s="115"/>
      <c r="C321" s="115"/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</row>
    <row r="322" spans="2:16">
      <c r="B322" s="115"/>
      <c r="C322" s="115"/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  <c r="P322" s="116"/>
    </row>
    <row r="323" spans="2:16">
      <c r="B323" s="115"/>
      <c r="C323" s="115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</row>
    <row r="324" spans="2:16">
      <c r="B324" s="115"/>
      <c r="C324" s="115"/>
      <c r="D324" s="116"/>
      <c r="E324" s="116"/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  <c r="P324" s="116"/>
    </row>
    <row r="325" spans="2:16">
      <c r="B325" s="115"/>
      <c r="C325" s="115"/>
      <c r="D325" s="116"/>
      <c r="E325" s="116"/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  <c r="P325" s="116"/>
    </row>
    <row r="326" spans="2:16">
      <c r="B326" s="115"/>
      <c r="C326" s="115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</row>
    <row r="327" spans="2:16">
      <c r="B327" s="115"/>
      <c r="C327" s="115"/>
      <c r="D327" s="116"/>
      <c r="E327" s="116"/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  <c r="P327" s="116"/>
    </row>
    <row r="328" spans="2:16">
      <c r="B328" s="115"/>
      <c r="C328" s="115"/>
      <c r="D328" s="116"/>
      <c r="E328" s="116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  <c r="P328" s="116"/>
    </row>
    <row r="329" spans="2:16">
      <c r="B329" s="115"/>
      <c r="C329" s="115"/>
      <c r="D329" s="116"/>
      <c r="E329" s="116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  <c r="P329" s="116"/>
    </row>
    <row r="330" spans="2:16">
      <c r="B330" s="115"/>
      <c r="C330" s="115"/>
      <c r="D330" s="116"/>
      <c r="E330" s="116"/>
      <c r="F330" s="116"/>
      <c r="G330" s="116"/>
      <c r="H330" s="116"/>
      <c r="I330" s="116"/>
      <c r="J330" s="116"/>
      <c r="K330" s="116"/>
      <c r="L330" s="116"/>
      <c r="M330" s="116"/>
      <c r="N330" s="116"/>
      <c r="O330" s="116"/>
      <c r="P330" s="116"/>
    </row>
    <row r="331" spans="2:16">
      <c r="B331" s="115"/>
      <c r="C331" s="115"/>
      <c r="D331" s="116"/>
      <c r="E331" s="116"/>
      <c r="F331" s="116"/>
      <c r="G331" s="116"/>
      <c r="H331" s="116"/>
      <c r="I331" s="116"/>
      <c r="J331" s="116"/>
      <c r="K331" s="116"/>
      <c r="L331" s="116"/>
      <c r="M331" s="116"/>
      <c r="N331" s="116"/>
      <c r="O331" s="116"/>
      <c r="P331" s="116"/>
    </row>
    <row r="332" spans="2:16">
      <c r="B332" s="115"/>
      <c r="C332" s="115"/>
      <c r="D332" s="116"/>
      <c r="E332" s="116"/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  <c r="P332" s="116"/>
    </row>
    <row r="333" spans="2:16">
      <c r="B333" s="115"/>
      <c r="C333" s="115"/>
      <c r="D333" s="116"/>
      <c r="E333" s="116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  <c r="P333" s="116"/>
    </row>
    <row r="334" spans="2:16">
      <c r="B334" s="115"/>
      <c r="C334" s="115"/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</row>
    <row r="335" spans="2:16">
      <c r="B335" s="115"/>
      <c r="C335" s="115"/>
      <c r="D335" s="116"/>
      <c r="E335" s="116"/>
      <c r="F335" s="116"/>
      <c r="G335" s="116"/>
      <c r="H335" s="116"/>
      <c r="I335" s="116"/>
      <c r="J335" s="116"/>
      <c r="K335" s="116"/>
      <c r="L335" s="116"/>
      <c r="M335" s="116"/>
      <c r="N335" s="116"/>
      <c r="O335" s="116"/>
      <c r="P335" s="116"/>
    </row>
    <row r="336" spans="2:16">
      <c r="B336" s="115"/>
      <c r="C336" s="115"/>
      <c r="D336" s="116"/>
      <c r="E336" s="116"/>
      <c r="F336" s="116"/>
      <c r="G336" s="116"/>
      <c r="H336" s="116"/>
      <c r="I336" s="116"/>
      <c r="J336" s="116"/>
      <c r="K336" s="116"/>
      <c r="L336" s="116"/>
      <c r="M336" s="116"/>
      <c r="N336" s="116"/>
      <c r="O336" s="116"/>
      <c r="P336" s="116"/>
    </row>
    <row r="337" spans="2:16">
      <c r="B337" s="115"/>
      <c r="C337" s="115"/>
      <c r="D337" s="116"/>
      <c r="E337" s="116"/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  <c r="P337" s="116"/>
    </row>
    <row r="338" spans="2:16">
      <c r="B338" s="115"/>
      <c r="C338" s="115"/>
      <c r="D338" s="116"/>
      <c r="E338" s="116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</row>
    <row r="339" spans="2:16">
      <c r="B339" s="115"/>
      <c r="C339" s="115"/>
      <c r="D339" s="116"/>
      <c r="E339" s="116"/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  <c r="P339" s="116"/>
    </row>
    <row r="340" spans="2:16">
      <c r="B340" s="115"/>
      <c r="C340" s="115"/>
      <c r="D340" s="116"/>
      <c r="E340" s="116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  <c r="P340" s="116"/>
    </row>
    <row r="341" spans="2:16">
      <c r="B341" s="115"/>
      <c r="C341" s="115"/>
      <c r="D341" s="116"/>
      <c r="E341" s="116"/>
      <c r="F341" s="116"/>
      <c r="G341" s="116"/>
      <c r="H341" s="116"/>
      <c r="I341" s="116"/>
      <c r="J341" s="116"/>
      <c r="K341" s="116"/>
      <c r="L341" s="116"/>
      <c r="M341" s="116"/>
      <c r="N341" s="116"/>
      <c r="O341" s="116"/>
      <c r="P341" s="116"/>
    </row>
    <row r="342" spans="2:16">
      <c r="B342" s="115"/>
      <c r="C342" s="115"/>
      <c r="D342" s="116"/>
      <c r="E342" s="116"/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  <c r="P342" s="116"/>
    </row>
    <row r="343" spans="2:16">
      <c r="B343" s="115"/>
      <c r="C343" s="115"/>
      <c r="D343" s="116"/>
      <c r="E343" s="116"/>
      <c r="F343" s="116"/>
      <c r="G343" s="116"/>
      <c r="H343" s="116"/>
      <c r="I343" s="116"/>
      <c r="J343" s="116"/>
      <c r="K343" s="116"/>
      <c r="L343" s="116"/>
      <c r="M343" s="116"/>
      <c r="N343" s="116"/>
      <c r="O343" s="116"/>
      <c r="P343" s="116"/>
    </row>
    <row r="344" spans="2:16">
      <c r="B344" s="115"/>
      <c r="C344" s="115"/>
      <c r="D344" s="116"/>
      <c r="E344" s="116"/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  <c r="P344" s="116"/>
    </row>
    <row r="345" spans="2:16">
      <c r="B345" s="115"/>
      <c r="C345" s="115"/>
      <c r="D345" s="116"/>
      <c r="E345" s="116"/>
      <c r="F345" s="116"/>
      <c r="G345" s="116"/>
      <c r="H345" s="116"/>
      <c r="I345" s="116"/>
      <c r="J345" s="116"/>
      <c r="K345" s="116"/>
      <c r="L345" s="116"/>
      <c r="M345" s="116"/>
      <c r="N345" s="116"/>
      <c r="O345" s="116"/>
      <c r="P345" s="116"/>
    </row>
    <row r="346" spans="2:16">
      <c r="B346" s="115"/>
      <c r="C346" s="115"/>
      <c r="D346" s="116"/>
      <c r="E346" s="116"/>
      <c r="F346" s="116"/>
      <c r="G346" s="116"/>
      <c r="H346" s="116"/>
      <c r="I346" s="116"/>
      <c r="J346" s="116"/>
      <c r="K346" s="116"/>
      <c r="L346" s="116"/>
      <c r="M346" s="116"/>
      <c r="N346" s="116"/>
      <c r="O346" s="116"/>
      <c r="P346" s="116"/>
    </row>
    <row r="347" spans="2:16">
      <c r="B347" s="115"/>
      <c r="C347" s="115"/>
      <c r="D347" s="116"/>
      <c r="E347" s="116"/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  <c r="P347" s="116"/>
    </row>
    <row r="348" spans="2:16">
      <c r="B348" s="115"/>
      <c r="C348" s="115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</row>
    <row r="349" spans="2:16">
      <c r="B349" s="115"/>
      <c r="C349" s="115"/>
      <c r="D349" s="116"/>
      <c r="E349" s="116"/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  <c r="P349" s="116"/>
    </row>
    <row r="350" spans="2:16">
      <c r="B350" s="115"/>
      <c r="C350" s="115"/>
      <c r="D350" s="116"/>
      <c r="E350" s="116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  <c r="P350" s="116"/>
    </row>
    <row r="351" spans="2:16">
      <c r="B351" s="115"/>
      <c r="C351" s="115"/>
      <c r="D351" s="116"/>
      <c r="E351" s="116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  <c r="P351" s="116"/>
    </row>
    <row r="352" spans="2:16">
      <c r="B352" s="115"/>
      <c r="C352" s="115"/>
      <c r="D352" s="116"/>
      <c r="E352" s="116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</row>
    <row r="353" spans="2:16">
      <c r="B353" s="115"/>
      <c r="C353" s="115"/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</row>
    <row r="354" spans="2:16">
      <c r="B354" s="115"/>
      <c r="C354" s="115"/>
      <c r="D354" s="116"/>
      <c r="E354" s="116"/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  <c r="P354" s="116"/>
    </row>
    <row r="355" spans="2:16">
      <c r="B355" s="115"/>
      <c r="C355" s="115"/>
      <c r="D355" s="116"/>
      <c r="E355" s="116"/>
      <c r="F355" s="116"/>
      <c r="G355" s="116"/>
      <c r="H355" s="116"/>
      <c r="I355" s="116"/>
      <c r="J355" s="116"/>
      <c r="K355" s="116"/>
      <c r="L355" s="116"/>
      <c r="M355" s="116"/>
      <c r="N355" s="116"/>
      <c r="O355" s="116"/>
      <c r="P355" s="116"/>
    </row>
    <row r="356" spans="2:16">
      <c r="B356" s="115"/>
      <c r="C356" s="115"/>
      <c r="D356" s="116"/>
      <c r="E356" s="116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</row>
    <row r="357" spans="2:16">
      <c r="B357" s="115"/>
      <c r="C357" s="115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  <c r="P357" s="116"/>
    </row>
    <row r="358" spans="2:16">
      <c r="B358" s="115"/>
      <c r="C358" s="115"/>
      <c r="D358" s="116"/>
      <c r="E358" s="116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</row>
    <row r="359" spans="2:16">
      <c r="B359" s="115"/>
      <c r="C359" s="115"/>
      <c r="D359" s="116"/>
      <c r="E359" s="116"/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  <c r="P359" s="116"/>
    </row>
    <row r="360" spans="2:16">
      <c r="B360" s="115"/>
      <c r="C360" s="115"/>
      <c r="D360" s="116"/>
      <c r="E360" s="116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</row>
    <row r="361" spans="2:16">
      <c r="B361" s="115"/>
      <c r="C361" s="115"/>
      <c r="D361" s="116"/>
      <c r="E361" s="116"/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  <c r="P361" s="116"/>
    </row>
    <row r="362" spans="2:16">
      <c r="B362" s="115"/>
      <c r="C362" s="115"/>
      <c r="D362" s="116"/>
      <c r="E362" s="116"/>
      <c r="F362" s="116"/>
      <c r="G362" s="116"/>
      <c r="H362" s="116"/>
      <c r="I362" s="116"/>
      <c r="J362" s="116"/>
      <c r="K362" s="116"/>
      <c r="L362" s="116"/>
      <c r="M362" s="116"/>
      <c r="N362" s="116"/>
      <c r="O362" s="116"/>
      <c r="P362" s="116"/>
    </row>
    <row r="363" spans="2:16">
      <c r="B363" s="115"/>
      <c r="C363" s="115"/>
      <c r="D363" s="116"/>
      <c r="E363" s="116"/>
      <c r="F363" s="116"/>
      <c r="G363" s="116"/>
      <c r="H363" s="116"/>
      <c r="I363" s="116"/>
      <c r="J363" s="116"/>
      <c r="K363" s="116"/>
      <c r="L363" s="116"/>
      <c r="M363" s="116"/>
      <c r="N363" s="116"/>
      <c r="O363" s="116"/>
      <c r="P363" s="116"/>
    </row>
    <row r="364" spans="2:16">
      <c r="B364" s="115"/>
      <c r="C364" s="115"/>
      <c r="D364" s="116"/>
      <c r="E364" s="116"/>
      <c r="F364" s="116"/>
      <c r="G364" s="116"/>
      <c r="H364" s="116"/>
      <c r="I364" s="116"/>
      <c r="J364" s="116"/>
      <c r="K364" s="116"/>
      <c r="L364" s="116"/>
      <c r="M364" s="116"/>
      <c r="N364" s="116"/>
      <c r="O364" s="116"/>
      <c r="P364" s="116"/>
    </row>
    <row r="365" spans="2:16">
      <c r="B365" s="115"/>
      <c r="C365" s="115"/>
      <c r="D365" s="116"/>
      <c r="E365" s="116"/>
      <c r="F365" s="116"/>
      <c r="G365" s="116"/>
      <c r="H365" s="116"/>
      <c r="I365" s="116"/>
      <c r="J365" s="116"/>
      <c r="K365" s="116"/>
      <c r="L365" s="116"/>
      <c r="M365" s="116"/>
      <c r="N365" s="116"/>
      <c r="O365" s="116"/>
      <c r="P365" s="116"/>
    </row>
    <row r="366" spans="2:16">
      <c r="B366" s="115"/>
      <c r="C366" s="115"/>
      <c r="D366" s="116"/>
      <c r="E366" s="116"/>
      <c r="F366" s="116"/>
      <c r="G366" s="116"/>
      <c r="H366" s="116"/>
      <c r="I366" s="116"/>
      <c r="J366" s="116"/>
      <c r="K366" s="116"/>
      <c r="L366" s="116"/>
      <c r="M366" s="116"/>
      <c r="N366" s="116"/>
      <c r="O366" s="116"/>
      <c r="P366" s="116"/>
    </row>
    <row r="367" spans="2:16">
      <c r="B367" s="115"/>
      <c r="C367" s="115"/>
      <c r="D367" s="116"/>
      <c r="E367" s="116"/>
      <c r="F367" s="116"/>
      <c r="G367" s="116"/>
      <c r="H367" s="116"/>
      <c r="I367" s="116"/>
      <c r="J367" s="116"/>
      <c r="K367" s="116"/>
      <c r="L367" s="116"/>
      <c r="M367" s="116"/>
      <c r="N367" s="116"/>
      <c r="O367" s="116"/>
      <c r="P367" s="116"/>
    </row>
    <row r="368" spans="2:16">
      <c r="B368" s="115"/>
      <c r="C368" s="115"/>
      <c r="D368" s="116"/>
      <c r="E368" s="116"/>
      <c r="F368" s="116"/>
      <c r="G368" s="116"/>
      <c r="H368" s="116"/>
      <c r="I368" s="116"/>
      <c r="J368" s="116"/>
      <c r="K368" s="116"/>
      <c r="L368" s="116"/>
      <c r="M368" s="116"/>
      <c r="N368" s="116"/>
      <c r="O368" s="116"/>
      <c r="P368" s="116"/>
    </row>
    <row r="369" spans="2:16">
      <c r="B369" s="115"/>
      <c r="C369" s="115"/>
      <c r="D369" s="116"/>
      <c r="E369" s="116"/>
      <c r="F369" s="116"/>
      <c r="G369" s="116"/>
      <c r="H369" s="116"/>
      <c r="I369" s="116"/>
      <c r="J369" s="116"/>
      <c r="K369" s="116"/>
      <c r="L369" s="116"/>
      <c r="M369" s="116"/>
      <c r="N369" s="116"/>
      <c r="O369" s="116"/>
      <c r="P369" s="116"/>
    </row>
    <row r="370" spans="2:16">
      <c r="B370" s="115"/>
      <c r="C370" s="115"/>
      <c r="D370" s="116"/>
      <c r="E370" s="116"/>
      <c r="F370" s="116"/>
      <c r="G370" s="116"/>
      <c r="H370" s="116"/>
      <c r="I370" s="116"/>
      <c r="J370" s="116"/>
      <c r="K370" s="116"/>
      <c r="L370" s="116"/>
      <c r="M370" s="116"/>
      <c r="N370" s="116"/>
      <c r="O370" s="116"/>
      <c r="P370" s="116"/>
    </row>
    <row r="371" spans="2:16">
      <c r="B371" s="115"/>
      <c r="C371" s="115"/>
      <c r="D371" s="116"/>
      <c r="E371" s="116"/>
      <c r="F371" s="116"/>
      <c r="G371" s="116"/>
      <c r="H371" s="116"/>
      <c r="I371" s="116"/>
      <c r="J371" s="116"/>
      <c r="K371" s="116"/>
      <c r="L371" s="116"/>
      <c r="M371" s="116"/>
      <c r="N371" s="116"/>
      <c r="O371" s="116"/>
      <c r="P371" s="116"/>
    </row>
    <row r="372" spans="2:16">
      <c r="B372" s="115"/>
      <c r="C372" s="115"/>
      <c r="D372" s="116"/>
      <c r="E372" s="116"/>
      <c r="F372" s="116"/>
      <c r="G372" s="116"/>
      <c r="H372" s="116"/>
      <c r="I372" s="116"/>
      <c r="J372" s="116"/>
      <c r="K372" s="116"/>
      <c r="L372" s="116"/>
      <c r="M372" s="116"/>
      <c r="N372" s="116"/>
      <c r="O372" s="116"/>
      <c r="P372" s="116"/>
    </row>
    <row r="373" spans="2:16">
      <c r="B373" s="115"/>
      <c r="C373" s="115"/>
      <c r="D373" s="116"/>
      <c r="E373" s="116"/>
      <c r="F373" s="116"/>
      <c r="G373" s="116"/>
      <c r="H373" s="116"/>
      <c r="I373" s="116"/>
      <c r="J373" s="116"/>
      <c r="K373" s="116"/>
      <c r="L373" s="116"/>
      <c r="M373" s="116"/>
      <c r="N373" s="116"/>
      <c r="O373" s="116"/>
      <c r="P373" s="116"/>
    </row>
    <row r="374" spans="2:16">
      <c r="B374" s="115"/>
      <c r="C374" s="115"/>
      <c r="D374" s="116"/>
      <c r="E374" s="116"/>
      <c r="F374" s="116"/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</row>
    <row r="375" spans="2:16">
      <c r="B375" s="115"/>
      <c r="C375" s="115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</row>
    <row r="376" spans="2:16">
      <c r="B376" s="115"/>
      <c r="C376" s="115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</row>
    <row r="377" spans="2:16">
      <c r="B377" s="115"/>
      <c r="C377" s="115"/>
      <c r="D377" s="116"/>
      <c r="E377" s="116"/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</row>
    <row r="378" spans="2:16">
      <c r="B378" s="115"/>
      <c r="C378" s="115"/>
      <c r="D378" s="116"/>
      <c r="E378" s="116"/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  <c r="P378" s="116"/>
    </row>
    <row r="379" spans="2:16">
      <c r="B379" s="115"/>
      <c r="C379" s="115"/>
      <c r="D379" s="116"/>
      <c r="E379" s="116"/>
      <c r="F379" s="116"/>
      <c r="G379" s="116"/>
      <c r="H379" s="116"/>
      <c r="I379" s="116"/>
      <c r="J379" s="116"/>
      <c r="K379" s="116"/>
      <c r="L379" s="116"/>
      <c r="M379" s="116"/>
      <c r="N379" s="116"/>
      <c r="O379" s="116"/>
      <c r="P379" s="116"/>
    </row>
    <row r="380" spans="2:16">
      <c r="B380" s="115"/>
      <c r="C380" s="115"/>
      <c r="D380" s="116"/>
      <c r="E380" s="116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</row>
    <row r="381" spans="2:16">
      <c r="B381" s="115"/>
      <c r="C381" s="115"/>
      <c r="D381" s="116"/>
      <c r="E381" s="116"/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  <c r="P381" s="116"/>
    </row>
    <row r="382" spans="2:16">
      <c r="B382" s="115"/>
      <c r="C382" s="115"/>
      <c r="D382" s="116"/>
      <c r="E382" s="116"/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</row>
    <row r="383" spans="2:16">
      <c r="B383" s="115"/>
      <c r="C383" s="115"/>
      <c r="D383" s="116"/>
      <c r="E383" s="116"/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</row>
    <row r="384" spans="2:16">
      <c r="B384" s="115"/>
      <c r="C384" s="115"/>
      <c r="D384" s="116"/>
      <c r="E384" s="116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</row>
    <row r="385" spans="2:16">
      <c r="B385" s="115"/>
      <c r="C385" s="115"/>
      <c r="D385" s="116"/>
      <c r="E385" s="116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</row>
    <row r="386" spans="2:16">
      <c r="B386" s="115"/>
      <c r="C386" s="115"/>
      <c r="D386" s="116"/>
      <c r="E386" s="116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</row>
    <row r="387" spans="2:16">
      <c r="B387" s="115"/>
      <c r="C387" s="115"/>
      <c r="D387" s="116"/>
      <c r="E387" s="116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</row>
    <row r="388" spans="2:16">
      <c r="B388" s="115"/>
      <c r="C388" s="115"/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</row>
    <row r="389" spans="2:16">
      <c r="B389" s="115"/>
      <c r="C389" s="115"/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  <c r="P389" s="116"/>
    </row>
    <row r="390" spans="2:16">
      <c r="B390" s="115"/>
      <c r="C390" s="115"/>
      <c r="D390" s="116"/>
      <c r="E390" s="116"/>
      <c r="F390" s="116"/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</row>
    <row r="391" spans="2:16">
      <c r="B391" s="115"/>
      <c r="C391" s="115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</row>
    <row r="392" spans="2:16">
      <c r="B392" s="115"/>
      <c r="C392" s="115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</row>
    <row r="393" spans="2:16">
      <c r="B393" s="115"/>
      <c r="C393" s="115"/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</row>
    <row r="394" spans="2:16">
      <c r="B394" s="115"/>
      <c r="C394" s="115"/>
      <c r="D394" s="116"/>
      <c r="E394" s="116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</row>
    <row r="395" spans="2:16">
      <c r="B395" s="115"/>
      <c r="C395" s="115"/>
      <c r="D395" s="116"/>
      <c r="E395" s="116"/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  <c r="P395" s="116"/>
    </row>
    <row r="396" spans="2:16">
      <c r="B396" s="115"/>
      <c r="C396" s="115"/>
      <c r="D396" s="116"/>
      <c r="E396" s="116"/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  <c r="P396" s="116"/>
    </row>
    <row r="397" spans="2:16">
      <c r="B397" s="124"/>
      <c r="C397" s="115"/>
      <c r="D397" s="116"/>
      <c r="E397" s="116"/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  <c r="P397" s="116"/>
    </row>
    <row r="398" spans="2:16">
      <c r="B398" s="124"/>
      <c r="C398" s="115"/>
      <c r="D398" s="116"/>
      <c r="E398" s="116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</row>
    <row r="399" spans="2:16">
      <c r="B399" s="125"/>
      <c r="C399" s="115"/>
      <c r="D399" s="116"/>
      <c r="E399" s="116"/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  <c r="P399" s="116"/>
    </row>
    <row r="400" spans="2:16">
      <c r="B400" s="115"/>
      <c r="C400" s="115"/>
      <c r="D400" s="116"/>
      <c r="E400" s="116"/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  <c r="P400" s="116"/>
    </row>
    <row r="401" spans="2:16">
      <c r="B401" s="115"/>
      <c r="C401" s="115"/>
      <c r="D401" s="116"/>
      <c r="E401" s="116"/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  <c r="P401" s="116"/>
    </row>
    <row r="402" spans="2:16">
      <c r="B402" s="115"/>
      <c r="C402" s="115"/>
      <c r="D402" s="116"/>
      <c r="E402" s="116"/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  <c r="P402" s="116"/>
    </row>
    <row r="403" spans="2:16">
      <c r="B403" s="115"/>
      <c r="C403" s="115"/>
      <c r="D403" s="116"/>
      <c r="E403" s="116"/>
      <c r="F403" s="116"/>
      <c r="G403" s="116"/>
      <c r="H403" s="116"/>
      <c r="I403" s="116"/>
      <c r="J403" s="116"/>
      <c r="K403" s="116"/>
      <c r="L403" s="116"/>
      <c r="M403" s="116"/>
      <c r="N403" s="116"/>
      <c r="O403" s="116"/>
      <c r="P403" s="116"/>
    </row>
    <row r="404" spans="2:16">
      <c r="B404" s="115"/>
      <c r="C404" s="115"/>
      <c r="D404" s="116"/>
      <c r="E404" s="116"/>
      <c r="F404" s="116"/>
      <c r="G404" s="116"/>
      <c r="H404" s="116"/>
      <c r="I404" s="116"/>
      <c r="J404" s="116"/>
      <c r="K404" s="116"/>
      <c r="L404" s="116"/>
      <c r="M404" s="116"/>
      <c r="N404" s="116"/>
      <c r="O404" s="116"/>
      <c r="P404" s="116"/>
    </row>
    <row r="405" spans="2:16">
      <c r="B405" s="115"/>
      <c r="C405" s="115"/>
      <c r="D405" s="116"/>
      <c r="E405" s="116"/>
      <c r="F405" s="116"/>
      <c r="G405" s="116"/>
      <c r="H405" s="116"/>
      <c r="I405" s="116"/>
      <c r="J405" s="116"/>
      <c r="K405" s="116"/>
      <c r="L405" s="116"/>
      <c r="M405" s="116"/>
      <c r="N405" s="116"/>
      <c r="O405" s="116"/>
      <c r="P405" s="116"/>
    </row>
    <row r="406" spans="2:16">
      <c r="B406" s="115"/>
      <c r="C406" s="115"/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</row>
    <row r="407" spans="2:16">
      <c r="B407" s="115"/>
      <c r="C407" s="115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</row>
    <row r="408" spans="2:16">
      <c r="B408" s="115"/>
      <c r="C408" s="115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</row>
    <row r="409" spans="2:16">
      <c r="B409" s="115"/>
      <c r="C409" s="115"/>
      <c r="D409" s="116"/>
      <c r="E409" s="116"/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</row>
    <row r="410" spans="2:16">
      <c r="B410" s="115"/>
      <c r="C410" s="115"/>
      <c r="D410" s="115"/>
      <c r="E410" s="116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116"/>
    </row>
    <row r="411" spans="2:16">
      <c r="B411" s="115"/>
      <c r="C411" s="115"/>
      <c r="D411" s="115"/>
      <c r="E411" s="116"/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  <c r="P411" s="116"/>
    </row>
    <row r="412" spans="2:16">
      <c r="B412" s="115"/>
      <c r="C412" s="115"/>
      <c r="D412" s="115"/>
      <c r="E412" s="116"/>
      <c r="F412" s="116"/>
      <c r="G412" s="116"/>
      <c r="H412" s="116"/>
      <c r="I412" s="116"/>
      <c r="J412" s="116"/>
      <c r="K412" s="116"/>
      <c r="L412" s="116"/>
      <c r="M412" s="116"/>
      <c r="N412" s="116"/>
      <c r="O412" s="116"/>
      <c r="P412" s="116"/>
    </row>
    <row r="413" spans="2:16">
      <c r="B413" s="115"/>
      <c r="C413" s="115"/>
      <c r="D413" s="115"/>
      <c r="E413" s="116"/>
      <c r="F413" s="116"/>
      <c r="G413" s="116"/>
      <c r="H413" s="116"/>
      <c r="I413" s="116"/>
      <c r="J413" s="116"/>
      <c r="K413" s="116"/>
      <c r="L413" s="116"/>
      <c r="M413" s="116"/>
      <c r="N413" s="116"/>
      <c r="O413" s="116"/>
      <c r="P413" s="116"/>
    </row>
    <row r="414" spans="2:16">
      <c r="B414" s="115"/>
      <c r="C414" s="115"/>
      <c r="D414" s="115"/>
      <c r="E414" s="116"/>
      <c r="F414" s="116"/>
      <c r="G414" s="116"/>
      <c r="H414" s="116"/>
      <c r="I414" s="116"/>
      <c r="J414" s="116"/>
      <c r="K414" s="116"/>
      <c r="L414" s="116"/>
      <c r="M414" s="116"/>
      <c r="N414" s="116"/>
      <c r="O414" s="116"/>
      <c r="P414" s="116"/>
    </row>
    <row r="415" spans="2:16">
      <c r="B415" s="115"/>
      <c r="C415" s="115"/>
      <c r="D415" s="115"/>
      <c r="E415" s="116"/>
      <c r="F415" s="116"/>
      <c r="G415" s="116"/>
      <c r="H415" s="116"/>
      <c r="I415" s="116"/>
      <c r="J415" s="116"/>
      <c r="K415" s="116"/>
      <c r="L415" s="116"/>
      <c r="M415" s="116"/>
      <c r="N415" s="116"/>
      <c r="O415" s="116"/>
      <c r="P415" s="116"/>
    </row>
    <row r="416" spans="2:16">
      <c r="B416" s="115"/>
      <c r="C416" s="115"/>
      <c r="D416" s="115"/>
      <c r="E416" s="116"/>
      <c r="F416" s="116"/>
      <c r="G416" s="116"/>
      <c r="H416" s="116"/>
      <c r="I416" s="116"/>
      <c r="J416" s="116"/>
      <c r="K416" s="116"/>
      <c r="L416" s="116"/>
      <c r="M416" s="116"/>
      <c r="N416" s="116"/>
      <c r="O416" s="116"/>
      <c r="P416" s="116"/>
    </row>
    <row r="417" spans="2:16">
      <c r="B417" s="115"/>
      <c r="C417" s="115"/>
      <c r="D417" s="115"/>
      <c r="E417" s="116"/>
      <c r="F417" s="116"/>
      <c r="G417" s="116"/>
      <c r="H417" s="116"/>
      <c r="I417" s="116"/>
      <c r="J417" s="116"/>
      <c r="K417" s="116"/>
      <c r="L417" s="116"/>
      <c r="M417" s="116"/>
      <c r="N417" s="116"/>
      <c r="O417" s="116"/>
      <c r="P417" s="116"/>
    </row>
    <row r="418" spans="2:16">
      <c r="B418" s="115"/>
      <c r="C418" s="115"/>
      <c r="D418" s="115"/>
      <c r="E418" s="116"/>
      <c r="F418" s="116"/>
      <c r="G418" s="116"/>
      <c r="H418" s="116"/>
      <c r="I418" s="116"/>
      <c r="J418" s="116"/>
      <c r="K418" s="116"/>
      <c r="L418" s="116"/>
      <c r="M418" s="116"/>
      <c r="N418" s="116"/>
      <c r="O418" s="116"/>
      <c r="P418" s="116"/>
    </row>
    <row r="419" spans="2:16">
      <c r="B419" s="115"/>
      <c r="C419" s="115"/>
      <c r="D419" s="115"/>
      <c r="E419" s="116"/>
      <c r="F419" s="116"/>
      <c r="G419" s="116"/>
      <c r="H419" s="116"/>
      <c r="I419" s="116"/>
      <c r="J419" s="116"/>
      <c r="K419" s="116"/>
      <c r="L419" s="116"/>
      <c r="M419" s="116"/>
      <c r="N419" s="116"/>
      <c r="O419" s="116"/>
      <c r="P419" s="116"/>
    </row>
    <row r="420" spans="2:16">
      <c r="B420" s="115"/>
      <c r="C420" s="115"/>
      <c r="D420" s="115"/>
      <c r="E420" s="116"/>
      <c r="F420" s="116"/>
      <c r="G420" s="116"/>
      <c r="H420" s="116"/>
      <c r="I420" s="116"/>
      <c r="J420" s="116"/>
      <c r="K420" s="116"/>
      <c r="L420" s="116"/>
      <c r="M420" s="116"/>
      <c r="N420" s="116"/>
      <c r="O420" s="116"/>
      <c r="P420" s="116"/>
    </row>
    <row r="421" spans="2:16">
      <c r="B421" s="115"/>
      <c r="C421" s="115"/>
      <c r="D421" s="115"/>
      <c r="E421" s="116"/>
      <c r="F421" s="116"/>
      <c r="G421" s="116"/>
      <c r="H421" s="116"/>
      <c r="I421" s="116"/>
      <c r="J421" s="116"/>
      <c r="K421" s="116"/>
      <c r="L421" s="116"/>
      <c r="M421" s="116"/>
      <c r="N421" s="116"/>
      <c r="O421" s="116"/>
      <c r="P421" s="116"/>
    </row>
    <row r="422" spans="2:16">
      <c r="B422" s="115"/>
      <c r="C422" s="115"/>
      <c r="D422" s="115"/>
      <c r="E422" s="116"/>
      <c r="F422" s="116"/>
      <c r="G422" s="116"/>
      <c r="H422" s="116"/>
      <c r="I422" s="116"/>
      <c r="J422" s="116"/>
      <c r="K422" s="116"/>
      <c r="L422" s="116"/>
      <c r="M422" s="116"/>
      <c r="N422" s="116"/>
      <c r="O422" s="116"/>
      <c r="P422" s="116"/>
    </row>
    <row r="423" spans="2:16">
      <c r="B423" s="115"/>
      <c r="C423" s="115"/>
      <c r="D423" s="115"/>
      <c r="E423" s="116"/>
      <c r="F423" s="116"/>
      <c r="G423" s="116"/>
      <c r="H423" s="116"/>
      <c r="I423" s="116"/>
      <c r="J423" s="116"/>
      <c r="K423" s="116"/>
      <c r="L423" s="116"/>
      <c r="M423" s="116"/>
      <c r="N423" s="116"/>
      <c r="O423" s="116"/>
      <c r="P423" s="116"/>
    </row>
    <row r="424" spans="2:16">
      <c r="B424" s="115"/>
      <c r="C424" s="115"/>
      <c r="D424" s="115"/>
      <c r="E424" s="116"/>
      <c r="F424" s="116"/>
      <c r="G424" s="116"/>
      <c r="H424" s="116"/>
      <c r="I424" s="116"/>
      <c r="J424" s="116"/>
      <c r="K424" s="116"/>
      <c r="L424" s="116"/>
      <c r="M424" s="116"/>
      <c r="N424" s="116"/>
      <c r="O424" s="116"/>
      <c r="P424" s="116"/>
    </row>
    <row r="425" spans="2:16">
      <c r="B425" s="115"/>
      <c r="C425" s="115"/>
      <c r="D425" s="115"/>
      <c r="E425" s="116"/>
      <c r="F425" s="116"/>
      <c r="G425" s="116"/>
      <c r="H425" s="116"/>
      <c r="I425" s="116"/>
      <c r="J425" s="116"/>
      <c r="K425" s="116"/>
      <c r="L425" s="116"/>
      <c r="M425" s="116"/>
      <c r="N425" s="116"/>
      <c r="O425" s="116"/>
      <c r="P425" s="116"/>
    </row>
    <row r="426" spans="2:16">
      <c r="B426" s="115"/>
      <c r="C426" s="115"/>
      <c r="D426" s="115"/>
      <c r="E426" s="116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  <c r="P426" s="116"/>
    </row>
    <row r="427" spans="2:16">
      <c r="B427" s="115"/>
      <c r="C427" s="115"/>
      <c r="D427" s="115"/>
      <c r="E427" s="116"/>
      <c r="F427" s="116"/>
      <c r="G427" s="116"/>
      <c r="H427" s="116"/>
      <c r="I427" s="116"/>
      <c r="J427" s="116"/>
      <c r="K427" s="116"/>
      <c r="L427" s="116"/>
      <c r="M427" s="116"/>
      <c r="N427" s="116"/>
      <c r="O427" s="116"/>
      <c r="P427" s="116"/>
    </row>
    <row r="428" spans="2:16">
      <c r="B428" s="115"/>
      <c r="C428" s="115"/>
      <c r="D428" s="115"/>
      <c r="E428" s="116"/>
      <c r="F428" s="116"/>
      <c r="G428" s="116"/>
      <c r="H428" s="116"/>
      <c r="I428" s="116"/>
      <c r="J428" s="116"/>
      <c r="K428" s="116"/>
      <c r="L428" s="116"/>
      <c r="M428" s="116"/>
      <c r="N428" s="116"/>
      <c r="O428" s="116"/>
      <c r="P428" s="116"/>
    </row>
    <row r="429" spans="2:16">
      <c r="B429" s="115"/>
      <c r="C429" s="115"/>
      <c r="D429" s="115"/>
      <c r="E429" s="116"/>
      <c r="F429" s="116"/>
      <c r="G429" s="116"/>
      <c r="H429" s="116"/>
      <c r="I429" s="116"/>
      <c r="J429" s="116"/>
      <c r="K429" s="116"/>
      <c r="L429" s="116"/>
      <c r="M429" s="116"/>
      <c r="N429" s="116"/>
      <c r="O429" s="116"/>
      <c r="P429" s="116"/>
    </row>
    <row r="430" spans="2:16">
      <c r="B430" s="115"/>
      <c r="C430" s="115"/>
      <c r="D430" s="115"/>
      <c r="E430" s="116"/>
      <c r="F430" s="116"/>
      <c r="G430" s="116"/>
      <c r="H430" s="116"/>
      <c r="I430" s="116"/>
      <c r="J430" s="116"/>
      <c r="K430" s="116"/>
      <c r="L430" s="116"/>
      <c r="M430" s="116"/>
      <c r="N430" s="116"/>
      <c r="O430" s="116"/>
      <c r="P430" s="116"/>
    </row>
    <row r="431" spans="2:16">
      <c r="B431" s="115"/>
      <c r="C431" s="115"/>
      <c r="D431" s="115"/>
      <c r="E431" s="116"/>
      <c r="F431" s="116"/>
      <c r="G431" s="116"/>
      <c r="H431" s="116"/>
      <c r="I431" s="116"/>
      <c r="J431" s="116"/>
      <c r="K431" s="116"/>
      <c r="L431" s="116"/>
      <c r="M431" s="116"/>
      <c r="N431" s="116"/>
      <c r="O431" s="116"/>
      <c r="P431" s="116"/>
    </row>
    <row r="432" spans="2:16">
      <c r="B432" s="115"/>
      <c r="C432" s="115"/>
      <c r="D432" s="115"/>
      <c r="E432" s="116"/>
      <c r="F432" s="116"/>
      <c r="G432" s="116"/>
      <c r="H432" s="116"/>
      <c r="I432" s="116"/>
      <c r="J432" s="116"/>
      <c r="K432" s="116"/>
      <c r="L432" s="116"/>
      <c r="M432" s="116"/>
      <c r="N432" s="116"/>
      <c r="O432" s="116"/>
      <c r="P432" s="116"/>
    </row>
    <row r="433" spans="2:16">
      <c r="B433" s="115"/>
      <c r="C433" s="115"/>
      <c r="D433" s="115"/>
      <c r="E433" s="116"/>
      <c r="F433" s="116"/>
      <c r="G433" s="116"/>
      <c r="H433" s="116"/>
      <c r="I433" s="116"/>
      <c r="J433" s="116"/>
      <c r="K433" s="116"/>
      <c r="L433" s="116"/>
      <c r="M433" s="116"/>
      <c r="N433" s="116"/>
      <c r="O433" s="116"/>
      <c r="P433" s="116"/>
    </row>
    <row r="434" spans="2:16">
      <c r="B434" s="115"/>
      <c r="C434" s="115"/>
      <c r="D434" s="115"/>
      <c r="E434" s="116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  <c r="P434" s="116"/>
    </row>
    <row r="435" spans="2:16">
      <c r="B435" s="115"/>
      <c r="C435" s="115"/>
      <c r="D435" s="115"/>
      <c r="E435" s="116"/>
      <c r="F435" s="116"/>
      <c r="G435" s="116"/>
      <c r="H435" s="116"/>
      <c r="I435" s="116"/>
      <c r="J435" s="116"/>
      <c r="K435" s="116"/>
      <c r="L435" s="116"/>
      <c r="M435" s="116"/>
      <c r="N435" s="116"/>
      <c r="O435" s="116"/>
      <c r="P435" s="116"/>
    </row>
    <row r="436" spans="2:16">
      <c r="B436" s="115"/>
      <c r="C436" s="115"/>
      <c r="D436" s="115"/>
      <c r="E436" s="116"/>
      <c r="F436" s="116"/>
      <c r="G436" s="116"/>
      <c r="H436" s="116"/>
      <c r="I436" s="116"/>
      <c r="J436" s="116"/>
      <c r="K436" s="116"/>
      <c r="L436" s="116"/>
      <c r="M436" s="116"/>
      <c r="N436" s="116"/>
      <c r="O436" s="116"/>
      <c r="P436" s="116"/>
    </row>
    <row r="437" spans="2:16">
      <c r="B437" s="115"/>
      <c r="C437" s="115"/>
      <c r="D437" s="115"/>
      <c r="E437" s="116"/>
      <c r="F437" s="116"/>
      <c r="G437" s="116"/>
      <c r="H437" s="116"/>
      <c r="I437" s="116"/>
      <c r="J437" s="116"/>
      <c r="K437" s="116"/>
      <c r="L437" s="116"/>
      <c r="M437" s="116"/>
      <c r="N437" s="116"/>
      <c r="O437" s="116"/>
      <c r="P437" s="116"/>
    </row>
    <row r="438" spans="2:16">
      <c r="B438" s="115"/>
      <c r="C438" s="115"/>
      <c r="D438" s="115"/>
      <c r="E438" s="116"/>
      <c r="F438" s="116"/>
      <c r="G438" s="116"/>
      <c r="H438" s="116"/>
      <c r="I438" s="116"/>
      <c r="J438" s="116"/>
      <c r="K438" s="116"/>
      <c r="L438" s="116"/>
      <c r="M438" s="116"/>
      <c r="N438" s="116"/>
      <c r="O438" s="116"/>
      <c r="P438" s="116"/>
    </row>
    <row r="439" spans="2:16">
      <c r="B439" s="115"/>
      <c r="C439" s="115"/>
      <c r="D439" s="115"/>
      <c r="E439" s="116"/>
      <c r="F439" s="116"/>
      <c r="G439" s="116"/>
      <c r="H439" s="116"/>
      <c r="I439" s="116"/>
      <c r="J439" s="116"/>
      <c r="K439" s="116"/>
      <c r="L439" s="116"/>
      <c r="M439" s="116"/>
      <c r="N439" s="116"/>
      <c r="O439" s="116"/>
      <c r="P439" s="116"/>
    </row>
    <row r="440" spans="2:16">
      <c r="B440" s="115"/>
      <c r="C440" s="115"/>
      <c r="D440" s="115"/>
      <c r="E440" s="116"/>
      <c r="F440" s="116"/>
      <c r="G440" s="116"/>
      <c r="H440" s="116"/>
      <c r="I440" s="116"/>
      <c r="J440" s="116"/>
      <c r="K440" s="116"/>
      <c r="L440" s="116"/>
      <c r="M440" s="116"/>
      <c r="N440" s="116"/>
      <c r="O440" s="116"/>
      <c r="P440" s="116"/>
    </row>
    <row r="441" spans="2:16">
      <c r="B441" s="115"/>
      <c r="C441" s="115"/>
      <c r="D441" s="115"/>
      <c r="E441" s="116"/>
      <c r="F441" s="116"/>
      <c r="G441" s="116"/>
      <c r="H441" s="116"/>
      <c r="I441" s="116"/>
      <c r="J441" s="116"/>
      <c r="K441" s="116"/>
      <c r="L441" s="116"/>
      <c r="M441" s="116"/>
      <c r="N441" s="116"/>
      <c r="O441" s="116"/>
      <c r="P441" s="116"/>
    </row>
    <row r="442" spans="2:16">
      <c r="B442" s="115"/>
      <c r="C442" s="115"/>
      <c r="D442" s="115"/>
      <c r="E442" s="116"/>
      <c r="F442" s="116"/>
      <c r="G442" s="116"/>
      <c r="H442" s="116"/>
      <c r="I442" s="116"/>
      <c r="J442" s="116"/>
      <c r="K442" s="116"/>
      <c r="L442" s="116"/>
      <c r="M442" s="116"/>
      <c r="N442" s="116"/>
      <c r="O442" s="116"/>
      <c r="P442" s="116"/>
    </row>
    <row r="443" spans="2:16">
      <c r="B443" s="115"/>
      <c r="C443" s="115"/>
      <c r="D443" s="115"/>
      <c r="E443" s="116"/>
      <c r="F443" s="116"/>
      <c r="G443" s="116"/>
      <c r="H443" s="116"/>
      <c r="I443" s="116"/>
      <c r="J443" s="116"/>
      <c r="K443" s="116"/>
      <c r="L443" s="116"/>
      <c r="M443" s="116"/>
      <c r="N443" s="116"/>
      <c r="O443" s="116"/>
      <c r="P443" s="116"/>
    </row>
    <row r="444" spans="2:16">
      <c r="B444" s="115"/>
      <c r="C444" s="115"/>
      <c r="D444" s="115"/>
      <c r="E444" s="116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  <c r="P444" s="116"/>
    </row>
    <row r="445" spans="2:16">
      <c r="B445" s="115"/>
      <c r="C445" s="115"/>
      <c r="D445" s="115"/>
      <c r="E445" s="116"/>
      <c r="F445" s="116"/>
      <c r="G445" s="116"/>
      <c r="H445" s="116"/>
      <c r="I445" s="116"/>
      <c r="J445" s="116"/>
      <c r="K445" s="116"/>
      <c r="L445" s="116"/>
      <c r="M445" s="116"/>
      <c r="N445" s="116"/>
      <c r="O445" s="116"/>
      <c r="P445" s="116"/>
    </row>
    <row r="446" spans="2:16">
      <c r="B446" s="115"/>
      <c r="C446" s="115"/>
      <c r="D446" s="115"/>
      <c r="E446" s="116"/>
      <c r="F446" s="116"/>
      <c r="G446" s="116"/>
      <c r="H446" s="116"/>
      <c r="I446" s="116"/>
      <c r="J446" s="116"/>
      <c r="K446" s="116"/>
      <c r="L446" s="116"/>
      <c r="M446" s="116"/>
      <c r="N446" s="116"/>
      <c r="O446" s="116"/>
      <c r="P446" s="116"/>
    </row>
    <row r="447" spans="2:16">
      <c r="B447" s="115"/>
      <c r="C447" s="115"/>
      <c r="D447" s="115"/>
      <c r="E447" s="116"/>
      <c r="F447" s="116"/>
      <c r="G447" s="116"/>
      <c r="H447" s="116"/>
      <c r="I447" s="116"/>
      <c r="J447" s="116"/>
      <c r="K447" s="116"/>
      <c r="L447" s="116"/>
      <c r="M447" s="116"/>
      <c r="N447" s="116"/>
      <c r="O447" s="116"/>
      <c r="P447" s="116"/>
    </row>
    <row r="448" spans="2:16">
      <c r="B448" s="115"/>
      <c r="C448" s="115"/>
      <c r="D448" s="115"/>
      <c r="E448" s="116"/>
      <c r="F448" s="116"/>
      <c r="G448" s="116"/>
      <c r="H448" s="116"/>
      <c r="I448" s="116"/>
      <c r="J448" s="116"/>
      <c r="K448" s="116"/>
      <c r="L448" s="116"/>
      <c r="M448" s="116"/>
      <c r="N448" s="116"/>
      <c r="O448" s="116"/>
      <c r="P448" s="116"/>
    </row>
    <row r="449" spans="2:16">
      <c r="B449" s="115"/>
      <c r="C449" s="115"/>
      <c r="D449" s="115"/>
      <c r="E449" s="116"/>
      <c r="F449" s="116"/>
      <c r="G449" s="116"/>
      <c r="H449" s="116"/>
      <c r="I449" s="116"/>
      <c r="J449" s="116"/>
      <c r="K449" s="116"/>
      <c r="L449" s="116"/>
      <c r="M449" s="116"/>
      <c r="N449" s="116"/>
      <c r="O449" s="116"/>
      <c r="P449" s="116"/>
    </row>
    <row r="450" spans="2:16">
      <c r="B450" s="115"/>
      <c r="C450" s="115"/>
      <c r="D450" s="115"/>
      <c r="E450" s="116"/>
      <c r="F450" s="116"/>
      <c r="G450" s="116"/>
      <c r="H450" s="116"/>
      <c r="I450" s="116"/>
      <c r="J450" s="116"/>
      <c r="K450" s="116"/>
      <c r="L450" s="116"/>
      <c r="M450" s="116"/>
      <c r="N450" s="116"/>
      <c r="O450" s="116"/>
      <c r="P450" s="116"/>
    </row>
    <row r="451" spans="2:16">
      <c r="B451" s="115"/>
      <c r="C451" s="115"/>
      <c r="D451" s="115"/>
      <c r="E451" s="116"/>
      <c r="F451" s="116"/>
      <c r="G451" s="116"/>
      <c r="H451" s="116"/>
      <c r="I451" s="116"/>
      <c r="J451" s="116"/>
      <c r="K451" s="116"/>
      <c r="L451" s="116"/>
      <c r="M451" s="116"/>
      <c r="N451" s="116"/>
      <c r="O451" s="116"/>
      <c r="P451" s="116"/>
    </row>
    <row r="452" spans="2:16">
      <c r="B452" s="115"/>
      <c r="C452" s="115"/>
      <c r="D452" s="115"/>
      <c r="E452" s="116"/>
      <c r="F452" s="116"/>
      <c r="G452" s="116"/>
      <c r="H452" s="116"/>
      <c r="I452" s="116"/>
      <c r="J452" s="116"/>
      <c r="K452" s="116"/>
      <c r="L452" s="116"/>
      <c r="M452" s="116"/>
      <c r="N452" s="116"/>
      <c r="O452" s="116"/>
      <c r="P452" s="116"/>
    </row>
    <row r="453" spans="2:16">
      <c r="B453" s="115"/>
      <c r="C453" s="115"/>
      <c r="D453" s="115"/>
      <c r="E453" s="116"/>
      <c r="F453" s="116"/>
      <c r="G453" s="116"/>
      <c r="H453" s="116"/>
      <c r="I453" s="116"/>
      <c r="J453" s="116"/>
      <c r="K453" s="116"/>
      <c r="L453" s="116"/>
      <c r="M453" s="116"/>
      <c r="N453" s="116"/>
      <c r="O453" s="116"/>
      <c r="P453" s="116"/>
    </row>
    <row r="454" spans="2:16">
      <c r="B454" s="115"/>
      <c r="C454" s="115"/>
      <c r="D454" s="115"/>
      <c r="E454" s="116"/>
      <c r="F454" s="116"/>
      <c r="G454" s="116"/>
      <c r="H454" s="116"/>
      <c r="I454" s="116"/>
      <c r="J454" s="116"/>
      <c r="K454" s="116"/>
      <c r="L454" s="116"/>
      <c r="M454" s="116"/>
      <c r="N454" s="116"/>
      <c r="O454" s="116"/>
      <c r="P454" s="116"/>
    </row>
    <row r="455" spans="2:16">
      <c r="B455" s="115"/>
      <c r="C455" s="115"/>
      <c r="D455" s="115"/>
      <c r="E455" s="116"/>
      <c r="F455" s="116"/>
      <c r="G455" s="116"/>
      <c r="H455" s="116"/>
      <c r="I455" s="116"/>
      <c r="J455" s="116"/>
      <c r="K455" s="116"/>
      <c r="L455" s="116"/>
      <c r="M455" s="116"/>
      <c r="N455" s="116"/>
      <c r="O455" s="116"/>
      <c r="P455" s="116"/>
    </row>
    <row r="456" spans="2:16">
      <c r="B456" s="115"/>
      <c r="C456" s="115"/>
      <c r="D456" s="115"/>
      <c r="E456" s="116"/>
      <c r="F456" s="116"/>
      <c r="G456" s="116"/>
      <c r="H456" s="116"/>
      <c r="I456" s="116"/>
      <c r="J456" s="116"/>
      <c r="K456" s="116"/>
      <c r="L456" s="116"/>
      <c r="M456" s="116"/>
      <c r="N456" s="116"/>
      <c r="O456" s="116"/>
      <c r="P456" s="116"/>
    </row>
    <row r="457" spans="2:16">
      <c r="B457" s="115"/>
      <c r="C457" s="115"/>
      <c r="D457" s="115"/>
      <c r="E457" s="116"/>
      <c r="F457" s="116"/>
      <c r="G457" s="116"/>
      <c r="H457" s="116"/>
      <c r="I457" s="116"/>
      <c r="J457" s="116"/>
      <c r="K457" s="116"/>
      <c r="L457" s="116"/>
      <c r="M457" s="116"/>
      <c r="N457" s="116"/>
      <c r="O457" s="116"/>
      <c r="P457" s="116"/>
    </row>
    <row r="458" spans="2:16">
      <c r="B458" s="115"/>
      <c r="C458" s="115"/>
      <c r="D458" s="115"/>
      <c r="E458" s="116"/>
      <c r="F458" s="116"/>
      <c r="G458" s="116"/>
      <c r="H458" s="116"/>
      <c r="I458" s="116"/>
      <c r="J458" s="116"/>
      <c r="K458" s="116"/>
      <c r="L458" s="116"/>
      <c r="M458" s="116"/>
      <c r="N458" s="116"/>
      <c r="O458" s="116"/>
      <c r="P458" s="116"/>
    </row>
    <row r="459" spans="2:16">
      <c r="B459" s="115"/>
      <c r="C459" s="115"/>
      <c r="D459" s="115"/>
      <c r="E459" s="116"/>
      <c r="F459" s="116"/>
      <c r="G459" s="116"/>
      <c r="H459" s="116"/>
      <c r="I459" s="116"/>
      <c r="J459" s="116"/>
      <c r="K459" s="116"/>
      <c r="L459" s="116"/>
      <c r="M459" s="116"/>
      <c r="N459" s="116"/>
      <c r="O459" s="116"/>
      <c r="P459" s="116"/>
    </row>
    <row r="460" spans="2:16">
      <c r="B460" s="115"/>
      <c r="C460" s="115"/>
      <c r="D460" s="115"/>
      <c r="E460" s="116"/>
      <c r="F460" s="116"/>
      <c r="G460" s="116"/>
      <c r="H460" s="116"/>
      <c r="I460" s="116"/>
      <c r="J460" s="116"/>
      <c r="K460" s="116"/>
      <c r="L460" s="116"/>
      <c r="M460" s="116"/>
      <c r="N460" s="116"/>
      <c r="O460" s="116"/>
      <c r="P460" s="116"/>
    </row>
    <row r="461" spans="2:16">
      <c r="B461" s="115"/>
      <c r="C461" s="115"/>
      <c r="D461" s="115"/>
      <c r="E461" s="116"/>
      <c r="F461" s="116"/>
      <c r="G461" s="116"/>
      <c r="H461" s="116"/>
      <c r="I461" s="116"/>
      <c r="J461" s="116"/>
      <c r="K461" s="116"/>
      <c r="L461" s="116"/>
      <c r="M461" s="116"/>
      <c r="N461" s="116"/>
      <c r="O461" s="116"/>
      <c r="P461" s="116"/>
    </row>
    <row r="462" spans="2:16">
      <c r="B462" s="115"/>
      <c r="C462" s="115"/>
      <c r="D462" s="115"/>
      <c r="E462" s="116"/>
      <c r="F462" s="116"/>
      <c r="G462" s="116"/>
      <c r="H462" s="116"/>
      <c r="I462" s="116"/>
      <c r="J462" s="116"/>
      <c r="K462" s="116"/>
      <c r="L462" s="116"/>
      <c r="M462" s="116"/>
      <c r="N462" s="116"/>
      <c r="O462" s="116"/>
      <c r="P462" s="116"/>
    </row>
    <row r="463" spans="2:16">
      <c r="B463" s="115"/>
      <c r="C463" s="115"/>
      <c r="D463" s="115"/>
      <c r="E463" s="116"/>
      <c r="F463" s="116"/>
      <c r="G463" s="116"/>
      <c r="H463" s="116"/>
      <c r="I463" s="116"/>
      <c r="J463" s="116"/>
      <c r="K463" s="116"/>
      <c r="L463" s="116"/>
      <c r="M463" s="116"/>
      <c r="N463" s="116"/>
      <c r="O463" s="116"/>
      <c r="P463" s="116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135</v>
      </c>
      <c r="C1" s="67" t="s" vm="1">
        <v>207</v>
      </c>
    </row>
    <row r="2" spans="2:20">
      <c r="B2" s="46" t="s">
        <v>134</v>
      </c>
      <c r="C2" s="67" t="s">
        <v>208</v>
      </c>
    </row>
    <row r="3" spans="2:20">
      <c r="B3" s="46" t="s">
        <v>136</v>
      </c>
      <c r="C3" s="67" t="s">
        <v>209</v>
      </c>
    </row>
    <row r="4" spans="2:20">
      <c r="B4" s="46" t="s">
        <v>137</v>
      </c>
      <c r="C4" s="67">
        <v>2144</v>
      </c>
    </row>
    <row r="6" spans="2:20" ht="26.25" customHeight="1">
      <c r="B6" s="149" t="s">
        <v>159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4"/>
    </row>
    <row r="7" spans="2:20" ht="26.25" customHeight="1">
      <c r="B7" s="149" t="s">
        <v>83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4"/>
    </row>
    <row r="8" spans="2:20" s="3" customFormat="1" ht="78.75">
      <c r="B8" s="36" t="s">
        <v>108</v>
      </c>
      <c r="C8" s="12" t="s">
        <v>43</v>
      </c>
      <c r="D8" s="12" t="s">
        <v>112</v>
      </c>
      <c r="E8" s="12" t="s">
        <v>175</v>
      </c>
      <c r="F8" s="12" t="s">
        <v>110</v>
      </c>
      <c r="G8" s="12" t="s">
        <v>61</v>
      </c>
      <c r="H8" s="12" t="s">
        <v>14</v>
      </c>
      <c r="I8" s="12" t="s">
        <v>62</v>
      </c>
      <c r="J8" s="12" t="s">
        <v>97</v>
      </c>
      <c r="K8" s="12" t="s">
        <v>17</v>
      </c>
      <c r="L8" s="12" t="s">
        <v>96</v>
      </c>
      <c r="M8" s="12" t="s">
        <v>16</v>
      </c>
      <c r="N8" s="12" t="s">
        <v>18</v>
      </c>
      <c r="O8" s="12" t="s">
        <v>185</v>
      </c>
      <c r="P8" s="12" t="s">
        <v>184</v>
      </c>
      <c r="Q8" s="12" t="s">
        <v>57</v>
      </c>
      <c r="R8" s="12" t="s">
        <v>54</v>
      </c>
      <c r="S8" s="12" t="s">
        <v>138</v>
      </c>
      <c r="T8" s="37" t="s">
        <v>140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192</v>
      </c>
      <c r="P9" s="15"/>
      <c r="Q9" s="15" t="s">
        <v>188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106</v>
      </c>
      <c r="R10" s="18" t="s">
        <v>107</v>
      </c>
      <c r="S10" s="43" t="s">
        <v>141</v>
      </c>
      <c r="T10" s="60" t="s">
        <v>176</v>
      </c>
    </row>
    <row r="11" spans="2:20" s="4" customFormat="1" ht="18" customHeight="1">
      <c r="B11" s="120" t="s">
        <v>1717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121">
        <v>0</v>
      </c>
      <c r="R11" s="88"/>
      <c r="S11" s="122">
        <v>0</v>
      </c>
      <c r="T11" s="122">
        <v>0</v>
      </c>
    </row>
    <row r="12" spans="2:20">
      <c r="B12" s="123" t="s">
        <v>200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</row>
    <row r="13" spans="2:20">
      <c r="B13" s="123" t="s">
        <v>105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2:20">
      <c r="B14" s="123" t="s">
        <v>183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2:20">
      <c r="B15" s="123" t="s">
        <v>191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2:20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</row>
    <row r="17" spans="2:20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2:2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2:2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2:2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2:2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2:2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2:2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2:2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2:2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2:20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2:20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2:20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2:20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2:20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2:20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2:20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2:20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2:20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2:20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2:20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2:20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2:20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2:20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2:20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2:20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2:20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2:20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2:20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2:20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2:20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2:20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2:20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2:20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2:20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2:20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2:20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2:20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2:20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2:20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2:20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2:20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2:20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2:20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2:20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2:20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2:20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2:20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2:20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2:20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2:20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2:20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2:20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2:20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2:20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2:20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2:20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2:20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2:20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2:20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2:20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2:20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2:20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2:20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2:20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2:20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2:20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2:20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2:20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2:20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2:20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2:20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2:20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2:20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2:20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2:20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2:20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2:20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</row>
    <row r="103" spans="2:20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2:20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2:20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2:20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2:20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2:20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2:20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2:20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0000000}"/>
    <dataValidation type="list" allowBlank="1" showInputMessage="1" showErrorMessage="1" sqref="E205:E712" xr:uid="{00000000-0002-0000-0300-000001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5.7109375" style="2" bestFit="1" customWidth="1"/>
    <col min="3" max="3" width="30.28515625" style="2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36.14062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3.140625" style="1" bestFit="1" customWidth="1"/>
    <col min="16" max="16" width="11.85546875" style="1" bestFit="1" customWidth="1"/>
    <col min="17" max="17" width="8.28515625" style="1" bestFit="1" customWidth="1"/>
    <col min="18" max="18" width="10.1406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135</v>
      </c>
      <c r="C1" s="67" t="s" vm="1">
        <v>207</v>
      </c>
    </row>
    <row r="2" spans="2:21">
      <c r="B2" s="46" t="s">
        <v>134</v>
      </c>
      <c r="C2" s="67" t="s">
        <v>208</v>
      </c>
    </row>
    <row r="3" spans="2:21">
      <c r="B3" s="46" t="s">
        <v>136</v>
      </c>
      <c r="C3" s="67" t="s">
        <v>209</v>
      </c>
    </row>
    <row r="4" spans="2:21">
      <c r="B4" s="46" t="s">
        <v>137</v>
      </c>
      <c r="C4" s="67">
        <v>2144</v>
      </c>
    </row>
    <row r="6" spans="2:21" ht="26.25" customHeight="1">
      <c r="B6" s="143" t="s">
        <v>159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5"/>
    </row>
    <row r="7" spans="2:21" ht="26.25" customHeight="1">
      <c r="B7" s="143" t="s">
        <v>84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5"/>
    </row>
    <row r="8" spans="2:21" s="3" customFormat="1" ht="78.75">
      <c r="B8" s="21" t="s">
        <v>108</v>
      </c>
      <c r="C8" s="29" t="s">
        <v>43</v>
      </c>
      <c r="D8" s="29" t="s">
        <v>112</v>
      </c>
      <c r="E8" s="29" t="s">
        <v>175</v>
      </c>
      <c r="F8" s="29" t="s">
        <v>110</v>
      </c>
      <c r="G8" s="29" t="s">
        <v>61</v>
      </c>
      <c r="H8" s="29" t="s">
        <v>14</v>
      </c>
      <c r="I8" s="29" t="s">
        <v>62</v>
      </c>
      <c r="J8" s="29" t="s">
        <v>97</v>
      </c>
      <c r="K8" s="29" t="s">
        <v>17</v>
      </c>
      <c r="L8" s="29" t="s">
        <v>96</v>
      </c>
      <c r="M8" s="29" t="s">
        <v>16</v>
      </c>
      <c r="N8" s="29" t="s">
        <v>18</v>
      </c>
      <c r="O8" s="12" t="s">
        <v>185</v>
      </c>
      <c r="P8" s="29" t="s">
        <v>184</v>
      </c>
      <c r="Q8" s="29" t="s">
        <v>199</v>
      </c>
      <c r="R8" s="29" t="s">
        <v>57</v>
      </c>
      <c r="S8" s="12" t="s">
        <v>54</v>
      </c>
      <c r="T8" s="29" t="s">
        <v>138</v>
      </c>
      <c r="U8" s="13" t="s">
        <v>140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192</v>
      </c>
      <c r="P9" s="31"/>
      <c r="Q9" s="15" t="s">
        <v>188</v>
      </c>
      <c r="R9" s="31" t="s">
        <v>188</v>
      </c>
      <c r="S9" s="15" t="s">
        <v>19</v>
      </c>
      <c r="T9" s="31" t="s">
        <v>188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106</v>
      </c>
      <c r="R10" s="18" t="s">
        <v>107</v>
      </c>
      <c r="S10" s="18" t="s">
        <v>141</v>
      </c>
      <c r="T10" s="18" t="s">
        <v>176</v>
      </c>
      <c r="U10" s="19" t="s">
        <v>194</v>
      </c>
    </row>
    <row r="11" spans="2:21" s="4" customFormat="1" ht="18" customHeight="1">
      <c r="B11" s="68" t="s">
        <v>32</v>
      </c>
      <c r="C11" s="69"/>
      <c r="D11" s="69"/>
      <c r="E11" s="69"/>
      <c r="F11" s="69"/>
      <c r="G11" s="69"/>
      <c r="H11" s="69"/>
      <c r="I11" s="69"/>
      <c r="J11" s="69"/>
      <c r="K11" s="77">
        <v>4.6124661591714551</v>
      </c>
      <c r="L11" s="69"/>
      <c r="M11" s="69"/>
      <c r="N11" s="90">
        <v>4.4792208933673722E-2</v>
      </c>
      <c r="O11" s="77"/>
      <c r="P11" s="79"/>
      <c r="Q11" s="77">
        <v>54.063142415999998</v>
      </c>
      <c r="R11" s="77">
        <f>R12+R280</f>
        <v>69649.599493415022</v>
      </c>
      <c r="S11" s="69"/>
      <c r="T11" s="78">
        <f>IFERROR(R11/$R$11,0)</f>
        <v>1</v>
      </c>
      <c r="U11" s="78">
        <f>R11/'סכום נכסי הקרן'!$C$42</f>
        <v>0.26689265109773352</v>
      </c>
    </row>
    <row r="12" spans="2:21">
      <c r="B12" s="70" t="s">
        <v>181</v>
      </c>
      <c r="C12" s="71"/>
      <c r="D12" s="71"/>
      <c r="E12" s="71"/>
      <c r="F12" s="71"/>
      <c r="G12" s="71"/>
      <c r="H12" s="71"/>
      <c r="I12" s="71"/>
      <c r="J12" s="71"/>
      <c r="K12" s="80">
        <v>4.4812601933048493</v>
      </c>
      <c r="L12" s="71"/>
      <c r="M12" s="71"/>
      <c r="N12" s="91">
        <v>3.9460654995235565E-2</v>
      </c>
      <c r="O12" s="80"/>
      <c r="P12" s="82"/>
      <c r="Q12" s="80">
        <v>54.063142415999998</v>
      </c>
      <c r="R12" s="80">
        <f>R13+R181+R270</f>
        <v>58071.846442853021</v>
      </c>
      <c r="S12" s="71"/>
      <c r="T12" s="81">
        <f t="shared" ref="T12:T75" si="0">IFERROR(R12/$R$11,0)</f>
        <v>0.83377143393830122</v>
      </c>
      <c r="U12" s="81">
        <f>R12/'סכום נכסי הקרן'!$C$42</f>
        <v>0.22252746841335203</v>
      </c>
    </row>
    <row r="13" spans="2:21">
      <c r="B13" s="89" t="s">
        <v>31</v>
      </c>
      <c r="C13" s="71"/>
      <c r="D13" s="71"/>
      <c r="E13" s="71"/>
      <c r="F13" s="71"/>
      <c r="G13" s="71"/>
      <c r="H13" s="71"/>
      <c r="I13" s="71"/>
      <c r="J13" s="71"/>
      <c r="K13" s="80">
        <v>4.5757365071786005</v>
      </c>
      <c r="L13" s="71"/>
      <c r="M13" s="71"/>
      <c r="N13" s="91">
        <v>3.3082847336304289E-2</v>
      </c>
      <c r="O13" s="80"/>
      <c r="P13" s="82"/>
      <c r="Q13" s="80">
        <v>48.918141277999993</v>
      </c>
      <c r="R13" s="80">
        <f>SUM(R14:R179)</f>
        <v>47038.208899718011</v>
      </c>
      <c r="S13" s="71"/>
      <c r="T13" s="81">
        <f t="shared" si="0"/>
        <v>0.67535505217320324</v>
      </c>
      <c r="U13" s="81">
        <f>R13/'סכום נכסי הקרן'!$C$42</f>
        <v>0.18024730030675437</v>
      </c>
    </row>
    <row r="14" spans="2:21">
      <c r="B14" s="76" t="s">
        <v>291</v>
      </c>
      <c r="C14" s="73">
        <v>1162577</v>
      </c>
      <c r="D14" s="86" t="s">
        <v>113</v>
      </c>
      <c r="E14" s="86" t="s">
        <v>292</v>
      </c>
      <c r="F14" s="73" t="s">
        <v>293</v>
      </c>
      <c r="G14" s="86" t="s">
        <v>294</v>
      </c>
      <c r="H14" s="73" t="s">
        <v>295</v>
      </c>
      <c r="I14" s="73" t="s">
        <v>296</v>
      </c>
      <c r="J14" s="73"/>
      <c r="K14" s="73">
        <v>4.26</v>
      </c>
      <c r="L14" s="86" t="s">
        <v>122</v>
      </c>
      <c r="M14" s="87">
        <v>5.0000000000000001E-4</v>
      </c>
      <c r="N14" s="87">
        <v>2.0503678551216754E-2</v>
      </c>
      <c r="O14" s="83">
        <v>1.7669999999999999E-3</v>
      </c>
      <c r="P14" s="85">
        <v>99.48</v>
      </c>
      <c r="Q14" s="73"/>
      <c r="R14" s="83">
        <v>1.767E-6</v>
      </c>
      <c r="S14" s="84">
        <v>1.4966741499103641E-12</v>
      </c>
      <c r="T14" s="84">
        <f t="shared" si="0"/>
        <v>2.5369851554811308E-11</v>
      </c>
      <c r="U14" s="84">
        <f>R14/'סכום נכסי הקרן'!$C$42</f>
        <v>6.7710269394195477E-12</v>
      </c>
    </row>
    <row r="15" spans="2:21">
      <c r="B15" s="76" t="s">
        <v>297</v>
      </c>
      <c r="C15" s="73">
        <v>1160290</v>
      </c>
      <c r="D15" s="86" t="s">
        <v>113</v>
      </c>
      <c r="E15" s="86" t="s">
        <v>292</v>
      </c>
      <c r="F15" s="73" t="s">
        <v>298</v>
      </c>
      <c r="G15" s="86" t="s">
        <v>299</v>
      </c>
      <c r="H15" s="73" t="s">
        <v>300</v>
      </c>
      <c r="I15" s="73" t="s">
        <v>120</v>
      </c>
      <c r="J15" s="73"/>
      <c r="K15" s="83">
        <v>2.4500000000001587</v>
      </c>
      <c r="L15" s="86" t="s">
        <v>122</v>
      </c>
      <c r="M15" s="87">
        <v>1E-3</v>
      </c>
      <c r="N15" s="87">
        <v>1.7099999999993332E-2</v>
      </c>
      <c r="O15" s="83">
        <v>302036.19999300002</v>
      </c>
      <c r="P15" s="85">
        <v>104.24</v>
      </c>
      <c r="Q15" s="73"/>
      <c r="R15" s="83">
        <v>314.842537951</v>
      </c>
      <c r="S15" s="84">
        <v>2.0135746666200002E-4</v>
      </c>
      <c r="T15" s="84">
        <f t="shared" si="0"/>
        <v>4.520378297089369E-3</v>
      </c>
      <c r="U15" s="84">
        <f>R15/'סכום נכסי הקרן'!$C$42</f>
        <v>1.2064557476748399E-3</v>
      </c>
    </row>
    <row r="16" spans="2:21">
      <c r="B16" s="76" t="s">
        <v>301</v>
      </c>
      <c r="C16" s="73">
        <v>7480304</v>
      </c>
      <c r="D16" s="86" t="s">
        <v>113</v>
      </c>
      <c r="E16" s="86" t="s">
        <v>292</v>
      </c>
      <c r="F16" s="73" t="s">
        <v>302</v>
      </c>
      <c r="G16" s="86" t="s">
        <v>299</v>
      </c>
      <c r="H16" s="73" t="s">
        <v>300</v>
      </c>
      <c r="I16" s="73" t="s">
        <v>120</v>
      </c>
      <c r="J16" s="73"/>
      <c r="K16" s="83">
        <v>4.7299999999276201</v>
      </c>
      <c r="L16" s="86" t="s">
        <v>122</v>
      </c>
      <c r="M16" s="87">
        <v>2E-3</v>
      </c>
      <c r="N16" s="87">
        <v>1.8599999999747666E-2</v>
      </c>
      <c r="O16" s="83">
        <v>30642.948810000002</v>
      </c>
      <c r="P16" s="85">
        <v>98.29</v>
      </c>
      <c r="Q16" s="73"/>
      <c r="R16" s="83">
        <v>30.118954265999999</v>
      </c>
      <c r="S16" s="84">
        <v>1.1222247477173723E-5</v>
      </c>
      <c r="T16" s="84">
        <f t="shared" si="0"/>
        <v>4.324354265504079E-4</v>
      </c>
      <c r="U16" s="84">
        <f>R16/'סכום נכסי הקרן'!$C$42</f>
        <v>1.1541383742061759E-4</v>
      </c>
    </row>
    <row r="17" spans="2:21">
      <c r="B17" s="76" t="s">
        <v>303</v>
      </c>
      <c r="C17" s="73">
        <v>6040372</v>
      </c>
      <c r="D17" s="86" t="s">
        <v>113</v>
      </c>
      <c r="E17" s="86" t="s">
        <v>292</v>
      </c>
      <c r="F17" s="73" t="s">
        <v>304</v>
      </c>
      <c r="G17" s="86" t="s">
        <v>299</v>
      </c>
      <c r="H17" s="73" t="s">
        <v>300</v>
      </c>
      <c r="I17" s="73" t="s">
        <v>120</v>
      </c>
      <c r="J17" s="73"/>
      <c r="K17" s="73">
        <v>2.21</v>
      </c>
      <c r="L17" s="86" t="s">
        <v>122</v>
      </c>
      <c r="M17" s="87">
        <v>8.3000000000000001E-3</v>
      </c>
      <c r="N17" s="87">
        <v>1.8701144887485196E-2</v>
      </c>
      <c r="O17" s="83">
        <v>7.0689999999999998E-3</v>
      </c>
      <c r="P17" s="85">
        <v>107.19</v>
      </c>
      <c r="Q17" s="73"/>
      <c r="R17" s="83">
        <v>7.5989999999999996E-6</v>
      </c>
      <c r="S17" s="84">
        <v>2.3238795803669814E-12</v>
      </c>
      <c r="T17" s="84">
        <f t="shared" si="0"/>
        <v>1.0910328351160788E-10</v>
      </c>
      <c r="U17" s="84">
        <f>R17/'סכום נכסי הקרן'!$C$42</f>
        <v>2.9118864579880669E-11</v>
      </c>
    </row>
    <row r="18" spans="2:21">
      <c r="B18" s="76" t="s">
        <v>305</v>
      </c>
      <c r="C18" s="73">
        <v>2310217</v>
      </c>
      <c r="D18" s="86" t="s">
        <v>113</v>
      </c>
      <c r="E18" s="86" t="s">
        <v>292</v>
      </c>
      <c r="F18" s="73" t="s">
        <v>306</v>
      </c>
      <c r="G18" s="86" t="s">
        <v>299</v>
      </c>
      <c r="H18" s="73" t="s">
        <v>300</v>
      </c>
      <c r="I18" s="73" t="s">
        <v>120</v>
      </c>
      <c r="J18" s="73"/>
      <c r="K18" s="83">
        <v>1.490000000000526</v>
      </c>
      <c r="L18" s="86" t="s">
        <v>122</v>
      </c>
      <c r="M18" s="87">
        <v>8.6E-3</v>
      </c>
      <c r="N18" s="87">
        <v>1.6800000000008922E-2</v>
      </c>
      <c r="O18" s="83">
        <v>574651.84004699998</v>
      </c>
      <c r="P18" s="85">
        <v>109.2</v>
      </c>
      <c r="Q18" s="73"/>
      <c r="R18" s="83">
        <v>627.51981878300001</v>
      </c>
      <c r="S18" s="84">
        <v>2.2973658636752699E-4</v>
      </c>
      <c r="T18" s="84">
        <f t="shared" si="0"/>
        <v>9.0096687324430127E-3</v>
      </c>
      <c r="U18" s="84">
        <f>R18/'סכום נכסי הקרן'!$C$42</f>
        <v>2.4046143735140723E-3</v>
      </c>
    </row>
    <row r="19" spans="2:21">
      <c r="B19" s="76" t="s">
        <v>307</v>
      </c>
      <c r="C19" s="73">
        <v>2310282</v>
      </c>
      <c r="D19" s="86" t="s">
        <v>113</v>
      </c>
      <c r="E19" s="86" t="s">
        <v>292</v>
      </c>
      <c r="F19" s="73" t="s">
        <v>306</v>
      </c>
      <c r="G19" s="86" t="s">
        <v>299</v>
      </c>
      <c r="H19" s="73" t="s">
        <v>300</v>
      </c>
      <c r="I19" s="73" t="s">
        <v>120</v>
      </c>
      <c r="J19" s="73"/>
      <c r="K19" s="83">
        <v>3.2099999999983213</v>
      </c>
      <c r="L19" s="86" t="s">
        <v>122</v>
      </c>
      <c r="M19" s="87">
        <v>3.8E-3</v>
      </c>
      <c r="N19" s="87">
        <v>1.8399999999988495E-2</v>
      </c>
      <c r="O19" s="83">
        <v>1048500.6818680001</v>
      </c>
      <c r="P19" s="85">
        <v>102.81</v>
      </c>
      <c r="Q19" s="73"/>
      <c r="R19" s="83">
        <v>1077.9635246609998</v>
      </c>
      <c r="S19" s="84">
        <v>3.4950022728933333E-4</v>
      </c>
      <c r="T19" s="84">
        <f t="shared" si="0"/>
        <v>1.5476952236644451E-2</v>
      </c>
      <c r="U19" s="84">
        <f>R19/'סכום נכסי הקרן'!$C$42</f>
        <v>4.130684813351034E-3</v>
      </c>
    </row>
    <row r="20" spans="2:21">
      <c r="B20" s="76" t="s">
        <v>308</v>
      </c>
      <c r="C20" s="73">
        <v>2310381</v>
      </c>
      <c r="D20" s="86" t="s">
        <v>113</v>
      </c>
      <c r="E20" s="86" t="s">
        <v>292</v>
      </c>
      <c r="F20" s="73" t="s">
        <v>306</v>
      </c>
      <c r="G20" s="86" t="s">
        <v>299</v>
      </c>
      <c r="H20" s="73" t="s">
        <v>300</v>
      </c>
      <c r="I20" s="73" t="s">
        <v>120</v>
      </c>
      <c r="J20" s="73"/>
      <c r="K20" s="83">
        <v>7.1999999999850584</v>
      </c>
      <c r="L20" s="86" t="s">
        <v>122</v>
      </c>
      <c r="M20" s="87">
        <v>2E-3</v>
      </c>
      <c r="N20" s="87">
        <v>2.0599999999940236E-2</v>
      </c>
      <c r="O20" s="83">
        <v>209796.73102800001</v>
      </c>
      <c r="P20" s="85">
        <v>95.71</v>
      </c>
      <c r="Q20" s="73"/>
      <c r="R20" s="83">
        <v>200.79646052000001</v>
      </c>
      <c r="S20" s="84">
        <v>2.1890035916495205E-4</v>
      </c>
      <c r="T20" s="84">
        <f t="shared" si="0"/>
        <v>2.8829521200474982E-3</v>
      </c>
      <c r="U20" s="84">
        <f>R20/'סכום נכסי הקרן'!$C$42</f>
        <v>7.6943873430730821E-4</v>
      </c>
    </row>
    <row r="21" spans="2:21">
      <c r="B21" s="76" t="s">
        <v>309</v>
      </c>
      <c r="C21" s="73">
        <v>1158476</v>
      </c>
      <c r="D21" s="86" t="s">
        <v>113</v>
      </c>
      <c r="E21" s="86" t="s">
        <v>292</v>
      </c>
      <c r="F21" s="73" t="s">
        <v>310</v>
      </c>
      <c r="G21" s="86" t="s">
        <v>118</v>
      </c>
      <c r="H21" s="73" t="s">
        <v>295</v>
      </c>
      <c r="I21" s="73" t="s">
        <v>296</v>
      </c>
      <c r="J21" s="73"/>
      <c r="K21" s="83">
        <v>12.69999999999979</v>
      </c>
      <c r="L21" s="86" t="s">
        <v>122</v>
      </c>
      <c r="M21" s="87">
        <v>2.07E-2</v>
      </c>
      <c r="N21" s="87">
        <v>2.4500000000003141E-2</v>
      </c>
      <c r="O21" s="83">
        <v>925632.56747999997</v>
      </c>
      <c r="P21" s="85">
        <v>103.05</v>
      </c>
      <c r="Q21" s="73"/>
      <c r="R21" s="83">
        <v>953.86437454600002</v>
      </c>
      <c r="S21" s="84">
        <v>3.2990492257246E-4</v>
      </c>
      <c r="T21" s="84">
        <f t="shared" si="0"/>
        <v>1.3695188220517801E-2</v>
      </c>
      <c r="U21" s="84">
        <f>R21/'סכום נכסי הקרן'!$C$42</f>
        <v>3.6551450914564477E-3</v>
      </c>
    </row>
    <row r="22" spans="2:21">
      <c r="B22" s="76" t="s">
        <v>311</v>
      </c>
      <c r="C22" s="73">
        <v>1171297</v>
      </c>
      <c r="D22" s="86" t="s">
        <v>113</v>
      </c>
      <c r="E22" s="86" t="s">
        <v>292</v>
      </c>
      <c r="F22" s="73" t="s">
        <v>312</v>
      </c>
      <c r="G22" s="86" t="s">
        <v>299</v>
      </c>
      <c r="H22" s="73" t="s">
        <v>295</v>
      </c>
      <c r="I22" s="73" t="s">
        <v>296</v>
      </c>
      <c r="J22" s="73"/>
      <c r="K22" s="83">
        <v>0.34000000000294739</v>
      </c>
      <c r="L22" s="86" t="s">
        <v>122</v>
      </c>
      <c r="M22" s="87">
        <v>3.5499999999999997E-2</v>
      </c>
      <c r="N22" s="87">
        <v>1.070000000018667E-2</v>
      </c>
      <c r="O22" s="83">
        <v>33556.370318000001</v>
      </c>
      <c r="P22" s="85">
        <v>121.33</v>
      </c>
      <c r="Q22" s="73"/>
      <c r="R22" s="83">
        <v>40.713942232000001</v>
      </c>
      <c r="S22" s="84">
        <v>4.708121415325148E-4</v>
      </c>
      <c r="T22" s="84">
        <f t="shared" si="0"/>
        <v>5.8455386000962257E-4</v>
      </c>
      <c r="U22" s="84">
        <f>R22/'סכום נכסי הקרן'!$C$42</f>
        <v>1.5601312940738155E-4</v>
      </c>
    </row>
    <row r="23" spans="2:21">
      <c r="B23" s="76" t="s">
        <v>313</v>
      </c>
      <c r="C23" s="73">
        <v>1171305</v>
      </c>
      <c r="D23" s="86" t="s">
        <v>113</v>
      </c>
      <c r="E23" s="86" t="s">
        <v>292</v>
      </c>
      <c r="F23" s="73" t="s">
        <v>312</v>
      </c>
      <c r="G23" s="86" t="s">
        <v>299</v>
      </c>
      <c r="H23" s="73" t="s">
        <v>295</v>
      </c>
      <c r="I23" s="73" t="s">
        <v>296</v>
      </c>
      <c r="J23" s="73"/>
      <c r="K23" s="73">
        <v>3.71</v>
      </c>
      <c r="L23" s="86" t="s">
        <v>122</v>
      </c>
      <c r="M23" s="87">
        <v>1.4999999999999999E-2</v>
      </c>
      <c r="N23" s="87">
        <v>1.9599779188517803E-2</v>
      </c>
      <c r="O23" s="83">
        <v>6.7510000000000001E-3</v>
      </c>
      <c r="P23" s="85">
        <v>107.4</v>
      </c>
      <c r="Q23" s="73"/>
      <c r="R23" s="83">
        <v>7.2459999999999997E-6</v>
      </c>
      <c r="S23" s="84">
        <v>2.0737386189194457E-11</v>
      </c>
      <c r="T23" s="84">
        <f t="shared" si="0"/>
        <v>1.0403505623438751E-10</v>
      </c>
      <c r="U23" s="84">
        <f>R23/'סכום נכסי הקרן'!$C$42</f>
        <v>2.7766191965497476E-11</v>
      </c>
    </row>
    <row r="24" spans="2:21">
      <c r="B24" s="76" t="s">
        <v>314</v>
      </c>
      <c r="C24" s="73">
        <v>1145564</v>
      </c>
      <c r="D24" s="86" t="s">
        <v>113</v>
      </c>
      <c r="E24" s="86" t="s">
        <v>292</v>
      </c>
      <c r="F24" s="73" t="s">
        <v>315</v>
      </c>
      <c r="G24" s="86" t="s">
        <v>316</v>
      </c>
      <c r="H24" s="73" t="s">
        <v>300</v>
      </c>
      <c r="I24" s="73" t="s">
        <v>120</v>
      </c>
      <c r="J24" s="73"/>
      <c r="K24" s="83">
        <v>2.6300000000090553</v>
      </c>
      <c r="L24" s="86" t="s">
        <v>122</v>
      </c>
      <c r="M24" s="87">
        <v>8.3000000000000001E-3</v>
      </c>
      <c r="N24" s="87">
        <v>1.8900000000009187E-2</v>
      </c>
      <c r="O24" s="83">
        <v>71082.775999000005</v>
      </c>
      <c r="P24" s="85">
        <v>107.2</v>
      </c>
      <c r="Q24" s="73"/>
      <c r="R24" s="83">
        <v>76.200739237000008</v>
      </c>
      <c r="S24" s="84">
        <v>5.1573545515939511E-5</v>
      </c>
      <c r="T24" s="84">
        <f t="shared" si="0"/>
        <v>1.0940585414881583E-3</v>
      </c>
      <c r="U24" s="84">
        <f>R24/'סכום נכסי הקרן'!$C$42</f>
        <v>2.9199618459389425E-4</v>
      </c>
    </row>
    <row r="25" spans="2:21">
      <c r="B25" s="76" t="s">
        <v>317</v>
      </c>
      <c r="C25" s="73">
        <v>1145572</v>
      </c>
      <c r="D25" s="86" t="s">
        <v>113</v>
      </c>
      <c r="E25" s="86" t="s">
        <v>292</v>
      </c>
      <c r="F25" s="73" t="s">
        <v>315</v>
      </c>
      <c r="G25" s="86" t="s">
        <v>316</v>
      </c>
      <c r="H25" s="73" t="s">
        <v>300</v>
      </c>
      <c r="I25" s="73" t="s">
        <v>120</v>
      </c>
      <c r="J25" s="73"/>
      <c r="K25" s="83">
        <v>6.3600000000031072</v>
      </c>
      <c r="L25" s="86" t="s">
        <v>122</v>
      </c>
      <c r="M25" s="87">
        <v>1.6500000000000001E-2</v>
      </c>
      <c r="N25" s="87">
        <v>2.3200000000008741E-2</v>
      </c>
      <c r="O25" s="83">
        <v>389074.42810500006</v>
      </c>
      <c r="P25" s="85">
        <v>105.88</v>
      </c>
      <c r="Q25" s="73"/>
      <c r="R25" s="83">
        <v>411.95200280199998</v>
      </c>
      <c r="S25" s="84">
        <v>1.8390528189555426E-4</v>
      </c>
      <c r="T25" s="84">
        <f t="shared" si="0"/>
        <v>5.9146356303304759E-3</v>
      </c>
      <c r="U25" s="84">
        <f>R25/'סכום נכסי הקרן'!$C$42</f>
        <v>1.5785727836560152E-3</v>
      </c>
    </row>
    <row r="26" spans="2:21">
      <c r="B26" s="76" t="s">
        <v>318</v>
      </c>
      <c r="C26" s="73">
        <v>6620496</v>
      </c>
      <c r="D26" s="86" t="s">
        <v>113</v>
      </c>
      <c r="E26" s="86" t="s">
        <v>292</v>
      </c>
      <c r="F26" s="73" t="s">
        <v>319</v>
      </c>
      <c r="G26" s="86" t="s">
        <v>299</v>
      </c>
      <c r="H26" s="73" t="s">
        <v>300</v>
      </c>
      <c r="I26" s="73" t="s">
        <v>120</v>
      </c>
      <c r="J26" s="73"/>
      <c r="K26" s="83">
        <v>4.5699999999878669</v>
      </c>
      <c r="L26" s="86" t="s">
        <v>122</v>
      </c>
      <c r="M26" s="87">
        <v>1E-3</v>
      </c>
      <c r="N26" s="87">
        <v>1.8999999999955063E-2</v>
      </c>
      <c r="O26" s="83">
        <v>113612.10694300002</v>
      </c>
      <c r="P26" s="85">
        <v>97.94</v>
      </c>
      <c r="Q26" s="73"/>
      <c r="R26" s="83">
        <v>111.27170365500002</v>
      </c>
      <c r="S26" s="84">
        <v>3.8280518230299635E-5</v>
      </c>
      <c r="T26" s="84">
        <f t="shared" si="0"/>
        <v>1.5975928715213953E-3</v>
      </c>
      <c r="U26" s="84">
        <f>R26/'סכום נכסי הקרן'!$C$42</f>
        <v>4.2638579685518599E-4</v>
      </c>
    </row>
    <row r="27" spans="2:21">
      <c r="B27" s="76" t="s">
        <v>320</v>
      </c>
      <c r="C27" s="73">
        <v>1940535</v>
      </c>
      <c r="D27" s="86" t="s">
        <v>113</v>
      </c>
      <c r="E27" s="86" t="s">
        <v>292</v>
      </c>
      <c r="F27" s="73" t="s">
        <v>321</v>
      </c>
      <c r="G27" s="86" t="s">
        <v>299</v>
      </c>
      <c r="H27" s="73" t="s">
        <v>300</v>
      </c>
      <c r="I27" s="73" t="s">
        <v>120</v>
      </c>
      <c r="J27" s="73"/>
      <c r="K27" s="73">
        <v>0.36</v>
      </c>
      <c r="L27" s="86" t="s">
        <v>122</v>
      </c>
      <c r="M27" s="87">
        <v>0.05</v>
      </c>
      <c r="N27" s="87">
        <v>1.1000327082424771E-2</v>
      </c>
      <c r="O27" s="83">
        <v>1.5834999999999998E-2</v>
      </c>
      <c r="P27" s="85">
        <v>114.9</v>
      </c>
      <c r="Q27" s="73"/>
      <c r="R27" s="83">
        <v>1.8343999999999999E-5</v>
      </c>
      <c r="S27" s="84">
        <v>1.50732324885565E-11</v>
      </c>
      <c r="T27" s="84">
        <f t="shared" si="0"/>
        <v>2.633755274032024E-10</v>
      </c>
      <c r="U27" s="84">
        <f>R27/'סכום נכסי הקרן'!$C$42</f>
        <v>7.0292992742904459E-11</v>
      </c>
    </row>
    <row r="28" spans="2:21">
      <c r="B28" s="76" t="s">
        <v>322</v>
      </c>
      <c r="C28" s="73">
        <v>1940618</v>
      </c>
      <c r="D28" s="86" t="s">
        <v>113</v>
      </c>
      <c r="E28" s="86" t="s">
        <v>292</v>
      </c>
      <c r="F28" s="73" t="s">
        <v>321</v>
      </c>
      <c r="G28" s="86" t="s">
        <v>299</v>
      </c>
      <c r="H28" s="73" t="s">
        <v>300</v>
      </c>
      <c r="I28" s="73" t="s">
        <v>120</v>
      </c>
      <c r="J28" s="73"/>
      <c r="K28" s="83">
        <v>2.510000000023846</v>
      </c>
      <c r="L28" s="86" t="s">
        <v>122</v>
      </c>
      <c r="M28" s="87">
        <v>6.0000000000000001E-3</v>
      </c>
      <c r="N28" s="87">
        <v>1.8300000000338858E-2</v>
      </c>
      <c r="O28" s="83">
        <v>29728.441864</v>
      </c>
      <c r="P28" s="85">
        <v>107.21</v>
      </c>
      <c r="Q28" s="73"/>
      <c r="R28" s="83">
        <v>31.871862223999997</v>
      </c>
      <c r="S28" s="84">
        <v>2.227705615845111E-5</v>
      </c>
      <c r="T28" s="84">
        <f t="shared" si="0"/>
        <v>4.5760295042347374E-4</v>
      </c>
      <c r="U28" s="84">
        <f>R28/'סכום נכסי הקרן'!$C$42</f>
        <v>1.2213086458866563E-4</v>
      </c>
    </row>
    <row r="29" spans="2:21">
      <c r="B29" s="76" t="s">
        <v>323</v>
      </c>
      <c r="C29" s="73">
        <v>1940659</v>
      </c>
      <c r="D29" s="86" t="s">
        <v>113</v>
      </c>
      <c r="E29" s="86" t="s">
        <v>292</v>
      </c>
      <c r="F29" s="73" t="s">
        <v>321</v>
      </c>
      <c r="G29" s="86" t="s">
        <v>299</v>
      </c>
      <c r="H29" s="73" t="s">
        <v>300</v>
      </c>
      <c r="I29" s="73" t="s">
        <v>120</v>
      </c>
      <c r="J29" s="73"/>
      <c r="K29" s="83">
        <v>3.9999999999834861</v>
      </c>
      <c r="L29" s="86" t="s">
        <v>122</v>
      </c>
      <c r="M29" s="87">
        <v>1.7500000000000002E-2</v>
      </c>
      <c r="N29" s="87">
        <v>1.9000000000000003E-2</v>
      </c>
      <c r="O29" s="83">
        <v>55918.541269000008</v>
      </c>
      <c r="P29" s="85">
        <v>108.29</v>
      </c>
      <c r="Q29" s="73"/>
      <c r="R29" s="83">
        <v>60.554190460000001</v>
      </c>
      <c r="S29" s="84">
        <v>1.6935078860627406E-5</v>
      </c>
      <c r="T29" s="84">
        <f t="shared" si="0"/>
        <v>8.6941189756195309E-4</v>
      </c>
      <c r="U29" s="84">
        <f>R29/'סכום נכסי הקרן'!$C$42</f>
        <v>2.3203964623622081E-4</v>
      </c>
    </row>
    <row r="30" spans="2:21">
      <c r="B30" s="76" t="s">
        <v>324</v>
      </c>
      <c r="C30" s="73">
        <v>6000210</v>
      </c>
      <c r="D30" s="86" t="s">
        <v>113</v>
      </c>
      <c r="E30" s="86" t="s">
        <v>292</v>
      </c>
      <c r="F30" s="73" t="s">
        <v>325</v>
      </c>
      <c r="G30" s="86" t="s">
        <v>326</v>
      </c>
      <c r="H30" s="73" t="s">
        <v>327</v>
      </c>
      <c r="I30" s="73" t="s">
        <v>120</v>
      </c>
      <c r="J30" s="73"/>
      <c r="K30" s="83">
        <v>4.580000000000263</v>
      </c>
      <c r="L30" s="86" t="s">
        <v>122</v>
      </c>
      <c r="M30" s="87">
        <v>3.85E-2</v>
      </c>
      <c r="N30" s="87">
        <v>2.1500000000007673E-2</v>
      </c>
      <c r="O30" s="83">
        <v>756396.94929899985</v>
      </c>
      <c r="P30" s="85">
        <v>120.6</v>
      </c>
      <c r="Q30" s="73"/>
      <c r="R30" s="83">
        <v>912.214714222</v>
      </c>
      <c r="S30" s="84">
        <v>2.8976267189872079E-4</v>
      </c>
      <c r="T30" s="84">
        <f t="shared" si="0"/>
        <v>1.3097199709070039E-2</v>
      </c>
      <c r="U30" s="84">
        <f>R30/'סכום נכסי הקרן'!$C$42</f>
        <v>3.4955463523101671E-3</v>
      </c>
    </row>
    <row r="31" spans="2:21">
      <c r="B31" s="76" t="s">
        <v>328</v>
      </c>
      <c r="C31" s="73">
        <v>6000236</v>
      </c>
      <c r="D31" s="86" t="s">
        <v>113</v>
      </c>
      <c r="E31" s="86" t="s">
        <v>292</v>
      </c>
      <c r="F31" s="73" t="s">
        <v>325</v>
      </c>
      <c r="G31" s="86" t="s">
        <v>326</v>
      </c>
      <c r="H31" s="73" t="s">
        <v>327</v>
      </c>
      <c r="I31" s="73" t="s">
        <v>120</v>
      </c>
      <c r="J31" s="73"/>
      <c r="K31" s="83">
        <v>2.3199999999997081</v>
      </c>
      <c r="L31" s="86" t="s">
        <v>122</v>
      </c>
      <c r="M31" s="87">
        <v>4.4999999999999998E-2</v>
      </c>
      <c r="N31" s="87">
        <v>1.9299999999995095E-2</v>
      </c>
      <c r="O31" s="83">
        <v>814992.72144700005</v>
      </c>
      <c r="P31" s="85">
        <v>117.6</v>
      </c>
      <c r="Q31" s="73"/>
      <c r="R31" s="83">
        <v>958.43146237899998</v>
      </c>
      <c r="S31" s="84">
        <v>2.7574487537807983E-4</v>
      </c>
      <c r="T31" s="84">
        <f t="shared" si="0"/>
        <v>1.3760760569335569E-2</v>
      </c>
      <c r="U31" s="84">
        <f>R31/'סכום נכסי הקרן'!$C$42</f>
        <v>3.672645869471127E-3</v>
      </c>
    </row>
    <row r="32" spans="2:21">
      <c r="B32" s="76" t="s">
        <v>329</v>
      </c>
      <c r="C32" s="73">
        <v>6000285</v>
      </c>
      <c r="D32" s="86" t="s">
        <v>113</v>
      </c>
      <c r="E32" s="86" t="s">
        <v>292</v>
      </c>
      <c r="F32" s="73" t="s">
        <v>325</v>
      </c>
      <c r="G32" s="86" t="s">
        <v>326</v>
      </c>
      <c r="H32" s="73" t="s">
        <v>327</v>
      </c>
      <c r="I32" s="73" t="s">
        <v>120</v>
      </c>
      <c r="J32" s="73"/>
      <c r="K32" s="83">
        <v>7.0899999999971435</v>
      </c>
      <c r="L32" s="86" t="s">
        <v>122</v>
      </c>
      <c r="M32" s="87">
        <v>2.3900000000000001E-2</v>
      </c>
      <c r="N32" s="87">
        <v>2.4199999999993269E-2</v>
      </c>
      <c r="O32" s="83">
        <v>1067325.724897</v>
      </c>
      <c r="P32" s="85">
        <v>108.57</v>
      </c>
      <c r="Q32" s="73"/>
      <c r="R32" s="83">
        <v>1158.7954786590001</v>
      </c>
      <c r="S32" s="84">
        <v>2.7443690106342057E-4</v>
      </c>
      <c r="T32" s="84">
        <f t="shared" si="0"/>
        <v>1.6637503834728548E-2</v>
      </c>
      <c r="U32" s="84">
        <f>R32/'סכום נכסי הקרן'!$C$42</f>
        <v>4.4404275060994109E-3</v>
      </c>
    </row>
    <row r="33" spans="2:21">
      <c r="B33" s="76" t="s">
        <v>330</v>
      </c>
      <c r="C33" s="73">
        <v>6000384</v>
      </c>
      <c r="D33" s="86" t="s">
        <v>113</v>
      </c>
      <c r="E33" s="86" t="s">
        <v>292</v>
      </c>
      <c r="F33" s="73" t="s">
        <v>325</v>
      </c>
      <c r="G33" s="86" t="s">
        <v>326</v>
      </c>
      <c r="H33" s="73" t="s">
        <v>327</v>
      </c>
      <c r="I33" s="73" t="s">
        <v>120</v>
      </c>
      <c r="J33" s="73"/>
      <c r="K33" s="83">
        <v>4.2100000000063984</v>
      </c>
      <c r="L33" s="86" t="s">
        <v>122</v>
      </c>
      <c r="M33" s="87">
        <v>0.01</v>
      </c>
      <c r="N33" s="87">
        <v>1.9100000000003822E-2</v>
      </c>
      <c r="O33" s="83">
        <v>175624.074456</v>
      </c>
      <c r="P33" s="85">
        <v>104.1</v>
      </c>
      <c r="Q33" s="73"/>
      <c r="R33" s="83">
        <v>182.82465532300003</v>
      </c>
      <c r="S33" s="84">
        <v>1.4614136861104015E-4</v>
      </c>
      <c r="T33" s="84">
        <f t="shared" si="0"/>
        <v>2.6249204109247614E-3</v>
      </c>
      <c r="U33" s="84">
        <f>R33/'סכום נכסי הקרן'!$C$42</f>
        <v>7.0057196739226177E-4</v>
      </c>
    </row>
    <row r="34" spans="2:21">
      <c r="B34" s="76" t="s">
        <v>331</v>
      </c>
      <c r="C34" s="73">
        <v>6000392</v>
      </c>
      <c r="D34" s="86" t="s">
        <v>113</v>
      </c>
      <c r="E34" s="86" t="s">
        <v>292</v>
      </c>
      <c r="F34" s="73" t="s">
        <v>325</v>
      </c>
      <c r="G34" s="86" t="s">
        <v>326</v>
      </c>
      <c r="H34" s="73" t="s">
        <v>327</v>
      </c>
      <c r="I34" s="73" t="s">
        <v>120</v>
      </c>
      <c r="J34" s="73"/>
      <c r="K34" s="83">
        <v>11.990000000009141</v>
      </c>
      <c r="L34" s="86" t="s">
        <v>122</v>
      </c>
      <c r="M34" s="87">
        <v>1.2500000000000001E-2</v>
      </c>
      <c r="N34" s="87">
        <v>2.5700000000028714E-2</v>
      </c>
      <c r="O34" s="83">
        <v>491354.36089299998</v>
      </c>
      <c r="P34" s="85">
        <v>92.85</v>
      </c>
      <c r="Q34" s="73"/>
      <c r="R34" s="83">
        <v>456.222506017</v>
      </c>
      <c r="S34" s="84">
        <v>1.1448493905405779E-4</v>
      </c>
      <c r="T34" s="84">
        <f t="shared" si="0"/>
        <v>6.5502531146662702E-3</v>
      </c>
      <c r="U34" s="84">
        <f>R34/'סכום נכסי הקרן'!$C$42</f>
        <v>1.7482144191344673E-3</v>
      </c>
    </row>
    <row r="35" spans="2:21">
      <c r="B35" s="76" t="s">
        <v>332</v>
      </c>
      <c r="C35" s="73">
        <v>1147503</v>
      </c>
      <c r="D35" s="86" t="s">
        <v>113</v>
      </c>
      <c r="E35" s="86" t="s">
        <v>292</v>
      </c>
      <c r="F35" s="73" t="s">
        <v>333</v>
      </c>
      <c r="G35" s="86" t="s">
        <v>118</v>
      </c>
      <c r="H35" s="73" t="s">
        <v>327</v>
      </c>
      <c r="I35" s="73" t="s">
        <v>120</v>
      </c>
      <c r="J35" s="73"/>
      <c r="K35" s="83">
        <v>6.6200000000065957</v>
      </c>
      <c r="L35" s="86" t="s">
        <v>122</v>
      </c>
      <c r="M35" s="87">
        <v>2.6499999999999999E-2</v>
      </c>
      <c r="N35" s="87">
        <v>2.3100000000073208E-2</v>
      </c>
      <c r="O35" s="83">
        <v>110128.590843</v>
      </c>
      <c r="P35" s="85">
        <v>112.87</v>
      </c>
      <c r="Q35" s="73"/>
      <c r="R35" s="83">
        <v>124.30214263900001</v>
      </c>
      <c r="S35" s="84">
        <v>7.3020643719284679E-5</v>
      </c>
      <c r="T35" s="84">
        <f t="shared" si="0"/>
        <v>1.7846784984133625E-3</v>
      </c>
      <c r="U35" s="84">
        <f>R35/'סכום נכסי הקרן'!$C$42</f>
        <v>4.7631757579866453E-4</v>
      </c>
    </row>
    <row r="36" spans="2:21">
      <c r="B36" s="76" t="s">
        <v>334</v>
      </c>
      <c r="C36" s="73">
        <v>1134436</v>
      </c>
      <c r="D36" s="86" t="s">
        <v>113</v>
      </c>
      <c r="E36" s="86" t="s">
        <v>292</v>
      </c>
      <c r="F36" s="73" t="s">
        <v>335</v>
      </c>
      <c r="G36" s="86" t="s">
        <v>316</v>
      </c>
      <c r="H36" s="73" t="s">
        <v>336</v>
      </c>
      <c r="I36" s="73" t="s">
        <v>296</v>
      </c>
      <c r="J36" s="73"/>
      <c r="K36" s="83">
        <v>1.5000000000000002</v>
      </c>
      <c r="L36" s="86" t="s">
        <v>122</v>
      </c>
      <c r="M36" s="87">
        <v>6.5000000000000006E-3</v>
      </c>
      <c r="N36" s="87">
        <v>1.7399999999975352E-2</v>
      </c>
      <c r="O36" s="83">
        <v>50005.612659999992</v>
      </c>
      <c r="P36" s="85">
        <v>107.22</v>
      </c>
      <c r="Q36" s="83">
        <v>27.509626684000004</v>
      </c>
      <c r="R36" s="83">
        <v>81.125644579999999</v>
      </c>
      <c r="S36" s="84">
        <v>2.4843205157665433E-4</v>
      </c>
      <c r="T36" s="84">
        <f t="shared" si="0"/>
        <v>1.1647682853893507E-3</v>
      </c>
      <c r="U36" s="84">
        <f>R36/'סכום נכסי הקרן'!$C$42</f>
        <v>3.1086809560212529E-4</v>
      </c>
    </row>
    <row r="37" spans="2:21">
      <c r="B37" s="76" t="s">
        <v>337</v>
      </c>
      <c r="C37" s="73">
        <v>1138650</v>
      </c>
      <c r="D37" s="86" t="s">
        <v>113</v>
      </c>
      <c r="E37" s="86" t="s">
        <v>292</v>
      </c>
      <c r="F37" s="73" t="s">
        <v>335</v>
      </c>
      <c r="G37" s="86" t="s">
        <v>316</v>
      </c>
      <c r="H37" s="73" t="s">
        <v>327</v>
      </c>
      <c r="I37" s="73" t="s">
        <v>120</v>
      </c>
      <c r="J37" s="73"/>
      <c r="K37" s="83">
        <v>3.5799999999992433</v>
      </c>
      <c r="L37" s="86" t="s">
        <v>122</v>
      </c>
      <c r="M37" s="87">
        <v>1.34E-2</v>
      </c>
      <c r="N37" s="87">
        <v>2.76999999999957E-2</v>
      </c>
      <c r="O37" s="83">
        <v>1481715.6713080001</v>
      </c>
      <c r="P37" s="85">
        <v>105.29</v>
      </c>
      <c r="Q37" s="73"/>
      <c r="R37" s="83">
        <v>1560.0983938710001</v>
      </c>
      <c r="S37" s="84">
        <v>4.4719823456104924E-4</v>
      </c>
      <c r="T37" s="84">
        <f t="shared" si="0"/>
        <v>2.2399244291684672E-2</v>
      </c>
      <c r="U37" s="84">
        <f>R37/'סכום נכסי הקרן'!$C$42</f>
        <v>5.9781936915934974E-3</v>
      </c>
    </row>
    <row r="38" spans="2:21">
      <c r="B38" s="76" t="s">
        <v>338</v>
      </c>
      <c r="C38" s="73">
        <v>1156603</v>
      </c>
      <c r="D38" s="86" t="s">
        <v>113</v>
      </c>
      <c r="E38" s="86" t="s">
        <v>292</v>
      </c>
      <c r="F38" s="73" t="s">
        <v>335</v>
      </c>
      <c r="G38" s="86" t="s">
        <v>316</v>
      </c>
      <c r="H38" s="73" t="s">
        <v>327</v>
      </c>
      <c r="I38" s="73" t="s">
        <v>120</v>
      </c>
      <c r="J38" s="73"/>
      <c r="K38" s="83">
        <v>3.5000000000022413</v>
      </c>
      <c r="L38" s="86" t="s">
        <v>122</v>
      </c>
      <c r="M38" s="87">
        <v>1.77E-2</v>
      </c>
      <c r="N38" s="87">
        <v>2.7700000000016808E-2</v>
      </c>
      <c r="O38" s="83">
        <v>843518.63634700002</v>
      </c>
      <c r="P38" s="85">
        <v>105.78</v>
      </c>
      <c r="Q38" s="73"/>
      <c r="R38" s="83">
        <v>892.27400855000008</v>
      </c>
      <c r="S38" s="84">
        <v>2.8116006959816254E-4</v>
      </c>
      <c r="T38" s="84">
        <f t="shared" si="0"/>
        <v>1.2810899345291419E-2</v>
      </c>
      <c r="U38" s="84">
        <f>R38/'סכום נכסי הקרן'!$C$42</f>
        <v>3.4191348892110458E-3</v>
      </c>
    </row>
    <row r="39" spans="2:21">
      <c r="B39" s="76" t="s">
        <v>339</v>
      </c>
      <c r="C39" s="73">
        <v>1156611</v>
      </c>
      <c r="D39" s="86" t="s">
        <v>113</v>
      </c>
      <c r="E39" s="86" t="s">
        <v>292</v>
      </c>
      <c r="F39" s="73" t="s">
        <v>335</v>
      </c>
      <c r="G39" s="86" t="s">
        <v>316</v>
      </c>
      <c r="H39" s="73" t="s">
        <v>327</v>
      </c>
      <c r="I39" s="73" t="s">
        <v>120</v>
      </c>
      <c r="J39" s="73"/>
      <c r="K39" s="83">
        <v>6.7600000000014102</v>
      </c>
      <c r="L39" s="86" t="s">
        <v>122</v>
      </c>
      <c r="M39" s="87">
        <v>2.4799999999999999E-2</v>
      </c>
      <c r="N39" s="87">
        <v>2.8900000000003871E-2</v>
      </c>
      <c r="O39" s="83">
        <v>1355794.9616040001</v>
      </c>
      <c r="P39" s="85">
        <v>106.81</v>
      </c>
      <c r="Q39" s="73"/>
      <c r="R39" s="83">
        <v>1448.1246209959997</v>
      </c>
      <c r="S39" s="84">
        <v>4.1153409529365699E-4</v>
      </c>
      <c r="T39" s="84">
        <f t="shared" si="0"/>
        <v>2.079157140211426E-2</v>
      </c>
      <c r="U39" s="84">
        <f>R39/'סכום נכסי הקרן'!$C$42</f>
        <v>5.5491176119980964E-3</v>
      </c>
    </row>
    <row r="40" spans="2:21">
      <c r="B40" s="76" t="s">
        <v>340</v>
      </c>
      <c r="C40" s="73">
        <v>1178672</v>
      </c>
      <c r="D40" s="86" t="s">
        <v>113</v>
      </c>
      <c r="E40" s="86" t="s">
        <v>292</v>
      </c>
      <c r="F40" s="73" t="s">
        <v>335</v>
      </c>
      <c r="G40" s="86" t="s">
        <v>316</v>
      </c>
      <c r="H40" s="73" t="s">
        <v>336</v>
      </c>
      <c r="I40" s="73" t="s">
        <v>296</v>
      </c>
      <c r="J40" s="73"/>
      <c r="K40" s="83">
        <v>8.1699999999963815</v>
      </c>
      <c r="L40" s="86" t="s">
        <v>122</v>
      </c>
      <c r="M40" s="87">
        <v>9.0000000000000011E-3</v>
      </c>
      <c r="N40" s="87">
        <v>2.969999999999302E-2</v>
      </c>
      <c r="O40" s="83">
        <v>677086.490124</v>
      </c>
      <c r="P40" s="85">
        <v>91</v>
      </c>
      <c r="Q40" s="73"/>
      <c r="R40" s="83">
        <v>616.14871021900001</v>
      </c>
      <c r="S40" s="84">
        <v>3.556881240158101E-4</v>
      </c>
      <c r="T40" s="84">
        <f t="shared" si="0"/>
        <v>8.8464070820285685E-3</v>
      </c>
      <c r="U40" s="84">
        <f>R40/'סכום נכסי הקרן'!$C$42</f>
        <v>2.3610410388123695E-3</v>
      </c>
    </row>
    <row r="41" spans="2:21">
      <c r="B41" s="76" t="s">
        <v>341</v>
      </c>
      <c r="C41" s="73">
        <v>1178680</v>
      </c>
      <c r="D41" s="86" t="s">
        <v>113</v>
      </c>
      <c r="E41" s="86" t="s">
        <v>292</v>
      </c>
      <c r="F41" s="73" t="s">
        <v>335</v>
      </c>
      <c r="G41" s="86" t="s">
        <v>316</v>
      </c>
      <c r="H41" s="73" t="s">
        <v>336</v>
      </c>
      <c r="I41" s="73" t="s">
        <v>296</v>
      </c>
      <c r="J41" s="73"/>
      <c r="K41" s="83">
        <v>11.590000000000154</v>
      </c>
      <c r="L41" s="86" t="s">
        <v>122</v>
      </c>
      <c r="M41" s="87">
        <v>1.6899999999999998E-2</v>
      </c>
      <c r="N41" s="87">
        <v>3.1800000000003069E-2</v>
      </c>
      <c r="O41" s="83">
        <v>788308.40918900003</v>
      </c>
      <c r="P41" s="85">
        <v>91.02</v>
      </c>
      <c r="Q41" s="73"/>
      <c r="R41" s="83">
        <v>717.51827677100005</v>
      </c>
      <c r="S41" s="84">
        <v>2.9437449697301257E-4</v>
      </c>
      <c r="T41" s="84">
        <f t="shared" si="0"/>
        <v>1.030182918480152E-2</v>
      </c>
      <c r="U41" s="84">
        <f>R41/'סכום נכסי הקרן'!$C$42</f>
        <v>2.7494825022876808E-3</v>
      </c>
    </row>
    <row r="42" spans="2:21">
      <c r="B42" s="76" t="s">
        <v>342</v>
      </c>
      <c r="C42" s="73">
        <v>1940543</v>
      </c>
      <c r="D42" s="86" t="s">
        <v>113</v>
      </c>
      <c r="E42" s="86" t="s">
        <v>292</v>
      </c>
      <c r="F42" s="73" t="s">
        <v>321</v>
      </c>
      <c r="G42" s="86" t="s">
        <v>299</v>
      </c>
      <c r="H42" s="73" t="s">
        <v>327</v>
      </c>
      <c r="I42" s="73" t="s">
        <v>120</v>
      </c>
      <c r="J42" s="73"/>
      <c r="K42" s="83">
        <v>0.1599999999912807</v>
      </c>
      <c r="L42" s="86" t="s">
        <v>122</v>
      </c>
      <c r="M42" s="87">
        <v>4.2000000000000003E-2</v>
      </c>
      <c r="N42" s="87">
        <v>1.0799999999800702E-2</v>
      </c>
      <c r="O42" s="83">
        <v>27776.802299999999</v>
      </c>
      <c r="P42" s="85">
        <v>115.61</v>
      </c>
      <c r="Q42" s="73"/>
      <c r="R42" s="83">
        <v>32.112761033000005</v>
      </c>
      <c r="S42" s="84">
        <v>8.3519495706435329E-5</v>
      </c>
      <c r="T42" s="84">
        <f t="shared" si="0"/>
        <v>4.6106167539464583E-4</v>
      </c>
      <c r="U42" s="84">
        <f>R42/'סכום נכסי הקרן'!$C$42</f>
        <v>1.2305397286563969E-4</v>
      </c>
    </row>
    <row r="43" spans="2:21">
      <c r="B43" s="76" t="s">
        <v>343</v>
      </c>
      <c r="C43" s="73">
        <v>1133149</v>
      </c>
      <c r="D43" s="86" t="s">
        <v>113</v>
      </c>
      <c r="E43" s="86" t="s">
        <v>292</v>
      </c>
      <c r="F43" s="73" t="s">
        <v>344</v>
      </c>
      <c r="G43" s="86" t="s">
        <v>316</v>
      </c>
      <c r="H43" s="73" t="s">
        <v>345</v>
      </c>
      <c r="I43" s="73" t="s">
        <v>120</v>
      </c>
      <c r="J43" s="73"/>
      <c r="K43" s="83">
        <v>2.4099999999982349</v>
      </c>
      <c r="L43" s="86" t="s">
        <v>122</v>
      </c>
      <c r="M43" s="87">
        <v>3.2000000000000001E-2</v>
      </c>
      <c r="N43" s="87">
        <v>2.6199999999984156E-2</v>
      </c>
      <c r="O43" s="83">
        <v>637510.67520299996</v>
      </c>
      <c r="P43" s="85">
        <v>112.84</v>
      </c>
      <c r="Q43" s="73"/>
      <c r="R43" s="83">
        <v>719.36709184699998</v>
      </c>
      <c r="S43" s="84">
        <v>3.6355286723100527E-4</v>
      </c>
      <c r="T43" s="84">
        <f t="shared" si="0"/>
        <v>1.0328373703211489E-2</v>
      </c>
      <c r="U43" s="84">
        <f>R43/'סכום נכסי הקרן'!$C$42</f>
        <v>2.7565670391782302E-3</v>
      </c>
    </row>
    <row r="44" spans="2:21">
      <c r="B44" s="76" t="s">
        <v>346</v>
      </c>
      <c r="C44" s="73">
        <v>1158609</v>
      </c>
      <c r="D44" s="86" t="s">
        <v>113</v>
      </c>
      <c r="E44" s="86" t="s">
        <v>292</v>
      </c>
      <c r="F44" s="73" t="s">
        <v>344</v>
      </c>
      <c r="G44" s="86" t="s">
        <v>316</v>
      </c>
      <c r="H44" s="73" t="s">
        <v>345</v>
      </c>
      <c r="I44" s="73" t="s">
        <v>120</v>
      </c>
      <c r="J44" s="73"/>
      <c r="K44" s="83">
        <v>4.750000000004956</v>
      </c>
      <c r="L44" s="86" t="s">
        <v>122</v>
      </c>
      <c r="M44" s="87">
        <v>1.1399999999999999E-2</v>
      </c>
      <c r="N44" s="87">
        <v>2.8200000000030929E-2</v>
      </c>
      <c r="O44" s="83">
        <v>505407.23818800005</v>
      </c>
      <c r="P44" s="85">
        <v>99.8</v>
      </c>
      <c r="Q44" s="73"/>
      <c r="R44" s="83">
        <v>504.39641804200005</v>
      </c>
      <c r="S44" s="84">
        <v>2.1388526205563056E-4</v>
      </c>
      <c r="T44" s="84">
        <f t="shared" si="0"/>
        <v>7.2419141202626431E-3</v>
      </c>
      <c r="U44" s="84">
        <f>R44/'סכום נכסי הקרן'!$C$42</f>
        <v>1.9328136585790075E-3</v>
      </c>
    </row>
    <row r="45" spans="2:21">
      <c r="B45" s="76" t="s">
        <v>347</v>
      </c>
      <c r="C45" s="73">
        <v>1172782</v>
      </c>
      <c r="D45" s="86" t="s">
        <v>113</v>
      </c>
      <c r="E45" s="86" t="s">
        <v>292</v>
      </c>
      <c r="F45" s="73" t="s">
        <v>344</v>
      </c>
      <c r="G45" s="86" t="s">
        <v>316</v>
      </c>
      <c r="H45" s="73" t="s">
        <v>345</v>
      </c>
      <c r="I45" s="73" t="s">
        <v>120</v>
      </c>
      <c r="J45" s="73"/>
      <c r="K45" s="83">
        <v>6.9999999999968763</v>
      </c>
      <c r="L45" s="86" t="s">
        <v>122</v>
      </c>
      <c r="M45" s="87">
        <v>9.1999999999999998E-3</v>
      </c>
      <c r="N45" s="87">
        <v>3.1199999999983134E-2</v>
      </c>
      <c r="O45" s="83">
        <v>680972.04906200012</v>
      </c>
      <c r="P45" s="85">
        <v>94.02</v>
      </c>
      <c r="Q45" s="73"/>
      <c r="R45" s="83">
        <v>640.24992815899998</v>
      </c>
      <c r="S45" s="84">
        <v>3.4022881154946867E-4</v>
      </c>
      <c r="T45" s="84">
        <f t="shared" si="0"/>
        <v>9.1924423516538956E-3</v>
      </c>
      <c r="U45" s="84">
        <f>R45/'סכום נכסי הקרן'!$C$42</f>
        <v>2.4533953092959926E-3</v>
      </c>
    </row>
    <row r="46" spans="2:21">
      <c r="B46" s="76" t="s">
        <v>348</v>
      </c>
      <c r="C46" s="73">
        <v>1133487</v>
      </c>
      <c r="D46" s="86" t="s">
        <v>113</v>
      </c>
      <c r="E46" s="86" t="s">
        <v>292</v>
      </c>
      <c r="F46" s="73" t="s">
        <v>349</v>
      </c>
      <c r="G46" s="86" t="s">
        <v>316</v>
      </c>
      <c r="H46" s="73" t="s">
        <v>350</v>
      </c>
      <c r="I46" s="73" t="s">
        <v>296</v>
      </c>
      <c r="J46" s="73"/>
      <c r="K46" s="83">
        <v>3.1199999999975701</v>
      </c>
      <c r="L46" s="86" t="s">
        <v>122</v>
      </c>
      <c r="M46" s="87">
        <v>2.3399999999999997E-2</v>
      </c>
      <c r="N46" s="87">
        <v>2.749999999997188E-2</v>
      </c>
      <c r="O46" s="83">
        <v>413090.01810400002</v>
      </c>
      <c r="P46" s="85">
        <v>107.6</v>
      </c>
      <c r="Q46" s="73"/>
      <c r="R46" s="83">
        <v>444.48487285900001</v>
      </c>
      <c r="S46" s="84">
        <v>1.5955570098199527E-4</v>
      </c>
      <c r="T46" s="84">
        <f t="shared" si="0"/>
        <v>6.3817290564753869E-3</v>
      </c>
      <c r="U46" s="84">
        <f>R46/'סכום נכסי הקרן'!$C$42</f>
        <v>1.7032365864701536E-3</v>
      </c>
    </row>
    <row r="47" spans="2:21">
      <c r="B47" s="76" t="s">
        <v>351</v>
      </c>
      <c r="C47" s="73">
        <v>1160944</v>
      </c>
      <c r="D47" s="86" t="s">
        <v>113</v>
      </c>
      <c r="E47" s="86" t="s">
        <v>292</v>
      </c>
      <c r="F47" s="73" t="s">
        <v>349</v>
      </c>
      <c r="G47" s="86" t="s">
        <v>316</v>
      </c>
      <c r="H47" s="73" t="s">
        <v>350</v>
      </c>
      <c r="I47" s="73" t="s">
        <v>296</v>
      </c>
      <c r="J47" s="73"/>
      <c r="K47" s="83">
        <v>5.9400000000027502</v>
      </c>
      <c r="L47" s="86" t="s">
        <v>122</v>
      </c>
      <c r="M47" s="87">
        <v>6.5000000000000006E-3</v>
      </c>
      <c r="N47" s="87">
        <v>2.9000000000015777E-2</v>
      </c>
      <c r="O47" s="83">
        <v>936900.849789</v>
      </c>
      <c r="P47" s="85">
        <v>94.73</v>
      </c>
      <c r="Q47" s="73"/>
      <c r="R47" s="83">
        <v>887.52619047399992</v>
      </c>
      <c r="S47" s="84">
        <v>4.0930463595061268E-4</v>
      </c>
      <c r="T47" s="84">
        <f t="shared" si="0"/>
        <v>1.2742732146764326E-2</v>
      </c>
      <c r="U47" s="84">
        <f>R47/'סכום נכסי הקרן'!$C$42</f>
        <v>3.4009415648782442E-3</v>
      </c>
    </row>
    <row r="48" spans="2:21">
      <c r="B48" s="76" t="s">
        <v>352</v>
      </c>
      <c r="C48" s="73">
        <v>1138924</v>
      </c>
      <c r="D48" s="86" t="s">
        <v>113</v>
      </c>
      <c r="E48" s="86" t="s">
        <v>292</v>
      </c>
      <c r="F48" s="73" t="s">
        <v>353</v>
      </c>
      <c r="G48" s="86" t="s">
        <v>316</v>
      </c>
      <c r="H48" s="73" t="s">
        <v>345</v>
      </c>
      <c r="I48" s="73" t="s">
        <v>120</v>
      </c>
      <c r="J48" s="73"/>
      <c r="K48" s="83">
        <v>2.5399999999998415</v>
      </c>
      <c r="L48" s="86" t="s">
        <v>122</v>
      </c>
      <c r="M48" s="87">
        <v>1.34E-2</v>
      </c>
      <c r="N48" s="87">
        <v>2.6800000000012644E-2</v>
      </c>
      <c r="O48" s="83">
        <v>118086.32577</v>
      </c>
      <c r="P48" s="85">
        <v>107.12</v>
      </c>
      <c r="Q48" s="73"/>
      <c r="R48" s="83">
        <v>126.49406766300001</v>
      </c>
      <c r="S48" s="84">
        <v>2.0565473869802445E-4</v>
      </c>
      <c r="T48" s="84">
        <f t="shared" si="0"/>
        <v>1.8161492468446903E-3</v>
      </c>
      <c r="U48" s="84">
        <f>R48/'סכום נכסי הקרן'!$C$42</f>
        <v>4.8471688727953148E-4</v>
      </c>
    </row>
    <row r="49" spans="2:21">
      <c r="B49" s="76" t="s">
        <v>354</v>
      </c>
      <c r="C49" s="73">
        <v>1151117</v>
      </c>
      <c r="D49" s="86" t="s">
        <v>113</v>
      </c>
      <c r="E49" s="86" t="s">
        <v>292</v>
      </c>
      <c r="F49" s="73" t="s">
        <v>353</v>
      </c>
      <c r="G49" s="86" t="s">
        <v>316</v>
      </c>
      <c r="H49" s="73" t="s">
        <v>350</v>
      </c>
      <c r="I49" s="73" t="s">
        <v>296</v>
      </c>
      <c r="J49" s="73"/>
      <c r="K49" s="83">
        <v>4.0500000000040064</v>
      </c>
      <c r="L49" s="86" t="s">
        <v>122</v>
      </c>
      <c r="M49" s="87">
        <v>1.8200000000000001E-2</v>
      </c>
      <c r="N49" s="87">
        <v>2.7500000000024033E-2</v>
      </c>
      <c r="O49" s="83">
        <v>294888.168183</v>
      </c>
      <c r="P49" s="85">
        <v>105.81</v>
      </c>
      <c r="Q49" s="73"/>
      <c r="R49" s="83">
        <v>312.02115465500003</v>
      </c>
      <c r="S49" s="84">
        <v>7.7930277003964061E-4</v>
      </c>
      <c r="T49" s="84">
        <f t="shared" si="0"/>
        <v>4.4798700484200184E-3</v>
      </c>
      <c r="U49" s="84">
        <f>R49/'סכום נכסי הקרן'!$C$42</f>
        <v>1.1956443937961507E-3</v>
      </c>
    </row>
    <row r="50" spans="2:21">
      <c r="B50" s="76" t="s">
        <v>355</v>
      </c>
      <c r="C50" s="73">
        <v>1159516</v>
      </c>
      <c r="D50" s="86" t="s">
        <v>113</v>
      </c>
      <c r="E50" s="86" t="s">
        <v>292</v>
      </c>
      <c r="F50" s="73" t="s">
        <v>353</v>
      </c>
      <c r="G50" s="86" t="s">
        <v>316</v>
      </c>
      <c r="H50" s="73" t="s">
        <v>350</v>
      </c>
      <c r="I50" s="73" t="s">
        <v>296</v>
      </c>
      <c r="J50" s="73"/>
      <c r="K50" s="73">
        <v>5.13</v>
      </c>
      <c r="L50" s="86" t="s">
        <v>122</v>
      </c>
      <c r="M50" s="87">
        <v>7.8000000000000005E-3</v>
      </c>
      <c r="N50" s="87">
        <v>2.6902985074626865E-2</v>
      </c>
      <c r="O50" s="83">
        <v>3.2519999999999997E-3</v>
      </c>
      <c r="P50" s="85">
        <v>98.09</v>
      </c>
      <c r="Q50" s="73"/>
      <c r="R50" s="83">
        <v>3.2160000000000002E-6</v>
      </c>
      <c r="S50" s="84">
        <v>8.2621951219512179E-12</v>
      </c>
      <c r="T50" s="84">
        <f t="shared" si="0"/>
        <v>4.617399128481787E-11</v>
      </c>
      <c r="U50" s="84">
        <f>R50/'סכום נכסי הקרן'!$C$42</f>
        <v>1.2323498945768685E-11</v>
      </c>
    </row>
    <row r="51" spans="2:21">
      <c r="B51" s="76" t="s">
        <v>356</v>
      </c>
      <c r="C51" s="73">
        <v>1161512</v>
      </c>
      <c r="D51" s="86" t="s">
        <v>113</v>
      </c>
      <c r="E51" s="86" t="s">
        <v>292</v>
      </c>
      <c r="F51" s="73" t="s">
        <v>353</v>
      </c>
      <c r="G51" s="86" t="s">
        <v>316</v>
      </c>
      <c r="H51" s="73" t="s">
        <v>350</v>
      </c>
      <c r="I51" s="73" t="s">
        <v>296</v>
      </c>
      <c r="J51" s="73"/>
      <c r="K51" s="83">
        <v>2.5200000000003322</v>
      </c>
      <c r="L51" s="86" t="s">
        <v>122</v>
      </c>
      <c r="M51" s="87">
        <v>2E-3</v>
      </c>
      <c r="N51" s="87">
        <v>2.360000000001827E-2</v>
      </c>
      <c r="O51" s="83">
        <v>235440.940775</v>
      </c>
      <c r="P51" s="85">
        <v>102.3</v>
      </c>
      <c r="Q51" s="73"/>
      <c r="R51" s="83">
        <v>240.85608502100001</v>
      </c>
      <c r="S51" s="84">
        <v>7.1345739628787873E-4</v>
      </c>
      <c r="T51" s="84">
        <f t="shared" si="0"/>
        <v>3.4581115580394916E-3</v>
      </c>
      <c r="U51" s="84">
        <f>R51/'סכום נכסי הקרן'!$C$42</f>
        <v>9.2294456151687377E-4</v>
      </c>
    </row>
    <row r="52" spans="2:21">
      <c r="B52" s="76" t="s">
        <v>357</v>
      </c>
      <c r="C52" s="73">
        <v>7590128</v>
      </c>
      <c r="D52" s="86" t="s">
        <v>113</v>
      </c>
      <c r="E52" s="86" t="s">
        <v>292</v>
      </c>
      <c r="F52" s="73" t="s">
        <v>358</v>
      </c>
      <c r="G52" s="86" t="s">
        <v>316</v>
      </c>
      <c r="H52" s="73" t="s">
        <v>345</v>
      </c>
      <c r="I52" s="73" t="s">
        <v>120</v>
      </c>
      <c r="J52" s="73"/>
      <c r="K52" s="83">
        <v>1.9299999999995963</v>
      </c>
      <c r="L52" s="86" t="s">
        <v>122</v>
      </c>
      <c r="M52" s="87">
        <v>4.7500000000000001E-2</v>
      </c>
      <c r="N52" s="87">
        <v>2.5399999999978707E-2</v>
      </c>
      <c r="O52" s="83">
        <v>197484.571746</v>
      </c>
      <c r="P52" s="85">
        <v>137.91</v>
      </c>
      <c r="Q52" s="73"/>
      <c r="R52" s="83">
        <v>272.350972227</v>
      </c>
      <c r="S52" s="84">
        <v>1.9649392052948955E-4</v>
      </c>
      <c r="T52" s="84">
        <f t="shared" si="0"/>
        <v>3.9103020578424037E-3</v>
      </c>
      <c r="U52" s="84">
        <f>R52/'סכום נכסי הקרן'!$C$42</f>
        <v>1.0436308828104821E-3</v>
      </c>
    </row>
    <row r="53" spans="2:21">
      <c r="B53" s="76" t="s">
        <v>359</v>
      </c>
      <c r="C53" s="73">
        <v>7590219</v>
      </c>
      <c r="D53" s="86" t="s">
        <v>113</v>
      </c>
      <c r="E53" s="86" t="s">
        <v>292</v>
      </c>
      <c r="F53" s="73" t="s">
        <v>358</v>
      </c>
      <c r="G53" s="86" t="s">
        <v>316</v>
      </c>
      <c r="H53" s="73" t="s">
        <v>345</v>
      </c>
      <c r="I53" s="73" t="s">
        <v>120</v>
      </c>
      <c r="J53" s="73"/>
      <c r="K53" s="83">
        <v>4.1599999999992958</v>
      </c>
      <c r="L53" s="86" t="s">
        <v>122</v>
      </c>
      <c r="M53" s="87">
        <v>5.0000000000000001E-3</v>
      </c>
      <c r="N53" s="87">
        <v>2.9099999999975357E-2</v>
      </c>
      <c r="O53" s="83">
        <v>288601.19567699998</v>
      </c>
      <c r="P53" s="85">
        <v>98.42</v>
      </c>
      <c r="Q53" s="73"/>
      <c r="R53" s="83">
        <v>284.04128557000001</v>
      </c>
      <c r="S53" s="84">
        <v>1.4119705584076042E-4</v>
      </c>
      <c r="T53" s="84">
        <f t="shared" si="0"/>
        <v>4.0781467177977747E-3</v>
      </c>
      <c r="U53" s="84">
        <f>R53/'סכום נכסי הקרן'!$C$42</f>
        <v>1.0884273890785687E-3</v>
      </c>
    </row>
    <row r="54" spans="2:21">
      <c r="B54" s="76" t="s">
        <v>360</v>
      </c>
      <c r="C54" s="73">
        <v>7590284</v>
      </c>
      <c r="D54" s="86" t="s">
        <v>113</v>
      </c>
      <c r="E54" s="86" t="s">
        <v>292</v>
      </c>
      <c r="F54" s="73" t="s">
        <v>358</v>
      </c>
      <c r="G54" s="86" t="s">
        <v>316</v>
      </c>
      <c r="H54" s="73" t="s">
        <v>345</v>
      </c>
      <c r="I54" s="73" t="s">
        <v>120</v>
      </c>
      <c r="J54" s="73"/>
      <c r="K54" s="83">
        <v>6.5999999999985137</v>
      </c>
      <c r="L54" s="86" t="s">
        <v>122</v>
      </c>
      <c r="M54" s="87">
        <v>5.8999999999999999E-3</v>
      </c>
      <c r="N54" s="87">
        <v>3.0900000000002977E-2</v>
      </c>
      <c r="O54" s="83">
        <v>747439.44502600003</v>
      </c>
      <c r="P54" s="85">
        <v>89.97</v>
      </c>
      <c r="Q54" s="73"/>
      <c r="R54" s="83">
        <v>672.47128571999997</v>
      </c>
      <c r="S54" s="84">
        <v>6.798643299505638E-4</v>
      </c>
      <c r="T54" s="84">
        <f t="shared" si="0"/>
        <v>9.6550632108599321E-3</v>
      </c>
      <c r="U54" s="84">
        <f>R54/'סכום נכסי הקרן'!$C$42</f>
        <v>2.5768654168626028E-3</v>
      </c>
    </row>
    <row r="55" spans="2:21">
      <c r="B55" s="76" t="s">
        <v>361</v>
      </c>
      <c r="C55" s="73">
        <v>6130207</v>
      </c>
      <c r="D55" s="86" t="s">
        <v>113</v>
      </c>
      <c r="E55" s="86" t="s">
        <v>292</v>
      </c>
      <c r="F55" s="73" t="s">
        <v>362</v>
      </c>
      <c r="G55" s="86" t="s">
        <v>316</v>
      </c>
      <c r="H55" s="73" t="s">
        <v>345</v>
      </c>
      <c r="I55" s="73" t="s">
        <v>120</v>
      </c>
      <c r="J55" s="73"/>
      <c r="K55" s="83">
        <v>3.289999999996112</v>
      </c>
      <c r="L55" s="86" t="s">
        <v>122</v>
      </c>
      <c r="M55" s="87">
        <v>1.5800000000000002E-2</v>
      </c>
      <c r="N55" s="87">
        <v>2.3899999999969897E-2</v>
      </c>
      <c r="O55" s="83">
        <v>317105.17683100002</v>
      </c>
      <c r="P55" s="85">
        <v>107.88</v>
      </c>
      <c r="Q55" s="73"/>
      <c r="R55" s="83">
        <v>342.09307377700003</v>
      </c>
      <c r="S55" s="84">
        <v>6.3302933362331508E-4</v>
      </c>
      <c r="T55" s="84">
        <f t="shared" si="0"/>
        <v>4.9116301639228095E-3</v>
      </c>
      <c r="U55" s="84">
        <f>R55/'סכום נכסי הקרן'!$C$42</f>
        <v>1.3108779956609541E-3</v>
      </c>
    </row>
    <row r="56" spans="2:21">
      <c r="B56" s="76" t="s">
        <v>363</v>
      </c>
      <c r="C56" s="73">
        <v>6130280</v>
      </c>
      <c r="D56" s="86" t="s">
        <v>113</v>
      </c>
      <c r="E56" s="86" t="s">
        <v>292</v>
      </c>
      <c r="F56" s="73" t="s">
        <v>362</v>
      </c>
      <c r="G56" s="86" t="s">
        <v>316</v>
      </c>
      <c r="H56" s="73" t="s">
        <v>345</v>
      </c>
      <c r="I56" s="73" t="s">
        <v>120</v>
      </c>
      <c r="J56" s="73"/>
      <c r="K56" s="83">
        <v>5.969999999990856</v>
      </c>
      <c r="L56" s="86" t="s">
        <v>122</v>
      </c>
      <c r="M56" s="87">
        <v>8.3999999999999995E-3</v>
      </c>
      <c r="N56" s="87">
        <v>2.6799999999963599E-2</v>
      </c>
      <c r="O56" s="83">
        <v>236977.84048899999</v>
      </c>
      <c r="P56" s="85">
        <v>97.38</v>
      </c>
      <c r="Q56" s="73"/>
      <c r="R56" s="83">
        <v>230.76901836300001</v>
      </c>
      <c r="S56" s="84">
        <v>5.3145961087463557E-4</v>
      </c>
      <c r="T56" s="84">
        <f t="shared" si="0"/>
        <v>3.3132856476054528E-3</v>
      </c>
      <c r="U56" s="84">
        <f>R56/'סכום נכסי הקרן'!$C$42</f>
        <v>8.8429159033349026E-4</v>
      </c>
    </row>
    <row r="57" spans="2:21">
      <c r="B57" s="76" t="s">
        <v>364</v>
      </c>
      <c r="C57" s="73">
        <v>6040380</v>
      </c>
      <c r="D57" s="86" t="s">
        <v>113</v>
      </c>
      <c r="E57" s="86" t="s">
        <v>292</v>
      </c>
      <c r="F57" s="73" t="s">
        <v>304</v>
      </c>
      <c r="G57" s="86" t="s">
        <v>299</v>
      </c>
      <c r="H57" s="73" t="s">
        <v>350</v>
      </c>
      <c r="I57" s="73" t="s">
        <v>296</v>
      </c>
      <c r="J57" s="73"/>
      <c r="K57" s="83">
        <v>0.33000000000220969</v>
      </c>
      <c r="L57" s="86" t="s">
        <v>122</v>
      </c>
      <c r="M57" s="87">
        <v>1.6399999999999998E-2</v>
      </c>
      <c r="N57" s="87">
        <v>4.4100000000022101E-2</v>
      </c>
      <c r="O57" s="83">
        <v>4.1787520000000002</v>
      </c>
      <c r="P57" s="85">
        <v>5415000</v>
      </c>
      <c r="Q57" s="73"/>
      <c r="R57" s="83">
        <v>226.27941805</v>
      </c>
      <c r="S57" s="84">
        <v>3.4040013033561424E-4</v>
      </c>
      <c r="T57" s="84">
        <f t="shared" si="0"/>
        <v>3.2488258323925246E-3</v>
      </c>
      <c r="U57" s="84">
        <f>R57/'סכום נכסי הקרן'!$C$42</f>
        <v>8.6708773936204175E-4</v>
      </c>
    </row>
    <row r="58" spans="2:21">
      <c r="B58" s="76" t="s">
        <v>365</v>
      </c>
      <c r="C58" s="73">
        <v>6040398</v>
      </c>
      <c r="D58" s="86" t="s">
        <v>113</v>
      </c>
      <c r="E58" s="86" t="s">
        <v>292</v>
      </c>
      <c r="F58" s="73" t="s">
        <v>304</v>
      </c>
      <c r="G58" s="86" t="s">
        <v>299</v>
      </c>
      <c r="H58" s="73" t="s">
        <v>350</v>
      </c>
      <c r="I58" s="73" t="s">
        <v>296</v>
      </c>
      <c r="J58" s="73"/>
      <c r="K58" s="83">
        <v>4.9400000000061342</v>
      </c>
      <c r="L58" s="86" t="s">
        <v>122</v>
      </c>
      <c r="M58" s="87">
        <v>2.7799999999999998E-2</v>
      </c>
      <c r="N58" s="87">
        <v>4.2200000000030685E-2</v>
      </c>
      <c r="O58" s="83">
        <v>1.529399</v>
      </c>
      <c r="P58" s="85">
        <v>5116000</v>
      </c>
      <c r="Q58" s="73"/>
      <c r="R58" s="83">
        <v>78.244055557999999</v>
      </c>
      <c r="S58" s="84">
        <v>3.6570994739359156E-4</v>
      </c>
      <c r="T58" s="84">
        <f t="shared" si="0"/>
        <v>1.1233956279303162E-3</v>
      </c>
      <c r="U58" s="84">
        <f>R58/'סכום נכסי הקרן'!$C$42</f>
        <v>2.9982603736992519E-4</v>
      </c>
    </row>
    <row r="59" spans="2:21">
      <c r="B59" s="76" t="s">
        <v>366</v>
      </c>
      <c r="C59" s="73">
        <v>6040430</v>
      </c>
      <c r="D59" s="86" t="s">
        <v>113</v>
      </c>
      <c r="E59" s="86" t="s">
        <v>292</v>
      </c>
      <c r="F59" s="73" t="s">
        <v>304</v>
      </c>
      <c r="G59" s="86" t="s">
        <v>299</v>
      </c>
      <c r="H59" s="73" t="s">
        <v>350</v>
      </c>
      <c r="I59" s="73" t="s">
        <v>296</v>
      </c>
      <c r="J59" s="73"/>
      <c r="K59" s="83">
        <v>1.8900000000020194</v>
      </c>
      <c r="L59" s="86" t="s">
        <v>122</v>
      </c>
      <c r="M59" s="87">
        <v>2.4199999999999999E-2</v>
      </c>
      <c r="N59" s="87">
        <v>3.7600000000055527E-2</v>
      </c>
      <c r="O59" s="83">
        <v>5.9505060000000007</v>
      </c>
      <c r="P59" s="85">
        <v>5327000</v>
      </c>
      <c r="Q59" s="73"/>
      <c r="R59" s="83">
        <v>316.98346132399996</v>
      </c>
      <c r="S59" s="84">
        <v>2.0644991846789025E-4</v>
      </c>
      <c r="T59" s="84">
        <f t="shared" si="0"/>
        <v>4.5511167850142333E-3</v>
      </c>
      <c r="U59" s="84">
        <f>R59/'סכום נכסי הקרן'!$C$42</f>
        <v>1.2146596242078426E-3</v>
      </c>
    </row>
    <row r="60" spans="2:21">
      <c r="B60" s="76" t="s">
        <v>367</v>
      </c>
      <c r="C60" s="73">
        <v>6040471</v>
      </c>
      <c r="D60" s="86" t="s">
        <v>113</v>
      </c>
      <c r="E60" s="86" t="s">
        <v>292</v>
      </c>
      <c r="F60" s="73" t="s">
        <v>304</v>
      </c>
      <c r="G60" s="86" t="s">
        <v>299</v>
      </c>
      <c r="H60" s="73" t="s">
        <v>350</v>
      </c>
      <c r="I60" s="73" t="s">
        <v>296</v>
      </c>
      <c r="J60" s="73"/>
      <c r="K60" s="83">
        <v>1.4800000000008753</v>
      </c>
      <c r="L60" s="86" t="s">
        <v>122</v>
      </c>
      <c r="M60" s="87">
        <v>1.95E-2</v>
      </c>
      <c r="N60" s="87">
        <v>3.5499999999968994E-2</v>
      </c>
      <c r="O60" s="83">
        <v>5.1767750000000001</v>
      </c>
      <c r="P60" s="85">
        <v>5296001</v>
      </c>
      <c r="Q60" s="73"/>
      <c r="R60" s="83">
        <v>274.162056087</v>
      </c>
      <c r="S60" s="84">
        <v>2.0858112736210163E-4</v>
      </c>
      <c r="T60" s="84">
        <f t="shared" si="0"/>
        <v>3.9363048471358474E-3</v>
      </c>
      <c r="U60" s="84">
        <f>R60/'סכום נכסי הקרן'!$C$42</f>
        <v>1.050570836180945E-3</v>
      </c>
    </row>
    <row r="61" spans="2:21">
      <c r="B61" s="76" t="s">
        <v>368</v>
      </c>
      <c r="C61" s="73">
        <v>6040620</v>
      </c>
      <c r="D61" s="86" t="s">
        <v>113</v>
      </c>
      <c r="E61" s="86" t="s">
        <v>292</v>
      </c>
      <c r="F61" s="73" t="s">
        <v>304</v>
      </c>
      <c r="G61" s="86" t="s">
        <v>299</v>
      </c>
      <c r="H61" s="73" t="s">
        <v>345</v>
      </c>
      <c r="I61" s="73" t="s">
        <v>120</v>
      </c>
      <c r="J61" s="73"/>
      <c r="K61" s="83">
        <v>4.8399999999973717</v>
      </c>
      <c r="L61" s="86" t="s">
        <v>122</v>
      </c>
      <c r="M61" s="87">
        <v>1.4999999999999999E-2</v>
      </c>
      <c r="N61" s="87">
        <v>3.7099999999949625E-2</v>
      </c>
      <c r="O61" s="83">
        <v>4.817005</v>
      </c>
      <c r="P61" s="85">
        <v>4738966</v>
      </c>
      <c r="Q61" s="73"/>
      <c r="R61" s="83">
        <v>228.27621386499999</v>
      </c>
      <c r="S61" s="84">
        <v>1.7155798133770212E-4</v>
      </c>
      <c r="T61" s="84">
        <f t="shared" si="0"/>
        <v>3.2774949967455625E-3</v>
      </c>
      <c r="U61" s="84">
        <f>R61/'סכום נכסי הקרן'!$C$42</f>
        <v>8.7473932864098067E-4</v>
      </c>
    </row>
    <row r="62" spans="2:21">
      <c r="B62" s="76" t="s">
        <v>369</v>
      </c>
      <c r="C62" s="73">
        <v>2260446</v>
      </c>
      <c r="D62" s="86" t="s">
        <v>113</v>
      </c>
      <c r="E62" s="86" t="s">
        <v>292</v>
      </c>
      <c r="F62" s="73" t="s">
        <v>370</v>
      </c>
      <c r="G62" s="86" t="s">
        <v>316</v>
      </c>
      <c r="H62" s="73" t="s">
        <v>345</v>
      </c>
      <c r="I62" s="73" t="s">
        <v>120</v>
      </c>
      <c r="J62" s="73"/>
      <c r="K62" s="83">
        <v>2.6000000000433863</v>
      </c>
      <c r="L62" s="86" t="s">
        <v>122</v>
      </c>
      <c r="M62" s="87">
        <v>3.7000000000000005E-2</v>
      </c>
      <c r="N62" s="87">
        <v>2.6800000000274778E-2</v>
      </c>
      <c r="O62" s="83">
        <v>24474.283371999998</v>
      </c>
      <c r="P62" s="85">
        <v>113.01</v>
      </c>
      <c r="Q62" s="73"/>
      <c r="R62" s="83">
        <v>27.658388418000001</v>
      </c>
      <c r="S62" s="84">
        <v>5.4252612944412729E-5</v>
      </c>
      <c r="T62" s="84">
        <f t="shared" si="0"/>
        <v>3.9710764482737542E-4</v>
      </c>
      <c r="U62" s="84">
        <f>R62/'סכום נכסי הקרן'!$C$42</f>
        <v>1.0598511209915541E-4</v>
      </c>
    </row>
    <row r="63" spans="2:21">
      <c r="B63" s="76" t="s">
        <v>371</v>
      </c>
      <c r="C63" s="73">
        <v>2260495</v>
      </c>
      <c r="D63" s="86" t="s">
        <v>113</v>
      </c>
      <c r="E63" s="86" t="s">
        <v>292</v>
      </c>
      <c r="F63" s="73" t="s">
        <v>370</v>
      </c>
      <c r="G63" s="86" t="s">
        <v>316</v>
      </c>
      <c r="H63" s="73" t="s">
        <v>345</v>
      </c>
      <c r="I63" s="73" t="s">
        <v>120</v>
      </c>
      <c r="J63" s="73"/>
      <c r="K63" s="83">
        <v>4.5300000000253364</v>
      </c>
      <c r="L63" s="86" t="s">
        <v>122</v>
      </c>
      <c r="M63" s="87">
        <v>2.81E-2</v>
      </c>
      <c r="N63" s="87">
        <v>2.8300000000054646E-2</v>
      </c>
      <c r="O63" s="83">
        <v>36252.729228999997</v>
      </c>
      <c r="P63" s="85">
        <v>111.05</v>
      </c>
      <c r="Q63" s="73"/>
      <c r="R63" s="83">
        <v>40.258656966000004</v>
      </c>
      <c r="S63" s="84">
        <v>3.8183806512518916E-5</v>
      </c>
      <c r="T63" s="84">
        <f t="shared" si="0"/>
        <v>5.7801706339756097E-4</v>
      </c>
      <c r="U63" s="84">
        <f>R63/'סכום נכסי הקרן'!$C$42</f>
        <v>1.5426850642990178E-4</v>
      </c>
    </row>
    <row r="64" spans="2:21">
      <c r="B64" s="76" t="s">
        <v>372</v>
      </c>
      <c r="C64" s="73">
        <v>2260545</v>
      </c>
      <c r="D64" s="86" t="s">
        <v>113</v>
      </c>
      <c r="E64" s="86" t="s">
        <v>292</v>
      </c>
      <c r="F64" s="73" t="s">
        <v>370</v>
      </c>
      <c r="G64" s="86" t="s">
        <v>316</v>
      </c>
      <c r="H64" s="73" t="s">
        <v>350</v>
      </c>
      <c r="I64" s="73" t="s">
        <v>296</v>
      </c>
      <c r="J64" s="73"/>
      <c r="K64" s="83">
        <v>3.0099999999909408</v>
      </c>
      <c r="L64" s="86" t="s">
        <v>122</v>
      </c>
      <c r="M64" s="87">
        <v>2.4E-2</v>
      </c>
      <c r="N64" s="87">
        <v>2.6299999999933332E-2</v>
      </c>
      <c r="O64" s="83">
        <v>53716.066924999999</v>
      </c>
      <c r="P64" s="85">
        <v>108.91</v>
      </c>
      <c r="Q64" s="73"/>
      <c r="R64" s="83">
        <v>58.502167252999996</v>
      </c>
      <c r="S64" s="84">
        <v>8.7127176123243981E-5</v>
      </c>
      <c r="T64" s="84">
        <f t="shared" si="0"/>
        <v>8.3994980126958301E-4</v>
      </c>
      <c r="U64" s="84">
        <f>R64/'סכום נכסי הקרן'!$C$42</f>
        <v>2.2417642924985344E-4</v>
      </c>
    </row>
    <row r="65" spans="2:21">
      <c r="B65" s="76" t="s">
        <v>373</v>
      </c>
      <c r="C65" s="73">
        <v>2260552</v>
      </c>
      <c r="D65" s="86" t="s">
        <v>113</v>
      </c>
      <c r="E65" s="86" t="s">
        <v>292</v>
      </c>
      <c r="F65" s="73" t="s">
        <v>370</v>
      </c>
      <c r="G65" s="86" t="s">
        <v>316</v>
      </c>
      <c r="H65" s="73" t="s">
        <v>345</v>
      </c>
      <c r="I65" s="73" t="s">
        <v>120</v>
      </c>
      <c r="J65" s="73"/>
      <c r="K65" s="83">
        <v>4.1299999999932586</v>
      </c>
      <c r="L65" s="86" t="s">
        <v>122</v>
      </c>
      <c r="M65" s="87">
        <v>2.6000000000000002E-2</v>
      </c>
      <c r="N65" s="87">
        <v>2.8399999999942683E-2</v>
      </c>
      <c r="O65" s="83">
        <v>281091.95178800001</v>
      </c>
      <c r="P65" s="85">
        <v>109.24</v>
      </c>
      <c r="Q65" s="73"/>
      <c r="R65" s="83">
        <v>307.06485233899997</v>
      </c>
      <c r="S65" s="84">
        <v>5.4606366726733444E-4</v>
      </c>
      <c r="T65" s="84">
        <f t="shared" si="0"/>
        <v>4.408709519830494E-3</v>
      </c>
      <c r="U65" s="84">
        <f>R65/'סכום נכסי הקרן'!$C$42</f>
        <v>1.1766521716673765E-3</v>
      </c>
    </row>
    <row r="66" spans="2:21">
      <c r="B66" s="76" t="s">
        <v>374</v>
      </c>
      <c r="C66" s="73">
        <v>2260636</v>
      </c>
      <c r="D66" s="86" t="s">
        <v>113</v>
      </c>
      <c r="E66" s="86" t="s">
        <v>292</v>
      </c>
      <c r="F66" s="73" t="s">
        <v>370</v>
      </c>
      <c r="G66" s="86" t="s">
        <v>316</v>
      </c>
      <c r="H66" s="73" t="s">
        <v>345</v>
      </c>
      <c r="I66" s="73" t="s">
        <v>120</v>
      </c>
      <c r="J66" s="73"/>
      <c r="K66" s="83">
        <v>6.9099999999970914</v>
      </c>
      <c r="L66" s="86" t="s">
        <v>122</v>
      </c>
      <c r="M66" s="87">
        <v>3.4999999999999996E-3</v>
      </c>
      <c r="N66" s="87">
        <v>3.0099999999991373E-2</v>
      </c>
      <c r="O66" s="83">
        <v>1269571.292286</v>
      </c>
      <c r="P66" s="85">
        <v>88.59</v>
      </c>
      <c r="Q66" s="73"/>
      <c r="R66" s="83">
        <v>1124.7132686970001</v>
      </c>
      <c r="S66" s="84">
        <v>5.7975077472455965E-4</v>
      </c>
      <c r="T66" s="84">
        <f t="shared" si="0"/>
        <v>1.6148165630203451E-2</v>
      </c>
      <c r="U66" s="84">
        <f>R66/'סכום נכסי הקרן'!$C$42</f>
        <v>4.3098267354103022E-3</v>
      </c>
    </row>
    <row r="67" spans="2:21">
      <c r="B67" s="76" t="s">
        <v>375</v>
      </c>
      <c r="C67" s="73">
        <v>3230125</v>
      </c>
      <c r="D67" s="86" t="s">
        <v>113</v>
      </c>
      <c r="E67" s="86" t="s">
        <v>292</v>
      </c>
      <c r="F67" s="73" t="s">
        <v>376</v>
      </c>
      <c r="G67" s="86" t="s">
        <v>316</v>
      </c>
      <c r="H67" s="73" t="s">
        <v>350</v>
      </c>
      <c r="I67" s="73" t="s">
        <v>296</v>
      </c>
      <c r="J67" s="73"/>
      <c r="K67" s="83">
        <v>0.53000000000637515</v>
      </c>
      <c r="L67" s="86" t="s">
        <v>122</v>
      </c>
      <c r="M67" s="87">
        <v>4.9000000000000002E-2</v>
      </c>
      <c r="N67" s="87">
        <v>1.9899999999978747E-2</v>
      </c>
      <c r="O67" s="83">
        <v>56486.113438</v>
      </c>
      <c r="P67" s="85">
        <v>113.88</v>
      </c>
      <c r="Q67" s="83">
        <v>1.554402989</v>
      </c>
      <c r="R67" s="83">
        <v>65.880788085999995</v>
      </c>
      <c r="S67" s="84">
        <v>4.2469914181788324E-4</v>
      </c>
      <c r="T67" s="84">
        <f t="shared" si="0"/>
        <v>9.4588897230096281E-4</v>
      </c>
      <c r="U67" s="84">
        <f>R67/'סכום נכסי הקרן'!$C$42</f>
        <v>2.524508154615146E-4</v>
      </c>
    </row>
    <row r="68" spans="2:21">
      <c r="B68" s="76" t="s">
        <v>377</v>
      </c>
      <c r="C68" s="73">
        <v>3230265</v>
      </c>
      <c r="D68" s="86" t="s">
        <v>113</v>
      </c>
      <c r="E68" s="86" t="s">
        <v>292</v>
      </c>
      <c r="F68" s="73" t="s">
        <v>376</v>
      </c>
      <c r="G68" s="86" t="s">
        <v>316</v>
      </c>
      <c r="H68" s="73" t="s">
        <v>350</v>
      </c>
      <c r="I68" s="73" t="s">
        <v>296</v>
      </c>
      <c r="J68" s="73"/>
      <c r="K68" s="83">
        <v>3.6899999999971973</v>
      </c>
      <c r="L68" s="86" t="s">
        <v>122</v>
      </c>
      <c r="M68" s="87">
        <v>2.35E-2</v>
      </c>
      <c r="N68" s="87">
        <v>2.6399999999985532E-2</v>
      </c>
      <c r="O68" s="83">
        <v>494776.20444700005</v>
      </c>
      <c r="P68" s="85">
        <v>109.18</v>
      </c>
      <c r="Q68" s="83">
        <v>12.75709698</v>
      </c>
      <c r="R68" s="83">
        <v>552.95375699499994</v>
      </c>
      <c r="S68" s="84">
        <v>6.81622686769607E-4</v>
      </c>
      <c r="T68" s="84">
        <f t="shared" si="0"/>
        <v>7.9390802103216484E-3</v>
      </c>
      <c r="U68" s="84">
        <f>R68/'סכום נכסי הקרן'!$C$42</f>
        <v>2.1188821646102966E-3</v>
      </c>
    </row>
    <row r="69" spans="2:21">
      <c r="B69" s="76" t="s">
        <v>378</v>
      </c>
      <c r="C69" s="73">
        <v>3230190</v>
      </c>
      <c r="D69" s="86" t="s">
        <v>113</v>
      </c>
      <c r="E69" s="86" t="s">
        <v>292</v>
      </c>
      <c r="F69" s="73" t="s">
        <v>376</v>
      </c>
      <c r="G69" s="86" t="s">
        <v>316</v>
      </c>
      <c r="H69" s="73" t="s">
        <v>350</v>
      </c>
      <c r="I69" s="73" t="s">
        <v>296</v>
      </c>
      <c r="J69" s="73"/>
      <c r="K69" s="83">
        <v>2.1800000000002053</v>
      </c>
      <c r="L69" s="86" t="s">
        <v>122</v>
      </c>
      <c r="M69" s="87">
        <v>1.7600000000000001E-2</v>
      </c>
      <c r="N69" s="87">
        <v>2.4099999999988738E-2</v>
      </c>
      <c r="O69" s="83">
        <v>445388.02178199997</v>
      </c>
      <c r="P69" s="85">
        <v>109.65</v>
      </c>
      <c r="Q69" s="73"/>
      <c r="R69" s="83">
        <v>488.36795105499993</v>
      </c>
      <c r="S69" s="84">
        <v>3.2955305620666395E-4</v>
      </c>
      <c r="T69" s="84">
        <f t="shared" si="0"/>
        <v>7.0117840534197531E-3</v>
      </c>
      <c r="U69" s="84">
        <f>R69/'סכום נכסי הקרן'!$C$42</f>
        <v>1.8713936349420098E-3</v>
      </c>
    </row>
    <row r="70" spans="2:21">
      <c r="B70" s="76" t="s">
        <v>379</v>
      </c>
      <c r="C70" s="73">
        <v>3230224</v>
      </c>
      <c r="D70" s="86" t="s">
        <v>113</v>
      </c>
      <c r="E70" s="86" t="s">
        <v>292</v>
      </c>
      <c r="F70" s="73" t="s">
        <v>376</v>
      </c>
      <c r="G70" s="86" t="s">
        <v>316</v>
      </c>
      <c r="H70" s="73" t="s">
        <v>350</v>
      </c>
      <c r="I70" s="73" t="s">
        <v>296</v>
      </c>
      <c r="J70" s="73"/>
      <c r="K70" s="73">
        <v>0.16</v>
      </c>
      <c r="L70" s="86" t="s">
        <v>122</v>
      </c>
      <c r="M70" s="87">
        <v>5.8499999999999996E-2</v>
      </c>
      <c r="N70" s="87">
        <v>1.5200371057513913E-2</v>
      </c>
      <c r="O70" s="83">
        <v>8.8719999999999997E-3</v>
      </c>
      <c r="P70" s="85">
        <v>121.19</v>
      </c>
      <c r="Q70" s="73"/>
      <c r="R70" s="83">
        <v>1.0780000000000002E-5</v>
      </c>
      <c r="S70" s="84">
        <v>7.4325372420213406E-11</v>
      </c>
      <c r="T70" s="84">
        <f t="shared" si="0"/>
        <v>1.5477475934401016E-10</v>
      </c>
      <c r="U70" s="84">
        <f>R70/'סכום נכסי הקרן'!$C$42</f>
        <v>4.1308245844336577E-11</v>
      </c>
    </row>
    <row r="71" spans="2:21">
      <c r="B71" s="76" t="s">
        <v>380</v>
      </c>
      <c r="C71" s="73">
        <v>3230232</v>
      </c>
      <c r="D71" s="86" t="s">
        <v>113</v>
      </c>
      <c r="E71" s="86" t="s">
        <v>292</v>
      </c>
      <c r="F71" s="73" t="s">
        <v>376</v>
      </c>
      <c r="G71" s="86" t="s">
        <v>316</v>
      </c>
      <c r="H71" s="73" t="s">
        <v>350</v>
      </c>
      <c r="I71" s="73" t="s">
        <v>296</v>
      </c>
      <c r="J71" s="73"/>
      <c r="K71" s="83">
        <v>2.8500000000004997</v>
      </c>
      <c r="L71" s="86" t="s">
        <v>122</v>
      </c>
      <c r="M71" s="87">
        <v>2.1499999999999998E-2</v>
      </c>
      <c r="N71" s="87">
        <v>2.6100000000006326E-2</v>
      </c>
      <c r="O71" s="83">
        <v>543068.14501900005</v>
      </c>
      <c r="P71" s="85">
        <v>110.57</v>
      </c>
      <c r="Q71" s="73"/>
      <c r="R71" s="83">
        <v>600.47047534199999</v>
      </c>
      <c r="S71" s="84">
        <v>4.3955529606422278E-4</v>
      </c>
      <c r="T71" s="84">
        <f t="shared" si="0"/>
        <v>8.6213055022487401E-3</v>
      </c>
      <c r="U71" s="84">
        <f>R71/'סכום נכסי הקרן'!$C$42</f>
        <v>2.3009630814186436E-3</v>
      </c>
    </row>
    <row r="72" spans="2:21">
      <c r="B72" s="76" t="s">
        <v>381</v>
      </c>
      <c r="C72" s="73">
        <v>3230273</v>
      </c>
      <c r="D72" s="86" t="s">
        <v>113</v>
      </c>
      <c r="E72" s="86" t="s">
        <v>292</v>
      </c>
      <c r="F72" s="73" t="s">
        <v>376</v>
      </c>
      <c r="G72" s="86" t="s">
        <v>316</v>
      </c>
      <c r="H72" s="73" t="s">
        <v>350</v>
      </c>
      <c r="I72" s="73" t="s">
        <v>296</v>
      </c>
      <c r="J72" s="73"/>
      <c r="K72" s="83">
        <v>4.3999999999999995</v>
      </c>
      <c r="L72" s="86" t="s">
        <v>122</v>
      </c>
      <c r="M72" s="87">
        <v>2.2499999999999999E-2</v>
      </c>
      <c r="N72" s="87">
        <v>2.9300000000006324E-2</v>
      </c>
      <c r="O72" s="83">
        <v>733294.38831399987</v>
      </c>
      <c r="P72" s="85">
        <v>107.83</v>
      </c>
      <c r="Q72" s="73"/>
      <c r="R72" s="83">
        <v>790.71131935000005</v>
      </c>
      <c r="S72" s="84">
        <v>6.9321742983922746E-4</v>
      </c>
      <c r="T72" s="84">
        <f t="shared" si="0"/>
        <v>1.1352704467808998E-2</v>
      </c>
      <c r="U72" s="84">
        <f>R72/'סכום נכסי הקרן'!$C$42</f>
        <v>3.0299533925426279E-3</v>
      </c>
    </row>
    <row r="73" spans="2:21">
      <c r="B73" s="76" t="s">
        <v>382</v>
      </c>
      <c r="C73" s="73">
        <v>3230372</v>
      </c>
      <c r="D73" s="86" t="s">
        <v>113</v>
      </c>
      <c r="E73" s="86" t="s">
        <v>292</v>
      </c>
      <c r="F73" s="73" t="s">
        <v>376</v>
      </c>
      <c r="G73" s="86" t="s">
        <v>316</v>
      </c>
      <c r="H73" s="73" t="s">
        <v>350</v>
      </c>
      <c r="I73" s="73" t="s">
        <v>296</v>
      </c>
      <c r="J73" s="73"/>
      <c r="K73" s="83">
        <v>4.8600000000051518</v>
      </c>
      <c r="L73" s="86" t="s">
        <v>122</v>
      </c>
      <c r="M73" s="87">
        <v>6.5000000000000006E-3</v>
      </c>
      <c r="N73" s="87">
        <v>2.6000000000032199E-2</v>
      </c>
      <c r="O73" s="83">
        <v>250482.28092599998</v>
      </c>
      <c r="P73" s="85">
        <v>99.21</v>
      </c>
      <c r="Q73" s="73"/>
      <c r="R73" s="83">
        <v>248.50348530199994</v>
      </c>
      <c r="S73" s="84">
        <v>4.9208247321054954E-4</v>
      </c>
      <c r="T73" s="84">
        <f t="shared" si="0"/>
        <v>3.5679097526683488E-3</v>
      </c>
      <c r="U73" s="84">
        <f>R73/'סכום נכסי הקרן'!$C$42</f>
        <v>9.5224889276711441E-4</v>
      </c>
    </row>
    <row r="74" spans="2:21">
      <c r="B74" s="76" t="s">
        <v>383</v>
      </c>
      <c r="C74" s="73">
        <v>3230398</v>
      </c>
      <c r="D74" s="86" t="s">
        <v>113</v>
      </c>
      <c r="E74" s="86" t="s">
        <v>292</v>
      </c>
      <c r="F74" s="73" t="s">
        <v>376</v>
      </c>
      <c r="G74" s="86" t="s">
        <v>316</v>
      </c>
      <c r="H74" s="73" t="s">
        <v>350</v>
      </c>
      <c r="I74" s="73" t="s">
        <v>296</v>
      </c>
      <c r="J74" s="73"/>
      <c r="K74" s="83">
        <v>5.5700000006318264</v>
      </c>
      <c r="L74" s="86" t="s">
        <v>122</v>
      </c>
      <c r="M74" s="87">
        <v>1.43E-2</v>
      </c>
      <c r="N74" s="87">
        <v>2.8100000002791795E-2</v>
      </c>
      <c r="O74" s="83">
        <v>4025.827464</v>
      </c>
      <c r="P74" s="85">
        <v>101.43</v>
      </c>
      <c r="Q74" s="73"/>
      <c r="R74" s="83">
        <v>4.0833969059999999</v>
      </c>
      <c r="S74" s="84">
        <v>9.9011988785046721E-6</v>
      </c>
      <c r="T74" s="84">
        <f t="shared" si="0"/>
        <v>5.8627715531746341E-5</v>
      </c>
      <c r="U74" s="84">
        <f>R74/'סכום נכסי הקרן'!$C$42</f>
        <v>1.564730642607155E-5</v>
      </c>
    </row>
    <row r="75" spans="2:21">
      <c r="B75" s="76" t="s">
        <v>384</v>
      </c>
      <c r="C75" s="73">
        <v>3230422</v>
      </c>
      <c r="D75" s="86" t="s">
        <v>113</v>
      </c>
      <c r="E75" s="86" t="s">
        <v>292</v>
      </c>
      <c r="F75" s="73" t="s">
        <v>376</v>
      </c>
      <c r="G75" s="86" t="s">
        <v>316</v>
      </c>
      <c r="H75" s="73" t="s">
        <v>350</v>
      </c>
      <c r="I75" s="73" t="s">
        <v>296</v>
      </c>
      <c r="J75" s="73"/>
      <c r="K75" s="83">
        <v>6.3300000000031558</v>
      </c>
      <c r="L75" s="86" t="s">
        <v>122</v>
      </c>
      <c r="M75" s="87">
        <v>2.5000000000000001E-3</v>
      </c>
      <c r="N75" s="87">
        <v>2.9000000000018566E-2</v>
      </c>
      <c r="O75" s="83">
        <v>594380.07119799999</v>
      </c>
      <c r="P75" s="85">
        <v>90.61</v>
      </c>
      <c r="Q75" s="73"/>
      <c r="R75" s="83">
        <v>538.56776931000002</v>
      </c>
      <c r="S75" s="84">
        <v>4.4830929316935097E-4</v>
      </c>
      <c r="T75" s="84">
        <f t="shared" si="0"/>
        <v>7.7325321786081277E-3</v>
      </c>
      <c r="U75" s="84">
        <f>R75/'סכום נכסי הקרן'!$C$42</f>
        <v>2.0637560128472566E-3</v>
      </c>
    </row>
    <row r="76" spans="2:21">
      <c r="B76" s="76" t="s">
        <v>385</v>
      </c>
      <c r="C76" s="73">
        <v>1194638</v>
      </c>
      <c r="D76" s="86" t="s">
        <v>113</v>
      </c>
      <c r="E76" s="86" t="s">
        <v>292</v>
      </c>
      <c r="F76" s="73" t="s">
        <v>376</v>
      </c>
      <c r="G76" s="86" t="s">
        <v>316</v>
      </c>
      <c r="H76" s="73" t="s">
        <v>350</v>
      </c>
      <c r="I76" s="73" t="s">
        <v>296</v>
      </c>
      <c r="J76" s="73"/>
      <c r="K76" s="83">
        <v>7.160000000003313</v>
      </c>
      <c r="L76" s="86" t="s">
        <v>122</v>
      </c>
      <c r="M76" s="87">
        <v>3.61E-2</v>
      </c>
      <c r="N76" s="87">
        <v>3.4000000000011431E-2</v>
      </c>
      <c r="O76" s="83">
        <v>344320.45639200002</v>
      </c>
      <c r="P76" s="85">
        <v>101.69</v>
      </c>
      <c r="Q76" s="73"/>
      <c r="R76" s="83">
        <v>350.13947917399997</v>
      </c>
      <c r="S76" s="84">
        <v>7.4944650556664418E-4</v>
      </c>
      <c r="T76" s="84">
        <f t="shared" ref="T76:T139" si="1">IFERROR(R76/$R$11,0)</f>
        <v>5.0271571081626065E-3</v>
      </c>
      <c r="U76" s="84">
        <f>R76/'סכום נכסי הקרן'!$C$42</f>
        <v>1.3417112880823336E-3</v>
      </c>
    </row>
    <row r="77" spans="2:21">
      <c r="B77" s="76" t="s">
        <v>386</v>
      </c>
      <c r="C77" s="73">
        <v>1940600</v>
      </c>
      <c r="D77" s="86" t="s">
        <v>113</v>
      </c>
      <c r="E77" s="86" t="s">
        <v>292</v>
      </c>
      <c r="F77" s="73" t="s">
        <v>321</v>
      </c>
      <c r="G77" s="86" t="s">
        <v>299</v>
      </c>
      <c r="H77" s="73" t="s">
        <v>345</v>
      </c>
      <c r="I77" s="73" t="s">
        <v>120</v>
      </c>
      <c r="J77" s="73"/>
      <c r="K77" s="83">
        <v>7.9999999998804319E-2</v>
      </c>
      <c r="L77" s="86" t="s">
        <v>122</v>
      </c>
      <c r="M77" s="87">
        <v>1.4199999999999999E-2</v>
      </c>
      <c r="N77" s="87">
        <v>4.4099999999998502E-2</v>
      </c>
      <c r="O77" s="83">
        <v>6.0212559999999993</v>
      </c>
      <c r="P77" s="85">
        <v>5556000</v>
      </c>
      <c r="Q77" s="73"/>
      <c r="R77" s="83">
        <v>334.54098480499999</v>
      </c>
      <c r="S77" s="84">
        <v>2.8411532109658849E-4</v>
      </c>
      <c r="T77" s="84">
        <f t="shared" si="1"/>
        <v>4.8032004094528775E-3</v>
      </c>
      <c r="U77" s="84">
        <f>R77/'סכום נכסי הקרן'!$C$42</f>
        <v>1.2819388910325978E-3</v>
      </c>
    </row>
    <row r="78" spans="2:21">
      <c r="B78" s="76" t="s">
        <v>387</v>
      </c>
      <c r="C78" s="73">
        <v>1940626</v>
      </c>
      <c r="D78" s="86" t="s">
        <v>113</v>
      </c>
      <c r="E78" s="86" t="s">
        <v>292</v>
      </c>
      <c r="F78" s="73" t="s">
        <v>321</v>
      </c>
      <c r="G78" s="86" t="s">
        <v>299</v>
      </c>
      <c r="H78" s="73" t="s">
        <v>345</v>
      </c>
      <c r="I78" s="73" t="s">
        <v>120</v>
      </c>
      <c r="J78" s="73"/>
      <c r="K78" s="83">
        <v>0.74999999999707279</v>
      </c>
      <c r="L78" s="86" t="s">
        <v>122</v>
      </c>
      <c r="M78" s="87">
        <v>1.5900000000000001E-2</v>
      </c>
      <c r="N78" s="87">
        <v>1.9899999999962927E-2</v>
      </c>
      <c r="O78" s="83">
        <v>4.6980849999999998</v>
      </c>
      <c r="P78" s="85">
        <v>5453667</v>
      </c>
      <c r="Q78" s="73"/>
      <c r="R78" s="83">
        <v>256.21790950499997</v>
      </c>
      <c r="S78" s="84">
        <v>3.1383333333333334E-4</v>
      </c>
      <c r="T78" s="84">
        <f t="shared" si="1"/>
        <v>3.6786702489111072E-3</v>
      </c>
      <c r="U78" s="84">
        <f>R78/'סכום נכסי הקרן'!$C$42</f>
        <v>9.8181005524624471E-4</v>
      </c>
    </row>
    <row r="79" spans="2:21">
      <c r="B79" s="76" t="s">
        <v>388</v>
      </c>
      <c r="C79" s="73">
        <v>1940725</v>
      </c>
      <c r="D79" s="86" t="s">
        <v>113</v>
      </c>
      <c r="E79" s="86" t="s">
        <v>292</v>
      </c>
      <c r="F79" s="73" t="s">
        <v>321</v>
      </c>
      <c r="G79" s="86" t="s">
        <v>299</v>
      </c>
      <c r="H79" s="73" t="s">
        <v>345</v>
      </c>
      <c r="I79" s="73" t="s">
        <v>120</v>
      </c>
      <c r="J79" s="73"/>
      <c r="K79" s="83">
        <v>2.9799999999974429</v>
      </c>
      <c r="L79" s="86" t="s">
        <v>122</v>
      </c>
      <c r="M79" s="87">
        <v>2.5899999999999999E-2</v>
      </c>
      <c r="N79" s="87">
        <v>3.8399999999970923E-2</v>
      </c>
      <c r="O79" s="83">
        <v>7.4392620000000003</v>
      </c>
      <c r="P79" s="85">
        <v>5363461</v>
      </c>
      <c r="Q79" s="73"/>
      <c r="R79" s="83">
        <v>399.00188949900001</v>
      </c>
      <c r="S79" s="84">
        <v>3.5218775742082089E-4</v>
      </c>
      <c r="T79" s="84">
        <f t="shared" si="1"/>
        <v>5.728703286179318E-3</v>
      </c>
      <c r="U79" s="84">
        <f>R79/'סכום נכסי הקרן'!$C$42</f>
        <v>1.5289488074006965E-3</v>
      </c>
    </row>
    <row r="80" spans="2:21">
      <c r="B80" s="76" t="s">
        <v>389</v>
      </c>
      <c r="C80" s="73">
        <v>1940691</v>
      </c>
      <c r="D80" s="86" t="s">
        <v>113</v>
      </c>
      <c r="E80" s="86" t="s">
        <v>292</v>
      </c>
      <c r="F80" s="73" t="s">
        <v>321</v>
      </c>
      <c r="G80" s="86" t="s">
        <v>299</v>
      </c>
      <c r="H80" s="73" t="s">
        <v>345</v>
      </c>
      <c r="I80" s="73" t="s">
        <v>120</v>
      </c>
      <c r="J80" s="73"/>
      <c r="K80" s="83">
        <v>1.9899999999999056</v>
      </c>
      <c r="L80" s="86" t="s">
        <v>122</v>
      </c>
      <c r="M80" s="87">
        <v>2.0199999999999999E-2</v>
      </c>
      <c r="N80" s="87">
        <v>3.2599999999977307E-2</v>
      </c>
      <c r="O80" s="83">
        <v>3.8957530000000005</v>
      </c>
      <c r="P80" s="85">
        <v>5317749</v>
      </c>
      <c r="Q80" s="83">
        <v>4.287802932</v>
      </c>
      <c r="R80" s="83">
        <v>211.45414099799999</v>
      </c>
      <c r="S80" s="84">
        <v>1.851153718222856E-4</v>
      </c>
      <c r="T80" s="84">
        <f t="shared" si="1"/>
        <v>3.0359706665361629E-3</v>
      </c>
      <c r="U80" s="84">
        <f>R80/'סכום נכסי הקרן'!$C$42</f>
        <v>8.1027825984678959E-4</v>
      </c>
    </row>
    <row r="81" spans="2:21">
      <c r="B81" s="76" t="s">
        <v>390</v>
      </c>
      <c r="C81" s="73">
        <v>6620462</v>
      </c>
      <c r="D81" s="86" t="s">
        <v>113</v>
      </c>
      <c r="E81" s="86" t="s">
        <v>292</v>
      </c>
      <c r="F81" s="73" t="s">
        <v>319</v>
      </c>
      <c r="G81" s="86" t="s">
        <v>299</v>
      </c>
      <c r="H81" s="73" t="s">
        <v>345</v>
      </c>
      <c r="I81" s="73" t="s">
        <v>120</v>
      </c>
      <c r="J81" s="73"/>
      <c r="K81" s="83">
        <v>3.2099999999940789</v>
      </c>
      <c r="L81" s="86" t="s">
        <v>122</v>
      </c>
      <c r="M81" s="87">
        <v>2.9700000000000001E-2</v>
      </c>
      <c r="N81" s="87">
        <v>3.4899999999899796E-2</v>
      </c>
      <c r="O81" s="83">
        <v>1.6091810000000002</v>
      </c>
      <c r="P81" s="85">
        <v>5458000</v>
      </c>
      <c r="Q81" s="73"/>
      <c r="R81" s="83">
        <v>87.829076912000019</v>
      </c>
      <c r="S81" s="84">
        <v>1.1494150000000002E-4</v>
      </c>
      <c r="T81" s="84">
        <f t="shared" si="1"/>
        <v>1.2610133805622782E-3</v>
      </c>
      <c r="U81" s="84">
        <f>R81/'סכום נכסי הקרן'!$C$42</f>
        <v>3.3655520420798163E-4</v>
      </c>
    </row>
    <row r="82" spans="2:21">
      <c r="B82" s="76" t="s">
        <v>391</v>
      </c>
      <c r="C82" s="73">
        <v>6620553</v>
      </c>
      <c r="D82" s="86" t="s">
        <v>113</v>
      </c>
      <c r="E82" s="86" t="s">
        <v>292</v>
      </c>
      <c r="F82" s="73" t="s">
        <v>319</v>
      </c>
      <c r="G82" s="86" t="s">
        <v>299</v>
      </c>
      <c r="H82" s="73" t="s">
        <v>345</v>
      </c>
      <c r="I82" s="73" t="s">
        <v>120</v>
      </c>
      <c r="J82" s="73"/>
      <c r="K82" s="83">
        <v>4.869999999984036</v>
      </c>
      <c r="L82" s="86" t="s">
        <v>122</v>
      </c>
      <c r="M82" s="87">
        <v>8.3999999999999995E-3</v>
      </c>
      <c r="N82" s="87">
        <v>3.9399999999883077E-2</v>
      </c>
      <c r="O82" s="83">
        <v>1.9463710000000001</v>
      </c>
      <c r="P82" s="85">
        <v>4570000</v>
      </c>
      <c r="Q82" s="73"/>
      <c r="R82" s="83">
        <v>88.949153166000002</v>
      </c>
      <c r="S82" s="84">
        <v>2.44734188356595E-4</v>
      </c>
      <c r="T82" s="84">
        <f t="shared" si="1"/>
        <v>1.2770949698628152E-3</v>
      </c>
      <c r="U82" s="84">
        <f>R82/'סכום נכסי הקרן'!$C$42</f>
        <v>3.4084726221026687E-4</v>
      </c>
    </row>
    <row r="83" spans="2:21">
      <c r="B83" s="76" t="s">
        <v>392</v>
      </c>
      <c r="C83" s="73">
        <v>1191329</v>
      </c>
      <c r="D83" s="86" t="s">
        <v>113</v>
      </c>
      <c r="E83" s="86" t="s">
        <v>292</v>
      </c>
      <c r="F83" s="73" t="s">
        <v>319</v>
      </c>
      <c r="G83" s="86" t="s">
        <v>299</v>
      </c>
      <c r="H83" s="73" t="s">
        <v>345</v>
      </c>
      <c r="I83" s="73" t="s">
        <v>120</v>
      </c>
      <c r="J83" s="73"/>
      <c r="K83" s="83">
        <v>5.229999999998026</v>
      </c>
      <c r="L83" s="86" t="s">
        <v>122</v>
      </c>
      <c r="M83" s="87">
        <v>3.0899999999999997E-2</v>
      </c>
      <c r="N83" s="87">
        <v>3.3900000000009443E-2</v>
      </c>
      <c r="O83" s="83">
        <v>4.6303460000000003</v>
      </c>
      <c r="P83" s="85">
        <v>5032053</v>
      </c>
      <c r="Q83" s="73"/>
      <c r="R83" s="83">
        <v>233.00145290199998</v>
      </c>
      <c r="S83" s="84">
        <v>2.4370242105263158E-4</v>
      </c>
      <c r="T83" s="84">
        <f t="shared" si="1"/>
        <v>3.3453380148155622E-3</v>
      </c>
      <c r="U83" s="84">
        <f>R83/'סכום נכסי הקרן'!$C$42</f>
        <v>8.9284613159215436E-4</v>
      </c>
    </row>
    <row r="84" spans="2:21">
      <c r="B84" s="76" t="s">
        <v>393</v>
      </c>
      <c r="C84" s="73">
        <v>1157569</v>
      </c>
      <c r="D84" s="86" t="s">
        <v>113</v>
      </c>
      <c r="E84" s="86" t="s">
        <v>292</v>
      </c>
      <c r="F84" s="73" t="s">
        <v>394</v>
      </c>
      <c r="G84" s="86" t="s">
        <v>316</v>
      </c>
      <c r="H84" s="73" t="s">
        <v>350</v>
      </c>
      <c r="I84" s="73" t="s">
        <v>296</v>
      </c>
      <c r="J84" s="73"/>
      <c r="K84" s="83">
        <v>3.4399999999989799</v>
      </c>
      <c r="L84" s="86" t="s">
        <v>122</v>
      </c>
      <c r="M84" s="87">
        <v>1.4199999999999999E-2</v>
      </c>
      <c r="N84" s="87">
        <v>2.9199999999978667E-2</v>
      </c>
      <c r="O84" s="83">
        <v>413869.16833000001</v>
      </c>
      <c r="P84" s="85">
        <v>104.19</v>
      </c>
      <c r="Q84" s="73"/>
      <c r="R84" s="83">
        <v>431.21025402599997</v>
      </c>
      <c r="S84" s="84">
        <v>4.2986042892919783E-4</v>
      </c>
      <c r="T84" s="84">
        <f t="shared" si="1"/>
        <v>6.1911375968036753E-3</v>
      </c>
      <c r="U84" s="84">
        <f>R84/'סכום נכסי הקרן'!$C$42</f>
        <v>1.6523691265217838E-3</v>
      </c>
    </row>
    <row r="85" spans="2:21">
      <c r="B85" s="76" t="s">
        <v>395</v>
      </c>
      <c r="C85" s="73">
        <v>1129899</v>
      </c>
      <c r="D85" s="86" t="s">
        <v>113</v>
      </c>
      <c r="E85" s="86" t="s">
        <v>292</v>
      </c>
      <c r="F85" s="73" t="s">
        <v>396</v>
      </c>
      <c r="G85" s="86" t="s">
        <v>316</v>
      </c>
      <c r="H85" s="73" t="s">
        <v>350</v>
      </c>
      <c r="I85" s="73" t="s">
        <v>296</v>
      </c>
      <c r="J85" s="73"/>
      <c r="K85" s="83">
        <v>0.97000000002169562</v>
      </c>
      <c r="L85" s="86" t="s">
        <v>122</v>
      </c>
      <c r="M85" s="87">
        <v>0.04</v>
      </c>
      <c r="N85" s="87">
        <v>1.8500000000446673E-2</v>
      </c>
      <c r="O85" s="83">
        <v>14104.442053999999</v>
      </c>
      <c r="P85" s="85">
        <v>111.11</v>
      </c>
      <c r="Q85" s="73"/>
      <c r="R85" s="83">
        <v>15.671445277999997</v>
      </c>
      <c r="S85" s="84">
        <v>8.6625007391515099E-5</v>
      </c>
      <c r="T85" s="84">
        <f t="shared" si="1"/>
        <v>2.2500409753945023E-4</v>
      </c>
      <c r="U85" s="84">
        <f>R85/'סכום נכסי הקרן'!$C$42</f>
        <v>6.0051940100156899E-5</v>
      </c>
    </row>
    <row r="86" spans="2:21">
      <c r="B86" s="76" t="s">
        <v>397</v>
      </c>
      <c r="C86" s="73">
        <v>1136753</v>
      </c>
      <c r="D86" s="86" t="s">
        <v>113</v>
      </c>
      <c r="E86" s="86" t="s">
        <v>292</v>
      </c>
      <c r="F86" s="73" t="s">
        <v>396</v>
      </c>
      <c r="G86" s="86" t="s">
        <v>316</v>
      </c>
      <c r="H86" s="73" t="s">
        <v>350</v>
      </c>
      <c r="I86" s="73" t="s">
        <v>296</v>
      </c>
      <c r="J86" s="73"/>
      <c r="K86" s="83">
        <v>3.2999999999968979</v>
      </c>
      <c r="L86" s="86" t="s">
        <v>122</v>
      </c>
      <c r="M86" s="87">
        <v>0.04</v>
      </c>
      <c r="N86" s="87">
        <v>2.6999999999982035E-2</v>
      </c>
      <c r="O86" s="83">
        <v>534983.44803900004</v>
      </c>
      <c r="P86" s="85">
        <v>114.48</v>
      </c>
      <c r="Q86" s="73"/>
      <c r="R86" s="83">
        <v>612.44904297300002</v>
      </c>
      <c r="S86" s="84">
        <v>5.7479561439402807E-4</v>
      </c>
      <c r="T86" s="84">
        <f t="shared" si="1"/>
        <v>8.7932887974596849E-3</v>
      </c>
      <c r="U86" s="84">
        <f>R86/'סכום נכסי הקרן'!$C$42</f>
        <v>2.3468641590220166E-3</v>
      </c>
    </row>
    <row r="87" spans="2:21">
      <c r="B87" s="76" t="s">
        <v>398</v>
      </c>
      <c r="C87" s="73">
        <v>1138544</v>
      </c>
      <c r="D87" s="86" t="s">
        <v>113</v>
      </c>
      <c r="E87" s="86" t="s">
        <v>292</v>
      </c>
      <c r="F87" s="73" t="s">
        <v>396</v>
      </c>
      <c r="G87" s="86" t="s">
        <v>316</v>
      </c>
      <c r="H87" s="73" t="s">
        <v>350</v>
      </c>
      <c r="I87" s="73" t="s">
        <v>296</v>
      </c>
      <c r="J87" s="73"/>
      <c r="K87" s="83">
        <v>4.6599999999892576</v>
      </c>
      <c r="L87" s="86" t="s">
        <v>122</v>
      </c>
      <c r="M87" s="87">
        <v>3.5000000000000003E-2</v>
      </c>
      <c r="N87" s="87">
        <v>2.7899999999913317E-2</v>
      </c>
      <c r="O87" s="83">
        <v>164099.027722</v>
      </c>
      <c r="P87" s="85">
        <v>114.59</v>
      </c>
      <c r="Q87" s="73"/>
      <c r="R87" s="83">
        <v>188.04107789700001</v>
      </c>
      <c r="S87" s="84">
        <v>1.8399569905655136E-4</v>
      </c>
      <c r="T87" s="84">
        <f t="shared" si="1"/>
        <v>2.699815638060894E-3</v>
      </c>
      <c r="U87" s="84">
        <f>R87/'סכום נכסי הקרן'!$C$42</f>
        <v>7.2056095311719105E-4</v>
      </c>
    </row>
    <row r="88" spans="2:21">
      <c r="B88" s="76" t="s">
        <v>399</v>
      </c>
      <c r="C88" s="73">
        <v>1171271</v>
      </c>
      <c r="D88" s="86" t="s">
        <v>113</v>
      </c>
      <c r="E88" s="86" t="s">
        <v>292</v>
      </c>
      <c r="F88" s="73" t="s">
        <v>396</v>
      </c>
      <c r="G88" s="86" t="s">
        <v>316</v>
      </c>
      <c r="H88" s="73" t="s">
        <v>350</v>
      </c>
      <c r="I88" s="73" t="s">
        <v>296</v>
      </c>
      <c r="J88" s="73"/>
      <c r="K88" s="83">
        <v>6.9400000000086761</v>
      </c>
      <c r="L88" s="86" t="s">
        <v>122</v>
      </c>
      <c r="M88" s="87">
        <v>2.5000000000000001E-2</v>
      </c>
      <c r="N88" s="87">
        <v>2.8800000000046865E-2</v>
      </c>
      <c r="O88" s="83">
        <v>296968.62331200001</v>
      </c>
      <c r="P88" s="85">
        <v>106.35</v>
      </c>
      <c r="Q88" s="73"/>
      <c r="R88" s="83">
        <v>315.82611172899999</v>
      </c>
      <c r="S88" s="84">
        <v>4.7842761126628609E-4</v>
      </c>
      <c r="T88" s="84">
        <f t="shared" si="1"/>
        <v>4.5345000405761062E-3</v>
      </c>
      <c r="U88" s="84">
        <f>R88/'סכום נכסי הקרן'!$C$42</f>
        <v>1.2102247372321375E-3</v>
      </c>
    </row>
    <row r="89" spans="2:21">
      <c r="B89" s="76" t="s">
        <v>400</v>
      </c>
      <c r="C89" s="73">
        <v>7770217</v>
      </c>
      <c r="D89" s="86" t="s">
        <v>113</v>
      </c>
      <c r="E89" s="86" t="s">
        <v>292</v>
      </c>
      <c r="F89" s="73" t="s">
        <v>401</v>
      </c>
      <c r="G89" s="86" t="s">
        <v>402</v>
      </c>
      <c r="H89" s="73" t="s">
        <v>350</v>
      </c>
      <c r="I89" s="73" t="s">
        <v>296</v>
      </c>
      <c r="J89" s="73"/>
      <c r="K89" s="73">
        <v>2.85</v>
      </c>
      <c r="L89" s="86" t="s">
        <v>122</v>
      </c>
      <c r="M89" s="87">
        <v>4.2999999999999997E-2</v>
      </c>
      <c r="N89" s="87">
        <v>2.40041928721174E-2</v>
      </c>
      <c r="O89" s="83">
        <v>8.4800000000000001E-4</v>
      </c>
      <c r="P89" s="85">
        <v>117.08</v>
      </c>
      <c r="Q89" s="73"/>
      <c r="R89" s="83">
        <v>9.5399999999999989E-7</v>
      </c>
      <c r="S89" s="84">
        <v>1.3858708246800846E-12</v>
      </c>
      <c r="T89" s="84">
        <f t="shared" si="1"/>
        <v>1.3697135474414253E-11</v>
      </c>
      <c r="U89" s="84">
        <f>R89/'סכום נכסי הקרן'!$C$42</f>
        <v>3.6556647992112325E-12</v>
      </c>
    </row>
    <row r="90" spans="2:21">
      <c r="B90" s="76" t="s">
        <v>403</v>
      </c>
      <c r="C90" s="73">
        <v>1410281</v>
      </c>
      <c r="D90" s="86" t="s">
        <v>113</v>
      </c>
      <c r="E90" s="86" t="s">
        <v>292</v>
      </c>
      <c r="F90" s="73" t="s">
        <v>404</v>
      </c>
      <c r="G90" s="86" t="s">
        <v>118</v>
      </c>
      <c r="H90" s="73" t="s">
        <v>350</v>
      </c>
      <c r="I90" s="73" t="s">
        <v>296</v>
      </c>
      <c r="J90" s="73"/>
      <c r="K90" s="83">
        <v>3.0000000002887044E-2</v>
      </c>
      <c r="L90" s="86" t="s">
        <v>122</v>
      </c>
      <c r="M90" s="87">
        <v>2.1499999999999998E-2</v>
      </c>
      <c r="N90" s="87">
        <v>5.8299999999234943E-2</v>
      </c>
      <c r="O90" s="83">
        <v>25186.363673</v>
      </c>
      <c r="P90" s="85">
        <v>110.02</v>
      </c>
      <c r="Q90" s="73"/>
      <c r="R90" s="83">
        <v>27.710036664</v>
      </c>
      <c r="S90" s="84">
        <v>4.3196194524408295E-4</v>
      </c>
      <c r="T90" s="84">
        <f t="shared" si="1"/>
        <v>3.9784918887609438E-4</v>
      </c>
      <c r="U90" s="84">
        <f>R90/'סכום נכסי הקרן'!$C$42</f>
        <v>1.0618302475622375E-4</v>
      </c>
    </row>
    <row r="91" spans="2:21">
      <c r="B91" s="76" t="s">
        <v>405</v>
      </c>
      <c r="C91" s="73">
        <v>1410307</v>
      </c>
      <c r="D91" s="86" t="s">
        <v>113</v>
      </c>
      <c r="E91" s="86" t="s">
        <v>292</v>
      </c>
      <c r="F91" s="73" t="s">
        <v>404</v>
      </c>
      <c r="G91" s="86" t="s">
        <v>118</v>
      </c>
      <c r="H91" s="73" t="s">
        <v>350</v>
      </c>
      <c r="I91" s="73" t="s">
        <v>296</v>
      </c>
      <c r="J91" s="73"/>
      <c r="K91" s="83">
        <v>1.6799999999982487</v>
      </c>
      <c r="L91" s="86" t="s">
        <v>122</v>
      </c>
      <c r="M91" s="87">
        <v>1.8000000000000002E-2</v>
      </c>
      <c r="N91" s="87">
        <v>2.8999999999992043E-2</v>
      </c>
      <c r="O91" s="83">
        <v>233449.583583</v>
      </c>
      <c r="P91" s="85">
        <v>107.61</v>
      </c>
      <c r="Q91" s="73"/>
      <c r="R91" s="83">
        <v>251.21509400799999</v>
      </c>
      <c r="S91" s="84">
        <v>2.2108050494699361E-4</v>
      </c>
      <c r="T91" s="84">
        <f t="shared" si="1"/>
        <v>3.60684190340177E-3</v>
      </c>
      <c r="U91" s="84">
        <f>R91/'סכום נכסי הקרן'!$C$42</f>
        <v>9.6263959768929373E-4</v>
      </c>
    </row>
    <row r="92" spans="2:21">
      <c r="B92" s="76" t="s">
        <v>406</v>
      </c>
      <c r="C92" s="73">
        <v>1192749</v>
      </c>
      <c r="D92" s="86" t="s">
        <v>113</v>
      </c>
      <c r="E92" s="86" t="s">
        <v>292</v>
      </c>
      <c r="F92" s="73" t="s">
        <v>404</v>
      </c>
      <c r="G92" s="86" t="s">
        <v>118</v>
      </c>
      <c r="H92" s="73" t="s">
        <v>350</v>
      </c>
      <c r="I92" s="73" t="s">
        <v>296</v>
      </c>
      <c r="J92" s="73"/>
      <c r="K92" s="83">
        <v>4.1799999999920416</v>
      </c>
      <c r="L92" s="86" t="s">
        <v>122</v>
      </c>
      <c r="M92" s="87">
        <v>2.2000000000000002E-2</v>
      </c>
      <c r="N92" s="87">
        <v>2.7399999999967575E-2</v>
      </c>
      <c r="O92" s="83">
        <v>137454.227663</v>
      </c>
      <c r="P92" s="85">
        <v>98.73</v>
      </c>
      <c r="Q92" s="73"/>
      <c r="R92" s="83">
        <v>135.70855995600002</v>
      </c>
      <c r="S92" s="84">
        <v>4.7354778708313337E-4</v>
      </c>
      <c r="T92" s="84">
        <f t="shared" si="1"/>
        <v>1.9484470972274651E-3</v>
      </c>
      <c r="U92" s="84">
        <f>R92/'סכום נכסי הקרן'!$C$42</f>
        <v>5.2002621130272156E-4</v>
      </c>
    </row>
    <row r="93" spans="2:21">
      <c r="B93" s="76" t="s">
        <v>407</v>
      </c>
      <c r="C93" s="73">
        <v>1110915</v>
      </c>
      <c r="D93" s="86" t="s">
        <v>113</v>
      </c>
      <c r="E93" s="86" t="s">
        <v>292</v>
      </c>
      <c r="F93" s="73" t="s">
        <v>408</v>
      </c>
      <c r="G93" s="86" t="s">
        <v>409</v>
      </c>
      <c r="H93" s="73" t="s">
        <v>410</v>
      </c>
      <c r="I93" s="73" t="s">
        <v>296</v>
      </c>
      <c r="J93" s="73"/>
      <c r="K93" s="83">
        <v>6.0300000000020351</v>
      </c>
      <c r="L93" s="86" t="s">
        <v>122</v>
      </c>
      <c r="M93" s="87">
        <v>5.1500000000000004E-2</v>
      </c>
      <c r="N93" s="87">
        <v>3.0000000000007944E-2</v>
      </c>
      <c r="O93" s="83">
        <v>831428.79141800001</v>
      </c>
      <c r="P93" s="85">
        <v>151.35</v>
      </c>
      <c r="Q93" s="73"/>
      <c r="R93" s="83">
        <v>1258.3674222480001</v>
      </c>
      <c r="S93" s="84">
        <v>2.6585556763326424E-4</v>
      </c>
      <c r="T93" s="84">
        <f t="shared" si="1"/>
        <v>1.8067116414172225E-2</v>
      </c>
      <c r="U93" s="84">
        <f>R93/'סכום נכסי הקרן'!$C$42</f>
        <v>4.8219805974698028E-3</v>
      </c>
    </row>
    <row r="94" spans="2:21">
      <c r="B94" s="76" t="s">
        <v>411</v>
      </c>
      <c r="C94" s="73">
        <v>2300184</v>
      </c>
      <c r="D94" s="86" t="s">
        <v>113</v>
      </c>
      <c r="E94" s="86" t="s">
        <v>292</v>
      </c>
      <c r="F94" s="73" t="s">
        <v>412</v>
      </c>
      <c r="G94" s="86" t="s">
        <v>143</v>
      </c>
      <c r="H94" s="73" t="s">
        <v>413</v>
      </c>
      <c r="I94" s="73" t="s">
        <v>120</v>
      </c>
      <c r="J94" s="73"/>
      <c r="K94" s="83">
        <v>1.630000000004729</v>
      </c>
      <c r="L94" s="86" t="s">
        <v>122</v>
      </c>
      <c r="M94" s="87">
        <v>2.2000000000000002E-2</v>
      </c>
      <c r="N94" s="87">
        <v>2.0200000000020264E-2</v>
      </c>
      <c r="O94" s="83">
        <v>214717.59544100001</v>
      </c>
      <c r="P94" s="85">
        <v>110.3</v>
      </c>
      <c r="Q94" s="73"/>
      <c r="R94" s="83">
        <v>236.83351187600002</v>
      </c>
      <c r="S94" s="84">
        <v>2.7059032267686463E-4</v>
      </c>
      <c r="T94" s="84">
        <f t="shared" si="1"/>
        <v>3.4003571247870749E-3</v>
      </c>
      <c r="U94" s="84">
        <f>R94/'סכום נכסי הקרן'!$C$42</f>
        <v>9.0753032771348919E-4</v>
      </c>
    </row>
    <row r="95" spans="2:21">
      <c r="B95" s="76" t="s">
        <v>414</v>
      </c>
      <c r="C95" s="73">
        <v>2300242</v>
      </c>
      <c r="D95" s="86" t="s">
        <v>113</v>
      </c>
      <c r="E95" s="86" t="s">
        <v>292</v>
      </c>
      <c r="F95" s="73" t="s">
        <v>412</v>
      </c>
      <c r="G95" s="86" t="s">
        <v>143</v>
      </c>
      <c r="H95" s="73" t="s">
        <v>413</v>
      </c>
      <c r="I95" s="73" t="s">
        <v>120</v>
      </c>
      <c r="J95" s="73"/>
      <c r="K95" s="83">
        <v>4.9199999999849515</v>
      </c>
      <c r="L95" s="86" t="s">
        <v>122</v>
      </c>
      <c r="M95" s="87">
        <v>1.7000000000000001E-2</v>
      </c>
      <c r="N95" s="87">
        <v>2.3699999999888546E-2</v>
      </c>
      <c r="O95" s="83">
        <v>134715.00036800001</v>
      </c>
      <c r="P95" s="85">
        <v>104.57</v>
      </c>
      <c r="Q95" s="73"/>
      <c r="R95" s="83">
        <v>140.87147646100001</v>
      </c>
      <c r="S95" s="84">
        <v>1.0613831928398097E-4</v>
      </c>
      <c r="T95" s="84">
        <f t="shared" si="1"/>
        <v>2.0225741064644402E-3</v>
      </c>
      <c r="U95" s="84">
        <f>R95/'סכום נכסי הקרן'!$C$42</f>
        <v>5.3981016531592398E-4</v>
      </c>
    </row>
    <row r="96" spans="2:21">
      <c r="B96" s="76" t="s">
        <v>415</v>
      </c>
      <c r="C96" s="73">
        <v>2300317</v>
      </c>
      <c r="D96" s="86" t="s">
        <v>113</v>
      </c>
      <c r="E96" s="86" t="s">
        <v>292</v>
      </c>
      <c r="F96" s="73" t="s">
        <v>412</v>
      </c>
      <c r="G96" s="86" t="s">
        <v>143</v>
      </c>
      <c r="H96" s="73" t="s">
        <v>413</v>
      </c>
      <c r="I96" s="73" t="s">
        <v>120</v>
      </c>
      <c r="J96" s="73"/>
      <c r="K96" s="83">
        <v>9.789999999965767</v>
      </c>
      <c r="L96" s="86" t="s">
        <v>122</v>
      </c>
      <c r="M96" s="87">
        <v>5.7999999999999996E-3</v>
      </c>
      <c r="N96" s="87">
        <v>2.7499999999956556E-2</v>
      </c>
      <c r="O96" s="83">
        <v>66548.262635999999</v>
      </c>
      <c r="P96" s="85">
        <v>86.47</v>
      </c>
      <c r="Q96" s="73"/>
      <c r="R96" s="83">
        <v>57.544286942999996</v>
      </c>
      <c r="S96" s="84">
        <v>1.3911665959950915E-4</v>
      </c>
      <c r="T96" s="84">
        <f t="shared" si="1"/>
        <v>8.2619695391702118E-4</v>
      </c>
      <c r="U96" s="84">
        <f>R96/'סכום נכסי הקרן'!$C$42</f>
        <v>2.2050589535978579E-4</v>
      </c>
    </row>
    <row r="97" spans="2:21">
      <c r="B97" s="76" t="s">
        <v>416</v>
      </c>
      <c r="C97" s="73">
        <v>1136084</v>
      </c>
      <c r="D97" s="86" t="s">
        <v>113</v>
      </c>
      <c r="E97" s="86" t="s">
        <v>292</v>
      </c>
      <c r="F97" s="73" t="s">
        <v>353</v>
      </c>
      <c r="G97" s="86" t="s">
        <v>316</v>
      </c>
      <c r="H97" s="73" t="s">
        <v>413</v>
      </c>
      <c r="I97" s="73" t="s">
        <v>120</v>
      </c>
      <c r="J97" s="73"/>
      <c r="K97" s="83">
        <v>1.0800000002847345</v>
      </c>
      <c r="L97" s="86" t="s">
        <v>122</v>
      </c>
      <c r="M97" s="87">
        <v>2.5000000000000001E-2</v>
      </c>
      <c r="N97" s="87">
        <v>2.8099999997050963E-2</v>
      </c>
      <c r="O97" s="83">
        <v>894.86919999999998</v>
      </c>
      <c r="P97" s="85">
        <v>109.89</v>
      </c>
      <c r="Q97" s="73"/>
      <c r="R97" s="83">
        <v>0.98337170900000004</v>
      </c>
      <c r="S97" s="84">
        <v>1.2669331643547723E-6</v>
      </c>
      <c r="T97" s="84">
        <f t="shared" si="1"/>
        <v>1.4118842264024394E-5</v>
      </c>
      <c r="U97" s="84">
        <f>R97/'סכום נכסי הקרן'!$C$42</f>
        <v>3.7682152422761969E-6</v>
      </c>
    </row>
    <row r="98" spans="2:21">
      <c r="B98" s="76" t="s">
        <v>417</v>
      </c>
      <c r="C98" s="73">
        <v>1141050</v>
      </c>
      <c r="D98" s="86" t="s">
        <v>113</v>
      </c>
      <c r="E98" s="86" t="s">
        <v>292</v>
      </c>
      <c r="F98" s="73" t="s">
        <v>353</v>
      </c>
      <c r="G98" s="86" t="s">
        <v>316</v>
      </c>
      <c r="H98" s="73" t="s">
        <v>413</v>
      </c>
      <c r="I98" s="73" t="s">
        <v>120</v>
      </c>
      <c r="J98" s="73"/>
      <c r="K98" s="83">
        <v>2.4200000000024451</v>
      </c>
      <c r="L98" s="86" t="s">
        <v>122</v>
      </c>
      <c r="M98" s="87">
        <v>1.95E-2</v>
      </c>
      <c r="N98" s="87">
        <v>3.4900000000046248E-2</v>
      </c>
      <c r="O98" s="83">
        <v>176416.67454899999</v>
      </c>
      <c r="P98" s="85">
        <v>106.63</v>
      </c>
      <c r="Q98" s="73"/>
      <c r="R98" s="83">
        <v>188.113099637</v>
      </c>
      <c r="S98" s="84">
        <v>3.1000460139179613E-4</v>
      </c>
      <c r="T98" s="84">
        <f t="shared" si="1"/>
        <v>2.7008496962683186E-3</v>
      </c>
      <c r="U98" s="84">
        <f>R98/'סכום נכסי הקרן'!$C$42</f>
        <v>7.2083693565356004E-4</v>
      </c>
    </row>
    <row r="99" spans="2:21">
      <c r="B99" s="76" t="s">
        <v>418</v>
      </c>
      <c r="C99" s="73">
        <v>1162221</v>
      </c>
      <c r="D99" s="86" t="s">
        <v>113</v>
      </c>
      <c r="E99" s="86" t="s">
        <v>292</v>
      </c>
      <c r="F99" s="73" t="s">
        <v>353</v>
      </c>
      <c r="G99" s="86" t="s">
        <v>316</v>
      </c>
      <c r="H99" s="73" t="s">
        <v>413</v>
      </c>
      <c r="I99" s="73" t="s">
        <v>120</v>
      </c>
      <c r="J99" s="73"/>
      <c r="K99" s="83">
        <v>5.6100000000920343</v>
      </c>
      <c r="L99" s="86" t="s">
        <v>122</v>
      </c>
      <c r="M99" s="87">
        <v>1.1699999999999999E-2</v>
      </c>
      <c r="N99" s="87">
        <v>3.8000000000528424E-2</v>
      </c>
      <c r="O99" s="83">
        <v>24184.443632999999</v>
      </c>
      <c r="P99" s="85">
        <v>93.9</v>
      </c>
      <c r="Q99" s="73"/>
      <c r="R99" s="83">
        <v>22.709193630999998</v>
      </c>
      <c r="S99" s="84">
        <v>3.3526148076224395E-5</v>
      </c>
      <c r="T99" s="84">
        <f t="shared" si="1"/>
        <v>3.260491631850234E-4</v>
      </c>
      <c r="U99" s="84">
        <f>R99/'סכום נכסי הקרן'!$C$42</f>
        <v>8.702012555064844E-5</v>
      </c>
    </row>
    <row r="100" spans="2:21">
      <c r="B100" s="76" t="s">
        <v>419</v>
      </c>
      <c r="C100" s="73">
        <v>1156231</v>
      </c>
      <c r="D100" s="86" t="s">
        <v>113</v>
      </c>
      <c r="E100" s="86" t="s">
        <v>292</v>
      </c>
      <c r="F100" s="73" t="s">
        <v>353</v>
      </c>
      <c r="G100" s="86" t="s">
        <v>316</v>
      </c>
      <c r="H100" s="73" t="s">
        <v>413</v>
      </c>
      <c r="I100" s="73" t="s">
        <v>120</v>
      </c>
      <c r="J100" s="73"/>
      <c r="K100" s="83">
        <v>3.9400000000103179</v>
      </c>
      <c r="L100" s="86" t="s">
        <v>122</v>
      </c>
      <c r="M100" s="87">
        <v>3.3500000000000002E-2</v>
      </c>
      <c r="N100" s="87">
        <v>3.5700000000080258E-2</v>
      </c>
      <c r="O100" s="83">
        <v>161224.02504000001</v>
      </c>
      <c r="P100" s="85">
        <v>108.2</v>
      </c>
      <c r="Q100" s="73"/>
      <c r="R100" s="83">
        <v>174.44441128</v>
      </c>
      <c r="S100" s="84">
        <v>3.8761026623703154E-4</v>
      </c>
      <c r="T100" s="84">
        <f t="shared" si="1"/>
        <v>2.504600350164149E-3</v>
      </c>
      <c r="U100" s="84">
        <f>R100/'סכום נכסי הקרן'!$C$42</f>
        <v>6.6845942739562144E-4</v>
      </c>
    </row>
    <row r="101" spans="2:21">
      <c r="B101" s="76" t="s">
        <v>420</v>
      </c>
      <c r="C101" s="73">
        <v>1174226</v>
      </c>
      <c r="D101" s="86" t="s">
        <v>113</v>
      </c>
      <c r="E101" s="86" t="s">
        <v>292</v>
      </c>
      <c r="F101" s="73" t="s">
        <v>353</v>
      </c>
      <c r="G101" s="86" t="s">
        <v>316</v>
      </c>
      <c r="H101" s="73" t="s">
        <v>413</v>
      </c>
      <c r="I101" s="73" t="s">
        <v>120</v>
      </c>
      <c r="J101" s="73"/>
      <c r="K101" s="83">
        <v>5.6200000000037988</v>
      </c>
      <c r="L101" s="86" t="s">
        <v>122</v>
      </c>
      <c r="M101" s="87">
        <v>1.3300000000000001E-2</v>
      </c>
      <c r="N101" s="87">
        <v>3.9100000000011591E-2</v>
      </c>
      <c r="O101" s="83">
        <v>429430.78667200002</v>
      </c>
      <c r="P101" s="85">
        <v>94.4</v>
      </c>
      <c r="Q101" s="73"/>
      <c r="R101" s="83">
        <v>405.38266108300002</v>
      </c>
      <c r="S101" s="84">
        <v>3.6162592561852635E-4</v>
      </c>
      <c r="T101" s="84">
        <f t="shared" si="1"/>
        <v>5.820315752444875E-3</v>
      </c>
      <c r="U101" s="84">
        <f>R101/'סכום נכסי הקרן'!$C$42</f>
        <v>1.5533995013959124E-3</v>
      </c>
    </row>
    <row r="102" spans="2:21">
      <c r="B102" s="76" t="s">
        <v>421</v>
      </c>
      <c r="C102" s="73">
        <v>1186188</v>
      </c>
      <c r="D102" s="86" t="s">
        <v>113</v>
      </c>
      <c r="E102" s="86" t="s">
        <v>292</v>
      </c>
      <c r="F102" s="73" t="s">
        <v>353</v>
      </c>
      <c r="G102" s="86" t="s">
        <v>316</v>
      </c>
      <c r="H102" s="73" t="s">
        <v>410</v>
      </c>
      <c r="I102" s="73" t="s">
        <v>296</v>
      </c>
      <c r="J102" s="73"/>
      <c r="K102" s="83">
        <v>5.7800000000008174</v>
      </c>
      <c r="L102" s="86" t="s">
        <v>122</v>
      </c>
      <c r="M102" s="87">
        <v>1.8700000000000001E-2</v>
      </c>
      <c r="N102" s="87">
        <v>3.9300000000005254E-2</v>
      </c>
      <c r="O102" s="83">
        <v>365450.85523000004</v>
      </c>
      <c r="P102" s="85">
        <v>93.72</v>
      </c>
      <c r="Q102" s="73"/>
      <c r="R102" s="83">
        <v>342.500560474</v>
      </c>
      <c r="S102" s="84">
        <v>6.1437349051417624E-4</v>
      </c>
      <c r="T102" s="84">
        <f t="shared" si="1"/>
        <v>4.9174806885484172E-3</v>
      </c>
      <c r="U102" s="84">
        <f>R102/'סכום נכסי הקרן'!$C$42</f>
        <v>1.3124394576885952E-3</v>
      </c>
    </row>
    <row r="103" spans="2:21">
      <c r="B103" s="76" t="s">
        <v>422</v>
      </c>
      <c r="C103" s="73">
        <v>1185537</v>
      </c>
      <c r="D103" s="86" t="s">
        <v>113</v>
      </c>
      <c r="E103" s="86" t="s">
        <v>292</v>
      </c>
      <c r="F103" s="73" t="s">
        <v>298</v>
      </c>
      <c r="G103" s="86" t="s">
        <v>299</v>
      </c>
      <c r="H103" s="73" t="s">
        <v>413</v>
      </c>
      <c r="I103" s="73" t="s">
        <v>120</v>
      </c>
      <c r="J103" s="73"/>
      <c r="K103" s="83">
        <v>4.8899999999929262</v>
      </c>
      <c r="L103" s="86" t="s">
        <v>122</v>
      </c>
      <c r="M103" s="87">
        <v>1.09E-2</v>
      </c>
      <c r="N103" s="87">
        <v>3.8199999999942412E-2</v>
      </c>
      <c r="O103" s="83">
        <v>6.0935110000000012</v>
      </c>
      <c r="P103" s="85">
        <v>4616513</v>
      </c>
      <c r="Q103" s="73"/>
      <c r="R103" s="83">
        <v>281.30771529099997</v>
      </c>
      <c r="S103" s="84">
        <v>3.3556423811883921E-4</v>
      </c>
      <c r="T103" s="84">
        <f t="shared" si="1"/>
        <v>4.0388992519274436E-3</v>
      </c>
      <c r="U103" s="84">
        <f>R103/'סכום נכסי הקרן'!$C$42</f>
        <v>1.077952528863568E-3</v>
      </c>
    </row>
    <row r="104" spans="2:21">
      <c r="B104" s="76" t="s">
        <v>423</v>
      </c>
      <c r="C104" s="73">
        <v>1151000</v>
      </c>
      <c r="D104" s="86" t="s">
        <v>113</v>
      </c>
      <c r="E104" s="86" t="s">
        <v>292</v>
      </c>
      <c r="F104" s="73" t="s">
        <v>298</v>
      </c>
      <c r="G104" s="86" t="s">
        <v>299</v>
      </c>
      <c r="H104" s="73" t="s">
        <v>413</v>
      </c>
      <c r="I104" s="73" t="s">
        <v>120</v>
      </c>
      <c r="J104" s="73"/>
      <c r="K104" s="83">
        <v>1.2600000000141978</v>
      </c>
      <c r="L104" s="86" t="s">
        <v>122</v>
      </c>
      <c r="M104" s="87">
        <v>2.2000000000000002E-2</v>
      </c>
      <c r="N104" s="87">
        <v>2.8500000000129071E-2</v>
      </c>
      <c r="O104" s="83">
        <v>1.128986</v>
      </c>
      <c r="P104" s="85">
        <v>5490000</v>
      </c>
      <c r="Q104" s="73"/>
      <c r="R104" s="83">
        <v>61.981303212</v>
      </c>
      <c r="S104" s="84">
        <v>2.2427214938418753E-4</v>
      </c>
      <c r="T104" s="84">
        <f t="shared" si="1"/>
        <v>8.8990178928250667E-4</v>
      </c>
      <c r="U104" s="84">
        <f>R104/'סכום נכסי הקרן'!$C$42</f>
        <v>2.3750824775822487E-4</v>
      </c>
    </row>
    <row r="105" spans="2:21">
      <c r="B105" s="76" t="s">
        <v>424</v>
      </c>
      <c r="C105" s="73">
        <v>1167030</v>
      </c>
      <c r="D105" s="86" t="s">
        <v>113</v>
      </c>
      <c r="E105" s="86" t="s">
        <v>292</v>
      </c>
      <c r="F105" s="73" t="s">
        <v>298</v>
      </c>
      <c r="G105" s="86" t="s">
        <v>299</v>
      </c>
      <c r="H105" s="73" t="s">
        <v>413</v>
      </c>
      <c r="I105" s="73" t="s">
        <v>120</v>
      </c>
      <c r="J105" s="73"/>
      <c r="K105" s="83">
        <v>3.1000000000207817</v>
      </c>
      <c r="L105" s="86" t="s">
        <v>122</v>
      </c>
      <c r="M105" s="87">
        <v>2.3199999999999998E-2</v>
      </c>
      <c r="N105" s="87">
        <v>3.5500000000103907E-2</v>
      </c>
      <c r="O105" s="83">
        <v>0.71953999999999996</v>
      </c>
      <c r="P105" s="85">
        <v>5350000</v>
      </c>
      <c r="Q105" s="73"/>
      <c r="R105" s="83">
        <v>38.495393552000003</v>
      </c>
      <c r="S105" s="84">
        <v>1.1992333333333333E-4</v>
      </c>
      <c r="T105" s="84">
        <f t="shared" si="1"/>
        <v>5.527008601914434E-4</v>
      </c>
      <c r="U105" s="84">
        <f>R105/'סכום נכסי הקרן'!$C$42</f>
        <v>1.4751179784049212E-4</v>
      </c>
    </row>
    <row r="106" spans="2:21">
      <c r="B106" s="76" t="s">
        <v>425</v>
      </c>
      <c r="C106" s="73">
        <v>1189497</v>
      </c>
      <c r="D106" s="86" t="s">
        <v>113</v>
      </c>
      <c r="E106" s="86" t="s">
        <v>292</v>
      </c>
      <c r="F106" s="73" t="s">
        <v>298</v>
      </c>
      <c r="G106" s="86" t="s">
        <v>299</v>
      </c>
      <c r="H106" s="73" t="s">
        <v>413</v>
      </c>
      <c r="I106" s="73" t="s">
        <v>120</v>
      </c>
      <c r="J106" s="73"/>
      <c r="K106" s="83">
        <v>5.5400000000081189</v>
      </c>
      <c r="L106" s="86" t="s">
        <v>122</v>
      </c>
      <c r="M106" s="87">
        <v>2.9900000000000003E-2</v>
      </c>
      <c r="N106" s="87">
        <v>3.0400000000061479E-2</v>
      </c>
      <c r="O106" s="83">
        <v>5.0006529999999998</v>
      </c>
      <c r="P106" s="85">
        <v>5074000</v>
      </c>
      <c r="Q106" s="73"/>
      <c r="R106" s="83">
        <v>253.73314761099999</v>
      </c>
      <c r="S106" s="84">
        <v>3.1254081249999999E-4</v>
      </c>
      <c r="T106" s="84">
        <f t="shared" si="1"/>
        <v>3.6429950704165793E-3</v>
      </c>
      <c r="U106" s="84">
        <f>R106/'סכום נכסי הקרן'!$C$42</f>
        <v>9.722886122794553E-4</v>
      </c>
    </row>
    <row r="107" spans="2:21">
      <c r="B107" s="76" t="s">
        <v>426</v>
      </c>
      <c r="C107" s="73">
        <v>7480197</v>
      </c>
      <c r="D107" s="86" t="s">
        <v>113</v>
      </c>
      <c r="E107" s="86" t="s">
        <v>292</v>
      </c>
      <c r="F107" s="73" t="s">
        <v>302</v>
      </c>
      <c r="G107" s="86" t="s">
        <v>299</v>
      </c>
      <c r="H107" s="73" t="s">
        <v>413</v>
      </c>
      <c r="I107" s="73" t="s">
        <v>120</v>
      </c>
      <c r="J107" s="73"/>
      <c r="K107" s="83">
        <v>2.5399999999998917</v>
      </c>
      <c r="L107" s="86" t="s">
        <v>122</v>
      </c>
      <c r="M107" s="87">
        <v>1.46E-2</v>
      </c>
      <c r="N107" s="87">
        <v>3.7100000000001077E-2</v>
      </c>
      <c r="O107" s="83">
        <v>7.1848640000000001</v>
      </c>
      <c r="P107" s="85">
        <v>5153990</v>
      </c>
      <c r="Q107" s="73"/>
      <c r="R107" s="83">
        <v>370.30717207600009</v>
      </c>
      <c r="S107" s="84">
        <v>2.6977298839785227E-4</v>
      </c>
      <c r="T107" s="84">
        <f t="shared" si="1"/>
        <v>5.3167164602434007E-3</v>
      </c>
      <c r="U107" s="84">
        <f>R107/'סכום נכסי הקרן'!$C$42</f>
        <v>1.4189925512093189E-3</v>
      </c>
    </row>
    <row r="108" spans="2:21">
      <c r="B108" s="76" t="s">
        <v>427</v>
      </c>
      <c r="C108" s="73">
        <v>7480247</v>
      </c>
      <c r="D108" s="86" t="s">
        <v>113</v>
      </c>
      <c r="E108" s="86" t="s">
        <v>292</v>
      </c>
      <c r="F108" s="73" t="s">
        <v>302</v>
      </c>
      <c r="G108" s="86" t="s">
        <v>299</v>
      </c>
      <c r="H108" s="73" t="s">
        <v>413</v>
      </c>
      <c r="I108" s="73" t="s">
        <v>120</v>
      </c>
      <c r="J108" s="73"/>
      <c r="K108" s="83">
        <v>3.1099999999998347</v>
      </c>
      <c r="L108" s="86" t="s">
        <v>122</v>
      </c>
      <c r="M108" s="87">
        <v>2.4199999999999999E-2</v>
      </c>
      <c r="N108" s="87">
        <v>4.1000000000011048E-2</v>
      </c>
      <c r="O108" s="83">
        <v>6.8627269999999996</v>
      </c>
      <c r="P108" s="85">
        <v>5278341</v>
      </c>
      <c r="Q108" s="73"/>
      <c r="R108" s="83">
        <v>362.23810974599996</v>
      </c>
      <c r="S108" s="84">
        <v>2.2661230352661471E-4</v>
      </c>
      <c r="T108" s="84">
        <f t="shared" si="1"/>
        <v>5.2008642171768342E-3</v>
      </c>
      <c r="U108" s="84">
        <f>R108/'סכום נכסי הקרן'!$C$42</f>
        <v>1.3880724389216639E-3</v>
      </c>
    </row>
    <row r="109" spans="2:21">
      <c r="B109" s="76" t="s">
        <v>428</v>
      </c>
      <c r="C109" s="73">
        <v>7480312</v>
      </c>
      <c r="D109" s="86" t="s">
        <v>113</v>
      </c>
      <c r="E109" s="86" t="s">
        <v>292</v>
      </c>
      <c r="F109" s="73" t="s">
        <v>302</v>
      </c>
      <c r="G109" s="86" t="s">
        <v>299</v>
      </c>
      <c r="H109" s="73" t="s">
        <v>413</v>
      </c>
      <c r="I109" s="73" t="s">
        <v>120</v>
      </c>
      <c r="J109" s="73"/>
      <c r="K109" s="83">
        <v>4.570000000006984</v>
      </c>
      <c r="L109" s="86" t="s">
        <v>122</v>
      </c>
      <c r="M109" s="87">
        <v>2E-3</v>
      </c>
      <c r="N109" s="87">
        <v>4.0900000000044442E-2</v>
      </c>
      <c r="O109" s="83">
        <v>4.2284269999999999</v>
      </c>
      <c r="P109" s="85">
        <v>4470000</v>
      </c>
      <c r="Q109" s="73"/>
      <c r="R109" s="83">
        <v>189.01069712399999</v>
      </c>
      <c r="S109" s="84">
        <v>3.6890830570581048E-4</v>
      </c>
      <c r="T109" s="84">
        <f t="shared" si="1"/>
        <v>2.7137370279045163E-3</v>
      </c>
      <c r="U109" s="84">
        <f>R109/'סכום נכסי הקרן'!$C$42</f>
        <v>7.242764697595205E-4</v>
      </c>
    </row>
    <row r="110" spans="2:21">
      <c r="B110" s="76" t="s">
        <v>429</v>
      </c>
      <c r="C110" s="73">
        <v>1191246</v>
      </c>
      <c r="D110" s="86" t="s">
        <v>113</v>
      </c>
      <c r="E110" s="86" t="s">
        <v>292</v>
      </c>
      <c r="F110" s="73" t="s">
        <v>302</v>
      </c>
      <c r="G110" s="86" t="s">
        <v>299</v>
      </c>
      <c r="H110" s="73" t="s">
        <v>413</v>
      </c>
      <c r="I110" s="73" t="s">
        <v>120</v>
      </c>
      <c r="J110" s="73"/>
      <c r="K110" s="83">
        <v>5.2200000000070288</v>
      </c>
      <c r="L110" s="86" t="s">
        <v>122</v>
      </c>
      <c r="M110" s="87">
        <v>3.1699999999999999E-2</v>
      </c>
      <c r="N110" s="87">
        <v>3.8900000000083992E-2</v>
      </c>
      <c r="O110" s="83">
        <v>3.4050199999999999</v>
      </c>
      <c r="P110" s="85">
        <v>4930250</v>
      </c>
      <c r="Q110" s="73"/>
      <c r="R110" s="83">
        <v>167.87602543099999</v>
      </c>
      <c r="S110" s="84">
        <v>3.6747463846319877E-4</v>
      </c>
      <c r="T110" s="84">
        <f t="shared" si="1"/>
        <v>2.4102941962627039E-3</v>
      </c>
      <c r="U110" s="84">
        <f>R110/'סכום נכסי הקרן'!$C$42</f>
        <v>6.4328980796603394E-4</v>
      </c>
    </row>
    <row r="111" spans="2:21">
      <c r="B111" s="76" t="s">
        <v>430</v>
      </c>
      <c r="C111" s="73">
        <v>7670284</v>
      </c>
      <c r="D111" s="86" t="s">
        <v>113</v>
      </c>
      <c r="E111" s="86" t="s">
        <v>292</v>
      </c>
      <c r="F111" s="73" t="s">
        <v>431</v>
      </c>
      <c r="G111" s="86" t="s">
        <v>432</v>
      </c>
      <c r="H111" s="73" t="s">
        <v>410</v>
      </c>
      <c r="I111" s="73" t="s">
        <v>296</v>
      </c>
      <c r="J111" s="73"/>
      <c r="K111" s="83">
        <v>5.5000000000123066</v>
      </c>
      <c r="L111" s="86" t="s">
        <v>122</v>
      </c>
      <c r="M111" s="87">
        <v>4.4000000000000003E-3</v>
      </c>
      <c r="N111" s="87">
        <v>2.8000000000073841E-2</v>
      </c>
      <c r="O111" s="83">
        <v>169630.49842300001</v>
      </c>
      <c r="P111" s="85">
        <v>95.81</v>
      </c>
      <c r="Q111" s="73"/>
      <c r="R111" s="83">
        <v>162.52299283599999</v>
      </c>
      <c r="S111" s="84">
        <v>2.1480063098370524E-4</v>
      </c>
      <c r="T111" s="84">
        <f t="shared" si="1"/>
        <v>2.333437579226362E-3</v>
      </c>
      <c r="U111" s="84">
        <f>R111/'סכום נכסי הקרן'!$C$42</f>
        <v>6.2277734169080134E-4</v>
      </c>
    </row>
    <row r="112" spans="2:21">
      <c r="B112" s="76" t="s">
        <v>433</v>
      </c>
      <c r="C112" s="73">
        <v>1126069</v>
      </c>
      <c r="D112" s="86" t="s">
        <v>113</v>
      </c>
      <c r="E112" s="86" t="s">
        <v>292</v>
      </c>
      <c r="F112" s="73" t="s">
        <v>434</v>
      </c>
      <c r="G112" s="86" t="s">
        <v>432</v>
      </c>
      <c r="H112" s="73" t="s">
        <v>410</v>
      </c>
      <c r="I112" s="73" t="s">
        <v>296</v>
      </c>
      <c r="J112" s="73"/>
      <c r="K112" s="83">
        <v>0.1700000000005723</v>
      </c>
      <c r="L112" s="86" t="s">
        <v>122</v>
      </c>
      <c r="M112" s="87">
        <v>3.85E-2</v>
      </c>
      <c r="N112" s="87">
        <v>6.9000000000400607E-3</v>
      </c>
      <c r="O112" s="83">
        <v>122012.16422199999</v>
      </c>
      <c r="P112" s="85">
        <v>114.57</v>
      </c>
      <c r="Q112" s="73"/>
      <c r="R112" s="83">
        <v>139.78934607599999</v>
      </c>
      <c r="S112" s="84">
        <v>5.093456622019038E-4</v>
      </c>
      <c r="T112" s="84">
        <f t="shared" si="1"/>
        <v>2.0070373281789837E-3</v>
      </c>
      <c r="U112" s="84">
        <f>R112/'סכום נכסי הקרן'!$C$42</f>
        <v>5.356635133698008E-4</v>
      </c>
    </row>
    <row r="113" spans="2:21">
      <c r="B113" s="76" t="s">
        <v>435</v>
      </c>
      <c r="C113" s="73">
        <v>1126077</v>
      </c>
      <c r="D113" s="86" t="s">
        <v>113</v>
      </c>
      <c r="E113" s="86" t="s">
        <v>292</v>
      </c>
      <c r="F113" s="73" t="s">
        <v>434</v>
      </c>
      <c r="G113" s="86" t="s">
        <v>432</v>
      </c>
      <c r="H113" s="73" t="s">
        <v>410</v>
      </c>
      <c r="I113" s="73" t="s">
        <v>296</v>
      </c>
      <c r="J113" s="73"/>
      <c r="K113" s="83">
        <v>1.1400000000007975</v>
      </c>
      <c r="L113" s="86" t="s">
        <v>122</v>
      </c>
      <c r="M113" s="87">
        <v>3.85E-2</v>
      </c>
      <c r="N113" s="87">
        <v>1.2000000000000002E-2</v>
      </c>
      <c r="O113" s="83">
        <v>106811.08028199998</v>
      </c>
      <c r="P113" s="85">
        <v>117.42</v>
      </c>
      <c r="Q113" s="73"/>
      <c r="R113" s="83">
        <v>125.41757843499998</v>
      </c>
      <c r="S113" s="84">
        <v>4.2724432112799991E-4</v>
      </c>
      <c r="T113" s="84">
        <f t="shared" si="1"/>
        <v>1.8006934619467195E-3</v>
      </c>
      <c r="U113" s="84">
        <f>R113/'סכום נכסי הקרן'!$C$42</f>
        <v>4.8059185187331575E-4</v>
      </c>
    </row>
    <row r="114" spans="2:21">
      <c r="B114" s="76" t="s">
        <v>436</v>
      </c>
      <c r="C114" s="73">
        <v>6130223</v>
      </c>
      <c r="D114" s="86" t="s">
        <v>113</v>
      </c>
      <c r="E114" s="86" t="s">
        <v>292</v>
      </c>
      <c r="F114" s="73" t="s">
        <v>362</v>
      </c>
      <c r="G114" s="86" t="s">
        <v>316</v>
      </c>
      <c r="H114" s="73" t="s">
        <v>413</v>
      </c>
      <c r="I114" s="73" t="s">
        <v>120</v>
      </c>
      <c r="J114" s="73"/>
      <c r="K114" s="83">
        <v>4.6000000000011845</v>
      </c>
      <c r="L114" s="86" t="s">
        <v>122</v>
      </c>
      <c r="M114" s="87">
        <v>2.4E-2</v>
      </c>
      <c r="N114" s="87">
        <v>2.7700000000020132E-2</v>
      </c>
      <c r="O114" s="83">
        <v>310956.97544200002</v>
      </c>
      <c r="P114" s="85">
        <v>108.62</v>
      </c>
      <c r="Q114" s="73"/>
      <c r="R114" s="83">
        <v>337.761452416</v>
      </c>
      <c r="S114" s="84">
        <v>2.8852402799071046E-4</v>
      </c>
      <c r="T114" s="84">
        <f t="shared" si="1"/>
        <v>4.8494385448394923E-3</v>
      </c>
      <c r="U114" s="84">
        <f>R114/'סכום נכסי הקרן'!$C$42</f>
        <v>1.2942795095677473E-3</v>
      </c>
    </row>
    <row r="115" spans="2:21">
      <c r="B115" s="76" t="s">
        <v>437</v>
      </c>
      <c r="C115" s="73">
        <v>6130181</v>
      </c>
      <c r="D115" s="86" t="s">
        <v>113</v>
      </c>
      <c r="E115" s="86" t="s">
        <v>292</v>
      </c>
      <c r="F115" s="73" t="s">
        <v>362</v>
      </c>
      <c r="G115" s="86" t="s">
        <v>316</v>
      </c>
      <c r="H115" s="73" t="s">
        <v>413</v>
      </c>
      <c r="I115" s="73" t="s">
        <v>120</v>
      </c>
      <c r="J115" s="73"/>
      <c r="K115" s="83">
        <v>0.74000000013988509</v>
      </c>
      <c r="L115" s="86" t="s">
        <v>122</v>
      </c>
      <c r="M115" s="87">
        <v>3.4799999999999998E-2</v>
      </c>
      <c r="N115" s="87">
        <v>2.3000000006994255E-2</v>
      </c>
      <c r="O115" s="83">
        <v>1943.9952789999998</v>
      </c>
      <c r="P115" s="85">
        <v>110.32</v>
      </c>
      <c r="Q115" s="73"/>
      <c r="R115" s="83">
        <v>2.1446157050000001</v>
      </c>
      <c r="S115" s="84">
        <v>1.4929258443270679E-5</v>
      </c>
      <c r="T115" s="84">
        <f t="shared" si="1"/>
        <v>3.0791500893020377E-5</v>
      </c>
      <c r="U115" s="84">
        <f>R115/'סכום נכסי הקרן'!$C$42</f>
        <v>8.2180253046164378E-6</v>
      </c>
    </row>
    <row r="116" spans="2:21">
      <c r="B116" s="76" t="s">
        <v>438</v>
      </c>
      <c r="C116" s="73">
        <v>6130348</v>
      </c>
      <c r="D116" s="86" t="s">
        <v>113</v>
      </c>
      <c r="E116" s="86" t="s">
        <v>292</v>
      </c>
      <c r="F116" s="73" t="s">
        <v>362</v>
      </c>
      <c r="G116" s="86" t="s">
        <v>316</v>
      </c>
      <c r="H116" s="73" t="s">
        <v>413</v>
      </c>
      <c r="I116" s="73" t="s">
        <v>120</v>
      </c>
      <c r="J116" s="73"/>
      <c r="K116" s="83">
        <v>6.7500000000092966</v>
      </c>
      <c r="L116" s="86" t="s">
        <v>122</v>
      </c>
      <c r="M116" s="87">
        <v>1.4999999999999999E-2</v>
      </c>
      <c r="N116" s="87">
        <v>3.1500000000018596E-2</v>
      </c>
      <c r="O116" s="83">
        <v>199819.51067600001</v>
      </c>
      <c r="P116" s="85">
        <v>94.21</v>
      </c>
      <c r="Q116" s="73"/>
      <c r="R116" s="83">
        <v>188.24996115100001</v>
      </c>
      <c r="S116" s="84">
        <v>7.633227912729934E-4</v>
      </c>
      <c r="T116" s="84">
        <f t="shared" si="1"/>
        <v>2.7028146970004899E-3</v>
      </c>
      <c r="U116" s="84">
        <f>R116/'סכום נכסי הקרן'!$C$42</f>
        <v>7.213613799083782E-4</v>
      </c>
    </row>
    <row r="117" spans="2:21">
      <c r="B117" s="76" t="s">
        <v>439</v>
      </c>
      <c r="C117" s="73">
        <v>1136050</v>
      </c>
      <c r="D117" s="86" t="s">
        <v>113</v>
      </c>
      <c r="E117" s="86" t="s">
        <v>292</v>
      </c>
      <c r="F117" s="73" t="s">
        <v>440</v>
      </c>
      <c r="G117" s="86" t="s">
        <v>432</v>
      </c>
      <c r="H117" s="73" t="s">
        <v>413</v>
      </c>
      <c r="I117" s="73" t="s">
        <v>120</v>
      </c>
      <c r="J117" s="73"/>
      <c r="K117" s="83">
        <v>2.279999999997377</v>
      </c>
      <c r="L117" s="86" t="s">
        <v>122</v>
      </c>
      <c r="M117" s="87">
        <v>2.4799999999999999E-2</v>
      </c>
      <c r="N117" s="87">
        <v>2.0099999999980325E-2</v>
      </c>
      <c r="O117" s="83">
        <v>137622.31610500001</v>
      </c>
      <c r="P117" s="85">
        <v>110.8</v>
      </c>
      <c r="Q117" s="73"/>
      <c r="R117" s="83">
        <v>152.48553443</v>
      </c>
      <c r="S117" s="84">
        <v>3.2497472770134656E-4</v>
      </c>
      <c r="T117" s="84">
        <f t="shared" si="1"/>
        <v>2.189323923455104E-3</v>
      </c>
      <c r="U117" s="84">
        <f>R117/'סכום נכסי הקרן'!$C$42</f>
        <v>5.8431446604262415E-4</v>
      </c>
    </row>
    <row r="118" spans="2:21">
      <c r="B118" s="76" t="s">
        <v>441</v>
      </c>
      <c r="C118" s="73">
        <v>1147602</v>
      </c>
      <c r="D118" s="86" t="s">
        <v>113</v>
      </c>
      <c r="E118" s="86" t="s">
        <v>292</v>
      </c>
      <c r="F118" s="73" t="s">
        <v>442</v>
      </c>
      <c r="G118" s="86" t="s">
        <v>316</v>
      </c>
      <c r="H118" s="73" t="s">
        <v>410</v>
      </c>
      <c r="I118" s="73" t="s">
        <v>296</v>
      </c>
      <c r="J118" s="73"/>
      <c r="K118" s="83">
        <v>2.729999999996068</v>
      </c>
      <c r="L118" s="86" t="s">
        <v>122</v>
      </c>
      <c r="M118" s="87">
        <v>1.3999999999999999E-2</v>
      </c>
      <c r="N118" s="87">
        <v>2.8899999999956433E-2</v>
      </c>
      <c r="O118" s="83">
        <v>357622.53794100002</v>
      </c>
      <c r="P118" s="85">
        <v>105.25</v>
      </c>
      <c r="Q118" s="73"/>
      <c r="R118" s="83">
        <v>376.39772017599995</v>
      </c>
      <c r="S118" s="84">
        <v>4.0245615343349089E-4</v>
      </c>
      <c r="T118" s="84">
        <f t="shared" si="1"/>
        <v>5.4041620183557012E-3</v>
      </c>
      <c r="U118" s="84">
        <f>R118/'סכום נכסי הקרן'!$C$42</f>
        <v>1.4423311280406317E-3</v>
      </c>
    </row>
    <row r="119" spans="2:21">
      <c r="B119" s="76" t="s">
        <v>443</v>
      </c>
      <c r="C119" s="73">
        <v>2310399</v>
      </c>
      <c r="D119" s="86" t="s">
        <v>113</v>
      </c>
      <c r="E119" s="86" t="s">
        <v>292</v>
      </c>
      <c r="F119" s="73" t="s">
        <v>306</v>
      </c>
      <c r="G119" s="86" t="s">
        <v>299</v>
      </c>
      <c r="H119" s="73" t="s">
        <v>413</v>
      </c>
      <c r="I119" s="73" t="s">
        <v>120</v>
      </c>
      <c r="J119" s="73"/>
      <c r="K119" s="83">
        <v>3.1200000000015748</v>
      </c>
      <c r="L119" s="86" t="s">
        <v>122</v>
      </c>
      <c r="M119" s="87">
        <v>1.89E-2</v>
      </c>
      <c r="N119" s="87">
        <v>3.3300000000010502E-2</v>
      </c>
      <c r="O119" s="83">
        <v>2.8811710000000001</v>
      </c>
      <c r="P119" s="85">
        <v>5289995</v>
      </c>
      <c r="Q119" s="73"/>
      <c r="R119" s="83">
        <v>152.41380394799998</v>
      </c>
      <c r="S119" s="84">
        <v>3.6014637500000001E-4</v>
      </c>
      <c r="T119" s="84">
        <f t="shared" si="1"/>
        <v>2.188294047008983E-3</v>
      </c>
      <c r="U119" s="84">
        <f>R119/'סכום נכסי הקרן'!$C$42</f>
        <v>5.8403959958761584E-4</v>
      </c>
    </row>
    <row r="120" spans="2:21">
      <c r="B120" s="76" t="s">
        <v>444</v>
      </c>
      <c r="C120" s="73">
        <v>1191675</v>
      </c>
      <c r="D120" s="86" t="s">
        <v>113</v>
      </c>
      <c r="E120" s="86" t="s">
        <v>292</v>
      </c>
      <c r="F120" s="73" t="s">
        <v>306</v>
      </c>
      <c r="G120" s="86" t="s">
        <v>299</v>
      </c>
      <c r="H120" s="73" t="s">
        <v>413</v>
      </c>
      <c r="I120" s="73" t="s">
        <v>120</v>
      </c>
      <c r="J120" s="73"/>
      <c r="K120" s="83">
        <v>4.7999999999908667</v>
      </c>
      <c r="L120" s="86" t="s">
        <v>122</v>
      </c>
      <c r="M120" s="87">
        <v>3.3099999999999997E-2</v>
      </c>
      <c r="N120" s="87">
        <v>3.6999999999931511E-2</v>
      </c>
      <c r="O120" s="83">
        <v>4.3639049999999999</v>
      </c>
      <c r="P120" s="85">
        <v>5018260</v>
      </c>
      <c r="Q120" s="73"/>
      <c r="R120" s="83">
        <v>218.992116055</v>
      </c>
      <c r="S120" s="84">
        <v>3.1106315489343503E-4</v>
      </c>
      <c r="T120" s="84">
        <f t="shared" si="1"/>
        <v>3.1441977792809055E-3</v>
      </c>
      <c r="U120" s="84">
        <f>R120/'סכום נכסי הקרן'!$C$42</f>
        <v>8.3916328088788736E-4</v>
      </c>
    </row>
    <row r="121" spans="2:21">
      <c r="B121" s="76" t="s">
        <v>445</v>
      </c>
      <c r="C121" s="73">
        <v>2310266</v>
      </c>
      <c r="D121" s="86" t="s">
        <v>113</v>
      </c>
      <c r="E121" s="86" t="s">
        <v>292</v>
      </c>
      <c r="F121" s="73" t="s">
        <v>306</v>
      </c>
      <c r="G121" s="86" t="s">
        <v>299</v>
      </c>
      <c r="H121" s="73" t="s">
        <v>413</v>
      </c>
      <c r="I121" s="73" t="s">
        <v>120</v>
      </c>
      <c r="J121" s="73"/>
      <c r="K121" s="83">
        <v>0.55999999999671446</v>
      </c>
      <c r="L121" s="86" t="s">
        <v>122</v>
      </c>
      <c r="M121" s="87">
        <v>1.8200000000000001E-2</v>
      </c>
      <c r="N121" s="87">
        <v>2.3799999999939349E-2</v>
      </c>
      <c r="O121" s="83">
        <v>2.899235</v>
      </c>
      <c r="P121" s="85">
        <v>5459095</v>
      </c>
      <c r="Q121" s="73"/>
      <c r="R121" s="83">
        <v>158.271989042</v>
      </c>
      <c r="S121" s="84">
        <v>2.0401344029273097E-4</v>
      </c>
      <c r="T121" s="84">
        <f t="shared" si="1"/>
        <v>2.2724034336617216E-3</v>
      </c>
      <c r="U121" s="84">
        <f>R121/'סכום נכסי הקרן'!$C$42</f>
        <v>6.0648777677356957E-4</v>
      </c>
    </row>
    <row r="122" spans="2:21">
      <c r="B122" s="76" t="s">
        <v>446</v>
      </c>
      <c r="C122" s="73">
        <v>2310290</v>
      </c>
      <c r="D122" s="86" t="s">
        <v>113</v>
      </c>
      <c r="E122" s="86" t="s">
        <v>292</v>
      </c>
      <c r="F122" s="73" t="s">
        <v>306</v>
      </c>
      <c r="G122" s="86" t="s">
        <v>299</v>
      </c>
      <c r="H122" s="73" t="s">
        <v>413</v>
      </c>
      <c r="I122" s="73" t="s">
        <v>120</v>
      </c>
      <c r="J122" s="73"/>
      <c r="K122" s="83">
        <v>1.7200000000011817</v>
      </c>
      <c r="L122" s="86" t="s">
        <v>122</v>
      </c>
      <c r="M122" s="87">
        <v>1.89E-2</v>
      </c>
      <c r="N122" s="87">
        <v>2.9600000000015756E-2</v>
      </c>
      <c r="O122" s="83">
        <v>7.6650590000000003</v>
      </c>
      <c r="P122" s="85">
        <v>5299297</v>
      </c>
      <c r="Q122" s="73"/>
      <c r="R122" s="83">
        <v>406.19425164099999</v>
      </c>
      <c r="S122" s="84">
        <v>3.5164047160289938E-4</v>
      </c>
      <c r="T122" s="84">
        <f t="shared" si="1"/>
        <v>5.8319682323428636E-3</v>
      </c>
      <c r="U122" s="84">
        <f>R122/'סכום נכסי הקרן'!$C$42</f>
        <v>1.5565094626477497E-3</v>
      </c>
    </row>
    <row r="123" spans="2:21">
      <c r="B123" s="76" t="s">
        <v>447</v>
      </c>
      <c r="C123" s="73">
        <v>1132927</v>
      </c>
      <c r="D123" s="86" t="s">
        <v>113</v>
      </c>
      <c r="E123" s="86" t="s">
        <v>292</v>
      </c>
      <c r="F123" s="73" t="s">
        <v>448</v>
      </c>
      <c r="G123" s="86" t="s">
        <v>316</v>
      </c>
      <c r="H123" s="73" t="s">
        <v>413</v>
      </c>
      <c r="I123" s="73" t="s">
        <v>120</v>
      </c>
      <c r="J123" s="73"/>
      <c r="K123" s="83">
        <v>1.2799999999734148</v>
      </c>
      <c r="L123" s="86" t="s">
        <v>122</v>
      </c>
      <c r="M123" s="87">
        <v>2.75E-2</v>
      </c>
      <c r="N123" s="87">
        <v>2.189999999980928E-2</v>
      </c>
      <c r="O123" s="83">
        <v>31419.938338</v>
      </c>
      <c r="P123" s="85">
        <v>110.14</v>
      </c>
      <c r="Q123" s="73"/>
      <c r="R123" s="83">
        <v>34.605921213999999</v>
      </c>
      <c r="S123" s="84">
        <v>1.1364169907824465E-4</v>
      </c>
      <c r="T123" s="84">
        <f t="shared" si="1"/>
        <v>4.9685743300321192E-4</v>
      </c>
      <c r="U123" s="84">
        <f>R123/'סכום נכסי הקרן'!$C$42</f>
        <v>1.3260759751184176E-4</v>
      </c>
    </row>
    <row r="124" spans="2:21">
      <c r="B124" s="76" t="s">
        <v>449</v>
      </c>
      <c r="C124" s="73">
        <v>1138973</v>
      </c>
      <c r="D124" s="86" t="s">
        <v>113</v>
      </c>
      <c r="E124" s="86" t="s">
        <v>292</v>
      </c>
      <c r="F124" s="73" t="s">
        <v>448</v>
      </c>
      <c r="G124" s="86" t="s">
        <v>316</v>
      </c>
      <c r="H124" s="73" t="s">
        <v>413</v>
      </c>
      <c r="I124" s="73" t="s">
        <v>120</v>
      </c>
      <c r="J124" s="73"/>
      <c r="K124" s="83">
        <v>4.2999999999946192</v>
      </c>
      <c r="L124" s="86" t="s">
        <v>122</v>
      </c>
      <c r="M124" s="87">
        <v>1.9599999999999999E-2</v>
      </c>
      <c r="N124" s="87">
        <v>2.9099999999966476E-2</v>
      </c>
      <c r="O124" s="83">
        <v>227273.67556100001</v>
      </c>
      <c r="P124" s="85">
        <v>106.31</v>
      </c>
      <c r="Q124" s="73"/>
      <c r="R124" s="83">
        <v>241.61466159100002</v>
      </c>
      <c r="S124" s="84">
        <v>2.1623662253151662E-4</v>
      </c>
      <c r="T124" s="84">
        <f t="shared" si="1"/>
        <v>3.4690028851327901E-3</v>
      </c>
      <c r="U124" s="84">
        <f>R124/'סכום נכסי הקרן'!$C$42</f>
        <v>9.2585137667877671E-4</v>
      </c>
    </row>
    <row r="125" spans="2:21">
      <c r="B125" s="76" t="s">
        <v>450</v>
      </c>
      <c r="C125" s="73">
        <v>1167147</v>
      </c>
      <c r="D125" s="86" t="s">
        <v>113</v>
      </c>
      <c r="E125" s="86" t="s">
        <v>292</v>
      </c>
      <c r="F125" s="73" t="s">
        <v>448</v>
      </c>
      <c r="G125" s="86" t="s">
        <v>316</v>
      </c>
      <c r="H125" s="73" t="s">
        <v>413</v>
      </c>
      <c r="I125" s="73" t="s">
        <v>120</v>
      </c>
      <c r="J125" s="73"/>
      <c r="K125" s="83">
        <v>6.5400000000033573</v>
      </c>
      <c r="L125" s="86" t="s">
        <v>122</v>
      </c>
      <c r="M125" s="87">
        <v>1.5800000000000002E-2</v>
      </c>
      <c r="N125" s="87">
        <v>2.9600000000006389E-2</v>
      </c>
      <c r="O125" s="83">
        <v>501376.99838499998</v>
      </c>
      <c r="P125" s="85">
        <v>99.8</v>
      </c>
      <c r="Q125" s="73"/>
      <c r="R125" s="83">
        <v>500.37424355799999</v>
      </c>
      <c r="S125" s="84">
        <v>4.2226561625468336E-4</v>
      </c>
      <c r="T125" s="84">
        <f t="shared" si="1"/>
        <v>7.1841654108191618E-3</v>
      </c>
      <c r="U125" s="84">
        <f>R125/'סכום נכסי הקרן'!$C$42</f>
        <v>1.917400952418164E-3</v>
      </c>
    </row>
    <row r="126" spans="2:21">
      <c r="B126" s="76" t="s">
        <v>451</v>
      </c>
      <c r="C126" s="73">
        <v>1135417</v>
      </c>
      <c r="D126" s="86" t="s">
        <v>113</v>
      </c>
      <c r="E126" s="86" t="s">
        <v>292</v>
      </c>
      <c r="F126" s="73" t="s">
        <v>452</v>
      </c>
      <c r="G126" s="86" t="s">
        <v>432</v>
      </c>
      <c r="H126" s="73" t="s">
        <v>413</v>
      </c>
      <c r="I126" s="73" t="s">
        <v>120</v>
      </c>
      <c r="J126" s="73"/>
      <c r="K126" s="83">
        <v>3.4400000000024891</v>
      </c>
      <c r="L126" s="86" t="s">
        <v>122</v>
      </c>
      <c r="M126" s="87">
        <v>2.2499999999999999E-2</v>
      </c>
      <c r="N126" s="87">
        <v>2.3400000000024887E-2</v>
      </c>
      <c r="O126" s="83">
        <v>72318.040835000007</v>
      </c>
      <c r="P126" s="85">
        <v>111.13</v>
      </c>
      <c r="Q126" s="73"/>
      <c r="R126" s="83">
        <v>80.36703627</v>
      </c>
      <c r="S126" s="84">
        <v>1.7676653313856714E-4</v>
      </c>
      <c r="T126" s="84">
        <f t="shared" si="1"/>
        <v>1.1538765025863251E-3</v>
      </c>
      <c r="U126" s="84">
        <f>R126/'סכום נכסי הקרן'!$C$42</f>
        <v>3.0796115881464507E-4</v>
      </c>
    </row>
    <row r="127" spans="2:21">
      <c r="B127" s="76" t="s">
        <v>453</v>
      </c>
      <c r="C127" s="73">
        <v>1140607</v>
      </c>
      <c r="D127" s="86" t="s">
        <v>113</v>
      </c>
      <c r="E127" s="86" t="s">
        <v>292</v>
      </c>
      <c r="F127" s="73" t="s">
        <v>394</v>
      </c>
      <c r="G127" s="86" t="s">
        <v>316</v>
      </c>
      <c r="H127" s="73" t="s">
        <v>410</v>
      </c>
      <c r="I127" s="73" t="s">
        <v>296</v>
      </c>
      <c r="J127" s="73"/>
      <c r="K127" s="83">
        <v>2.639999999998591</v>
      </c>
      <c r="L127" s="86" t="s">
        <v>122</v>
      </c>
      <c r="M127" s="87">
        <v>2.1499999999999998E-2</v>
      </c>
      <c r="N127" s="87">
        <v>3.6099999999971683E-2</v>
      </c>
      <c r="O127" s="83">
        <v>714969.35583999986</v>
      </c>
      <c r="P127" s="85">
        <v>107.2</v>
      </c>
      <c r="Q127" s="73"/>
      <c r="R127" s="83">
        <v>766.44715589700002</v>
      </c>
      <c r="S127" s="84">
        <v>3.6453864654612607E-4</v>
      </c>
      <c r="T127" s="84">
        <f t="shared" si="1"/>
        <v>1.1004329694235546E-2</v>
      </c>
      <c r="U127" s="84">
        <f>R127/'סכום נכסי הקרן'!$C$42</f>
        <v>2.9369747256480366E-3</v>
      </c>
    </row>
    <row r="128" spans="2:21">
      <c r="B128" s="76" t="s">
        <v>454</v>
      </c>
      <c r="C128" s="73">
        <v>1174556</v>
      </c>
      <c r="D128" s="86" t="s">
        <v>113</v>
      </c>
      <c r="E128" s="86" t="s">
        <v>292</v>
      </c>
      <c r="F128" s="73" t="s">
        <v>394</v>
      </c>
      <c r="G128" s="86" t="s">
        <v>316</v>
      </c>
      <c r="H128" s="73" t="s">
        <v>410</v>
      </c>
      <c r="I128" s="73" t="s">
        <v>296</v>
      </c>
      <c r="J128" s="73"/>
      <c r="K128" s="83">
        <v>7.6500000000045025</v>
      </c>
      <c r="L128" s="86" t="s">
        <v>122</v>
      </c>
      <c r="M128" s="87">
        <v>1.15E-2</v>
      </c>
      <c r="N128" s="87">
        <v>3.6700000000015838E-2</v>
      </c>
      <c r="O128" s="83">
        <v>356802.02688100003</v>
      </c>
      <c r="P128" s="85">
        <v>90.26</v>
      </c>
      <c r="Q128" s="73"/>
      <c r="R128" s="83">
        <v>322.049499647</v>
      </c>
      <c r="S128" s="84">
        <v>7.7605797929505176E-4</v>
      </c>
      <c r="T128" s="84">
        <f t="shared" si="1"/>
        <v>4.6238528575810109E-3</v>
      </c>
      <c r="U128" s="84">
        <f>R128/'סכום נכסי הקרן'!$C$42</f>
        <v>1.2340723474456271E-3</v>
      </c>
    </row>
    <row r="129" spans="2:21">
      <c r="B129" s="76" t="s">
        <v>455</v>
      </c>
      <c r="C129" s="73">
        <v>1158732</v>
      </c>
      <c r="D129" s="86" t="s">
        <v>113</v>
      </c>
      <c r="E129" s="86" t="s">
        <v>292</v>
      </c>
      <c r="F129" s="73" t="s">
        <v>456</v>
      </c>
      <c r="G129" s="86" t="s">
        <v>118</v>
      </c>
      <c r="H129" s="73" t="s">
        <v>457</v>
      </c>
      <c r="I129" s="73" t="s">
        <v>296</v>
      </c>
      <c r="J129" s="73"/>
      <c r="K129" s="83">
        <v>1.8700000000103534</v>
      </c>
      <c r="L129" s="86" t="s">
        <v>122</v>
      </c>
      <c r="M129" s="87">
        <v>1.8500000000000003E-2</v>
      </c>
      <c r="N129" s="87">
        <v>3.6100000001345951E-2</v>
      </c>
      <c r="O129" s="83">
        <v>9255.0331490000008</v>
      </c>
      <c r="P129" s="85">
        <v>104.36</v>
      </c>
      <c r="Q129" s="73"/>
      <c r="R129" s="83">
        <v>9.6585524700000001</v>
      </c>
      <c r="S129" s="84">
        <v>1.0455251904672341E-5</v>
      </c>
      <c r="T129" s="84">
        <f t="shared" si="1"/>
        <v>1.3867348183262937E-4</v>
      </c>
      <c r="U129" s="84">
        <f>R129/'סכום נכסי הקרן'!$C$42</f>
        <v>3.7010933203263843E-5</v>
      </c>
    </row>
    <row r="130" spans="2:21">
      <c r="B130" s="76" t="s">
        <v>458</v>
      </c>
      <c r="C130" s="73">
        <v>1191824</v>
      </c>
      <c r="D130" s="86" t="s">
        <v>113</v>
      </c>
      <c r="E130" s="86" t="s">
        <v>292</v>
      </c>
      <c r="F130" s="73" t="s">
        <v>456</v>
      </c>
      <c r="G130" s="86" t="s">
        <v>118</v>
      </c>
      <c r="H130" s="73" t="s">
        <v>457</v>
      </c>
      <c r="I130" s="73" t="s">
        <v>296</v>
      </c>
      <c r="J130" s="73"/>
      <c r="K130" s="83">
        <v>2.6</v>
      </c>
      <c r="L130" s="86" t="s">
        <v>122</v>
      </c>
      <c r="M130" s="87">
        <v>3.2000000000000001E-2</v>
      </c>
      <c r="N130" s="87">
        <v>3.53999999999874E-2</v>
      </c>
      <c r="O130" s="83">
        <v>236145.95150699999</v>
      </c>
      <c r="P130" s="85">
        <v>100.8</v>
      </c>
      <c r="Q130" s="73"/>
      <c r="R130" s="83">
        <v>238.035112545</v>
      </c>
      <c r="S130" s="84">
        <v>8.6943025480284227E-4</v>
      </c>
      <c r="T130" s="84">
        <f t="shared" si="1"/>
        <v>3.4176092077529445E-3</v>
      </c>
      <c r="U130" s="84">
        <f>R130/'סכום נכסי הקרן'!$C$42</f>
        <v>9.121347818732082E-4</v>
      </c>
    </row>
    <row r="131" spans="2:21">
      <c r="B131" s="76" t="s">
        <v>459</v>
      </c>
      <c r="C131" s="73">
        <v>1155357</v>
      </c>
      <c r="D131" s="86" t="s">
        <v>113</v>
      </c>
      <c r="E131" s="86" t="s">
        <v>292</v>
      </c>
      <c r="F131" s="73" t="s">
        <v>460</v>
      </c>
      <c r="G131" s="86" t="s">
        <v>118</v>
      </c>
      <c r="H131" s="73" t="s">
        <v>457</v>
      </c>
      <c r="I131" s="73" t="s">
        <v>296</v>
      </c>
      <c r="J131" s="73"/>
      <c r="K131" s="83">
        <v>1</v>
      </c>
      <c r="L131" s="86" t="s">
        <v>122</v>
      </c>
      <c r="M131" s="87">
        <v>3.15E-2</v>
      </c>
      <c r="N131" s="87">
        <v>3.0400000000118679E-2</v>
      </c>
      <c r="O131" s="83">
        <v>114522.16737099999</v>
      </c>
      <c r="P131" s="85">
        <v>108.89</v>
      </c>
      <c r="Q131" s="73"/>
      <c r="R131" s="83">
        <v>124.70318361300002</v>
      </c>
      <c r="S131" s="84">
        <v>8.4460254370857129E-4</v>
      </c>
      <c r="T131" s="84">
        <f t="shared" si="1"/>
        <v>1.7904364780272715E-3</v>
      </c>
      <c r="U131" s="84">
        <f>R131/'סכום נכסי הקרן'!$C$42</f>
        <v>4.7785433824278745E-4</v>
      </c>
    </row>
    <row r="132" spans="2:21">
      <c r="B132" s="76" t="s">
        <v>461</v>
      </c>
      <c r="C132" s="73">
        <v>1184779</v>
      </c>
      <c r="D132" s="86" t="s">
        <v>113</v>
      </c>
      <c r="E132" s="86" t="s">
        <v>292</v>
      </c>
      <c r="F132" s="73" t="s">
        <v>460</v>
      </c>
      <c r="G132" s="86" t="s">
        <v>118</v>
      </c>
      <c r="H132" s="73" t="s">
        <v>457</v>
      </c>
      <c r="I132" s="73" t="s">
        <v>296</v>
      </c>
      <c r="J132" s="73"/>
      <c r="K132" s="83">
        <v>2.6499999999987467</v>
      </c>
      <c r="L132" s="86" t="s">
        <v>122</v>
      </c>
      <c r="M132" s="87">
        <v>0.01</v>
      </c>
      <c r="N132" s="87">
        <v>3.9099999999963657E-2</v>
      </c>
      <c r="O132" s="83">
        <v>324571.22030099999</v>
      </c>
      <c r="P132" s="85">
        <v>98.34</v>
      </c>
      <c r="Q132" s="73"/>
      <c r="R132" s="83">
        <v>319.18334327600002</v>
      </c>
      <c r="S132" s="84">
        <v>7.0315912454992525E-4</v>
      </c>
      <c r="T132" s="84">
        <f t="shared" si="1"/>
        <v>4.5827017757105269E-3</v>
      </c>
      <c r="U132" s="84">
        <f>R132/'סכום נכסי הקרן'!$C$42</f>
        <v>1.2230894261096735E-3</v>
      </c>
    </row>
    <row r="133" spans="2:21">
      <c r="B133" s="76" t="s">
        <v>462</v>
      </c>
      <c r="C133" s="73">
        <v>1192442</v>
      </c>
      <c r="D133" s="86" t="s">
        <v>113</v>
      </c>
      <c r="E133" s="86" t="s">
        <v>292</v>
      </c>
      <c r="F133" s="73" t="s">
        <v>460</v>
      </c>
      <c r="G133" s="86" t="s">
        <v>118</v>
      </c>
      <c r="H133" s="73" t="s">
        <v>457</v>
      </c>
      <c r="I133" s="73" t="s">
        <v>296</v>
      </c>
      <c r="J133" s="73"/>
      <c r="K133" s="83">
        <v>3.6999999999980711</v>
      </c>
      <c r="L133" s="86" t="s">
        <v>122</v>
      </c>
      <c r="M133" s="87">
        <v>3.2300000000000002E-2</v>
      </c>
      <c r="N133" s="87">
        <v>3.9799999999998704E-2</v>
      </c>
      <c r="O133" s="83">
        <v>156933.44279999999</v>
      </c>
      <c r="P133" s="85">
        <v>99.12</v>
      </c>
      <c r="Q133" s="73"/>
      <c r="R133" s="83">
        <v>155.55242754900002</v>
      </c>
      <c r="S133" s="84">
        <v>6.1542526588235287E-4</v>
      </c>
      <c r="T133" s="84">
        <f t="shared" si="1"/>
        <v>2.2333571001180936E-3</v>
      </c>
      <c r="U133" s="84">
        <f>R133/'סכום נכסי הקרן'!$C$42</f>
        <v>5.9606659729846429E-4</v>
      </c>
    </row>
    <row r="134" spans="2:21">
      <c r="B134" s="76" t="s">
        <v>463</v>
      </c>
      <c r="C134" s="73">
        <v>1139849</v>
      </c>
      <c r="D134" s="86" t="s">
        <v>113</v>
      </c>
      <c r="E134" s="86" t="s">
        <v>292</v>
      </c>
      <c r="F134" s="73" t="s">
        <v>464</v>
      </c>
      <c r="G134" s="86" t="s">
        <v>316</v>
      </c>
      <c r="H134" s="73" t="s">
        <v>465</v>
      </c>
      <c r="I134" s="73" t="s">
        <v>120</v>
      </c>
      <c r="J134" s="73"/>
      <c r="K134" s="83">
        <v>2.4600000000002975</v>
      </c>
      <c r="L134" s="86" t="s">
        <v>122</v>
      </c>
      <c r="M134" s="87">
        <v>2.5000000000000001E-2</v>
      </c>
      <c r="N134" s="87">
        <v>3.3199999999976179E-2</v>
      </c>
      <c r="O134" s="83">
        <v>123449.063578</v>
      </c>
      <c r="P134" s="85">
        <v>108.84</v>
      </c>
      <c r="Q134" s="73"/>
      <c r="R134" s="83">
        <v>134.36196402600001</v>
      </c>
      <c r="S134" s="84">
        <v>3.4708486183529291E-4</v>
      </c>
      <c r="T134" s="84">
        <f t="shared" si="1"/>
        <v>1.9291132325707512E-3</v>
      </c>
      <c r="U134" s="84">
        <f>R134/'סכום נכסי הקרן'!$C$42</f>
        <v>5.1486614490852637E-4</v>
      </c>
    </row>
    <row r="135" spans="2:21">
      <c r="B135" s="76" t="s">
        <v>466</v>
      </c>
      <c r="C135" s="73">
        <v>1142629</v>
      </c>
      <c r="D135" s="86" t="s">
        <v>113</v>
      </c>
      <c r="E135" s="86" t="s">
        <v>292</v>
      </c>
      <c r="F135" s="73" t="s">
        <v>464</v>
      </c>
      <c r="G135" s="86" t="s">
        <v>316</v>
      </c>
      <c r="H135" s="73" t="s">
        <v>465</v>
      </c>
      <c r="I135" s="73" t="s">
        <v>120</v>
      </c>
      <c r="J135" s="73"/>
      <c r="K135" s="83">
        <v>5.4200000000027888</v>
      </c>
      <c r="L135" s="86" t="s">
        <v>122</v>
      </c>
      <c r="M135" s="87">
        <v>1.9E-2</v>
      </c>
      <c r="N135" s="87">
        <v>3.8600000000032948E-2</v>
      </c>
      <c r="O135" s="83">
        <v>159114.25403800001</v>
      </c>
      <c r="P135" s="85">
        <v>99.2</v>
      </c>
      <c r="Q135" s="73"/>
      <c r="R135" s="83">
        <v>157.84134436799999</v>
      </c>
      <c r="S135" s="84">
        <v>5.2942929645974899E-4</v>
      </c>
      <c r="T135" s="84">
        <f t="shared" si="1"/>
        <v>2.2662204164278503E-3</v>
      </c>
      <c r="U135" s="84">
        <f>R135/'סכום נכסי הקרן'!$C$42</f>
        <v>6.0483757491223869E-4</v>
      </c>
    </row>
    <row r="136" spans="2:21">
      <c r="B136" s="76" t="s">
        <v>467</v>
      </c>
      <c r="C136" s="73">
        <v>1183151</v>
      </c>
      <c r="D136" s="86" t="s">
        <v>113</v>
      </c>
      <c r="E136" s="86" t="s">
        <v>292</v>
      </c>
      <c r="F136" s="73" t="s">
        <v>464</v>
      </c>
      <c r="G136" s="86" t="s">
        <v>316</v>
      </c>
      <c r="H136" s="73" t="s">
        <v>465</v>
      </c>
      <c r="I136" s="73" t="s">
        <v>120</v>
      </c>
      <c r="J136" s="73"/>
      <c r="K136" s="83">
        <v>7.1899999999993218</v>
      </c>
      <c r="L136" s="86" t="s">
        <v>122</v>
      </c>
      <c r="M136" s="87">
        <v>3.9000000000000003E-3</v>
      </c>
      <c r="N136" s="87">
        <v>4.1899999999993207E-2</v>
      </c>
      <c r="O136" s="83">
        <v>164804.220482</v>
      </c>
      <c r="P136" s="85">
        <v>80.430000000000007</v>
      </c>
      <c r="Q136" s="73"/>
      <c r="R136" s="83">
        <v>132.55202921099999</v>
      </c>
      <c r="S136" s="84">
        <v>7.012945552425532E-4</v>
      </c>
      <c r="T136" s="84">
        <f t="shared" si="1"/>
        <v>1.9031269407878224E-3</v>
      </c>
      <c r="U136" s="84">
        <f>R136/'סכום נכסי הקרן'!$C$42</f>
        <v>5.079305946023813E-4</v>
      </c>
    </row>
    <row r="137" spans="2:21">
      <c r="B137" s="76" t="s">
        <v>468</v>
      </c>
      <c r="C137" s="73">
        <v>1177526</v>
      </c>
      <c r="D137" s="86" t="s">
        <v>113</v>
      </c>
      <c r="E137" s="86" t="s">
        <v>292</v>
      </c>
      <c r="F137" s="73" t="s">
        <v>469</v>
      </c>
      <c r="G137" s="86" t="s">
        <v>470</v>
      </c>
      <c r="H137" s="73" t="s">
        <v>457</v>
      </c>
      <c r="I137" s="73" t="s">
        <v>296</v>
      </c>
      <c r="J137" s="73"/>
      <c r="K137" s="83">
        <v>4.4999999999733404</v>
      </c>
      <c r="L137" s="86" t="s">
        <v>122</v>
      </c>
      <c r="M137" s="87">
        <v>7.4999999999999997E-3</v>
      </c>
      <c r="N137" s="87">
        <v>4.5299999999719551E-2</v>
      </c>
      <c r="O137" s="83">
        <v>103219.264272</v>
      </c>
      <c r="P137" s="85">
        <v>90.85</v>
      </c>
      <c r="Q137" s="73"/>
      <c r="R137" s="83">
        <v>93.774703771000006</v>
      </c>
      <c r="S137" s="84">
        <v>1.9640087274000389E-4</v>
      </c>
      <c r="T137" s="84">
        <f t="shared" si="1"/>
        <v>1.3463782197321303E-3</v>
      </c>
      <c r="U137" s="84">
        <f>R137/'סכום נכסי הקרן'!$C$42</f>
        <v>3.5933845244455508E-4</v>
      </c>
    </row>
    <row r="138" spans="2:21">
      <c r="B138" s="76" t="s">
        <v>471</v>
      </c>
      <c r="C138" s="73">
        <v>1184555</v>
      </c>
      <c r="D138" s="86" t="s">
        <v>113</v>
      </c>
      <c r="E138" s="86" t="s">
        <v>292</v>
      </c>
      <c r="F138" s="73" t="s">
        <v>469</v>
      </c>
      <c r="G138" s="86" t="s">
        <v>470</v>
      </c>
      <c r="H138" s="73" t="s">
        <v>457</v>
      </c>
      <c r="I138" s="73" t="s">
        <v>296</v>
      </c>
      <c r="J138" s="73"/>
      <c r="K138" s="83">
        <v>5.5500000000052783</v>
      </c>
      <c r="L138" s="86" t="s">
        <v>122</v>
      </c>
      <c r="M138" s="87">
        <v>7.4999999999999997E-3</v>
      </c>
      <c r="N138" s="87">
        <v>4.570000000003431E-2</v>
      </c>
      <c r="O138" s="83">
        <v>530632.79047500005</v>
      </c>
      <c r="P138" s="85">
        <v>85.68</v>
      </c>
      <c r="Q138" s="73"/>
      <c r="R138" s="83">
        <v>454.64617589200003</v>
      </c>
      <c r="S138" s="84">
        <v>6.1149788187157958E-4</v>
      </c>
      <c r="T138" s="84">
        <f t="shared" si="1"/>
        <v>6.5276208219256773E-3</v>
      </c>
      <c r="U138" s="84">
        <f>R138/'סכום נכסי הקרן'!$C$42</f>
        <v>1.7421740265245106E-3</v>
      </c>
    </row>
    <row r="139" spans="2:21">
      <c r="B139" s="76" t="s">
        <v>472</v>
      </c>
      <c r="C139" s="73">
        <v>1130632</v>
      </c>
      <c r="D139" s="86" t="s">
        <v>113</v>
      </c>
      <c r="E139" s="86" t="s">
        <v>292</v>
      </c>
      <c r="F139" s="73" t="s">
        <v>442</v>
      </c>
      <c r="G139" s="86" t="s">
        <v>316</v>
      </c>
      <c r="H139" s="73" t="s">
        <v>457</v>
      </c>
      <c r="I139" s="73" t="s">
        <v>296</v>
      </c>
      <c r="J139" s="73"/>
      <c r="K139" s="83">
        <v>1.0799999995855576</v>
      </c>
      <c r="L139" s="86" t="s">
        <v>122</v>
      </c>
      <c r="M139" s="87">
        <v>3.4500000000000003E-2</v>
      </c>
      <c r="N139" s="87">
        <v>2.1199999993783365E-2</v>
      </c>
      <c r="O139" s="83">
        <v>1557.2556070000001</v>
      </c>
      <c r="P139" s="85">
        <v>111.56</v>
      </c>
      <c r="Q139" s="73"/>
      <c r="R139" s="83">
        <v>1.737274384</v>
      </c>
      <c r="S139" s="84">
        <v>1.20493152148703E-5</v>
      </c>
      <c r="T139" s="84">
        <f t="shared" si="1"/>
        <v>2.4943063515594939E-5</v>
      </c>
      <c r="U139" s="84">
        <f>R139/'סכום נכסי הקרן'!$C$42</f>
        <v>6.6571203481762869E-6</v>
      </c>
    </row>
    <row r="140" spans="2:21">
      <c r="B140" s="76" t="s">
        <v>473</v>
      </c>
      <c r="C140" s="73">
        <v>1138668</v>
      </c>
      <c r="D140" s="86" t="s">
        <v>113</v>
      </c>
      <c r="E140" s="86" t="s">
        <v>292</v>
      </c>
      <c r="F140" s="73" t="s">
        <v>442</v>
      </c>
      <c r="G140" s="86" t="s">
        <v>316</v>
      </c>
      <c r="H140" s="73" t="s">
        <v>457</v>
      </c>
      <c r="I140" s="73" t="s">
        <v>296</v>
      </c>
      <c r="J140" s="73"/>
      <c r="K140" s="83">
        <v>1.9399999998410877</v>
      </c>
      <c r="L140" s="86" t="s">
        <v>122</v>
      </c>
      <c r="M140" s="87">
        <v>2.0499999999999997E-2</v>
      </c>
      <c r="N140" s="87">
        <v>4.229999999726318E-2</v>
      </c>
      <c r="O140" s="83">
        <v>3191.00828</v>
      </c>
      <c r="P140" s="85">
        <v>106.49</v>
      </c>
      <c r="Q140" s="73"/>
      <c r="R140" s="83">
        <v>3.3981047909999997</v>
      </c>
      <c r="S140" s="84">
        <v>7.609787606633333E-6</v>
      </c>
      <c r="T140" s="84">
        <f t="shared" ref="T140:T179" si="2">IFERROR(R140/$R$11,0)</f>
        <v>4.8788576183001187E-5</v>
      </c>
      <c r="U140" s="84">
        <f>R140/'סכום נכסי הקרן'!$C$42</f>
        <v>1.3021312440764929E-5</v>
      </c>
    </row>
    <row r="141" spans="2:21">
      <c r="B141" s="76" t="s">
        <v>474</v>
      </c>
      <c r="C141" s="73">
        <v>1141696</v>
      </c>
      <c r="D141" s="86" t="s">
        <v>113</v>
      </c>
      <c r="E141" s="86" t="s">
        <v>292</v>
      </c>
      <c r="F141" s="73" t="s">
        <v>442</v>
      </c>
      <c r="G141" s="86" t="s">
        <v>316</v>
      </c>
      <c r="H141" s="73" t="s">
        <v>457</v>
      </c>
      <c r="I141" s="73" t="s">
        <v>296</v>
      </c>
      <c r="J141" s="73"/>
      <c r="K141" s="83">
        <v>2.6700000000077062</v>
      </c>
      <c r="L141" s="86" t="s">
        <v>122</v>
      </c>
      <c r="M141" s="87">
        <v>2.0499999999999997E-2</v>
      </c>
      <c r="N141" s="87">
        <v>4.3800000000100286E-2</v>
      </c>
      <c r="O141" s="83">
        <v>157090.53367100001</v>
      </c>
      <c r="P141" s="85">
        <v>104.09</v>
      </c>
      <c r="Q141" s="73"/>
      <c r="R141" s="83">
        <v>163.51553702200002</v>
      </c>
      <c r="S141" s="84">
        <v>2.0505544483939296E-4</v>
      </c>
      <c r="T141" s="84">
        <f t="shared" si="2"/>
        <v>2.3476881161026558E-3</v>
      </c>
      <c r="U141" s="84">
        <f>R141/'סכום נכסי הקרן'!$C$42</f>
        <v>6.2658070525728156E-4</v>
      </c>
    </row>
    <row r="142" spans="2:21">
      <c r="B142" s="76" t="s">
        <v>475</v>
      </c>
      <c r="C142" s="73">
        <v>1165141</v>
      </c>
      <c r="D142" s="86" t="s">
        <v>113</v>
      </c>
      <c r="E142" s="86" t="s">
        <v>292</v>
      </c>
      <c r="F142" s="73" t="s">
        <v>442</v>
      </c>
      <c r="G142" s="86" t="s">
        <v>316</v>
      </c>
      <c r="H142" s="73" t="s">
        <v>457</v>
      </c>
      <c r="I142" s="73" t="s">
        <v>296</v>
      </c>
      <c r="J142" s="73"/>
      <c r="K142" s="83">
        <v>5.7400000000181342</v>
      </c>
      <c r="L142" s="86" t="s">
        <v>122</v>
      </c>
      <c r="M142" s="87">
        <v>8.3999999999999995E-3</v>
      </c>
      <c r="N142" s="87">
        <v>4.5500000000113339E-2</v>
      </c>
      <c r="O142" s="83">
        <v>149738.87259000001</v>
      </c>
      <c r="P142" s="85">
        <v>88.4</v>
      </c>
      <c r="Q142" s="73"/>
      <c r="R142" s="83">
        <v>132.34688539000001</v>
      </c>
      <c r="S142" s="84">
        <v>2.2109867910337152E-4</v>
      </c>
      <c r="T142" s="84">
        <f t="shared" si="2"/>
        <v>1.9001815710729631E-3</v>
      </c>
      <c r="U142" s="84">
        <f>R142/'סכום נכסי הקרן'!$C$42</f>
        <v>5.071444970707195E-4</v>
      </c>
    </row>
    <row r="143" spans="2:21">
      <c r="B143" s="76" t="s">
        <v>476</v>
      </c>
      <c r="C143" s="73">
        <v>1178367</v>
      </c>
      <c r="D143" s="86" t="s">
        <v>113</v>
      </c>
      <c r="E143" s="86" t="s">
        <v>292</v>
      </c>
      <c r="F143" s="73" t="s">
        <v>442</v>
      </c>
      <c r="G143" s="86" t="s">
        <v>316</v>
      </c>
      <c r="H143" s="73" t="s">
        <v>457</v>
      </c>
      <c r="I143" s="73" t="s">
        <v>296</v>
      </c>
      <c r="J143" s="73"/>
      <c r="K143" s="83">
        <v>6.5399999999017187</v>
      </c>
      <c r="L143" s="86" t="s">
        <v>122</v>
      </c>
      <c r="M143" s="87">
        <v>5.0000000000000001E-3</v>
      </c>
      <c r="N143" s="87">
        <v>3.7899999999616463E-2</v>
      </c>
      <c r="O143" s="83">
        <v>38510.640487999997</v>
      </c>
      <c r="P143" s="85">
        <v>86.66</v>
      </c>
      <c r="Q143" s="73"/>
      <c r="R143" s="83">
        <v>33.373322232</v>
      </c>
      <c r="S143" s="84">
        <v>2.1379264672116038E-4</v>
      </c>
      <c r="T143" s="84">
        <f t="shared" si="2"/>
        <v>4.7916028914359027E-4</v>
      </c>
      <c r="U143" s="84">
        <f>R143/'סכום נכסי הקרן'!$C$42</f>
        <v>1.2788435987028937E-4</v>
      </c>
    </row>
    <row r="144" spans="2:21">
      <c r="B144" s="76" t="s">
        <v>477</v>
      </c>
      <c r="C144" s="73">
        <v>1178375</v>
      </c>
      <c r="D144" s="86" t="s">
        <v>113</v>
      </c>
      <c r="E144" s="86" t="s">
        <v>292</v>
      </c>
      <c r="F144" s="73" t="s">
        <v>442</v>
      </c>
      <c r="G144" s="86" t="s">
        <v>316</v>
      </c>
      <c r="H144" s="73" t="s">
        <v>457</v>
      </c>
      <c r="I144" s="73" t="s">
        <v>296</v>
      </c>
      <c r="J144" s="73"/>
      <c r="K144" s="83">
        <v>6.3900000000329715</v>
      </c>
      <c r="L144" s="86" t="s">
        <v>122</v>
      </c>
      <c r="M144" s="87">
        <v>9.7000000000000003E-3</v>
      </c>
      <c r="N144" s="87">
        <v>4.5200000000200698E-2</v>
      </c>
      <c r="O144" s="83">
        <v>113956.70549699999</v>
      </c>
      <c r="P144" s="85">
        <v>85.7</v>
      </c>
      <c r="Q144" s="73"/>
      <c r="R144" s="83">
        <v>97.660903202</v>
      </c>
      <c r="S144" s="84">
        <v>2.7324159597031322E-4</v>
      </c>
      <c r="T144" s="84">
        <f t="shared" si="2"/>
        <v>1.402174655882024E-3</v>
      </c>
      <c r="U144" s="84">
        <f>R144/'סכום נכסי הקרן'!$C$42</f>
        <v>3.742301112104056E-4</v>
      </c>
    </row>
    <row r="145" spans="2:21">
      <c r="B145" s="76" t="s">
        <v>478</v>
      </c>
      <c r="C145" s="73">
        <v>1171214</v>
      </c>
      <c r="D145" s="86" t="s">
        <v>113</v>
      </c>
      <c r="E145" s="86" t="s">
        <v>292</v>
      </c>
      <c r="F145" s="73" t="s">
        <v>479</v>
      </c>
      <c r="G145" s="86" t="s">
        <v>480</v>
      </c>
      <c r="H145" s="73" t="s">
        <v>465</v>
      </c>
      <c r="I145" s="73" t="s">
        <v>120</v>
      </c>
      <c r="J145" s="73"/>
      <c r="K145" s="83">
        <v>1.5300000000014551</v>
      </c>
      <c r="L145" s="86" t="s">
        <v>122</v>
      </c>
      <c r="M145" s="87">
        <v>1.8500000000000003E-2</v>
      </c>
      <c r="N145" s="87">
        <v>3.7500000000009324E-2</v>
      </c>
      <c r="O145" s="83">
        <v>251853.589985</v>
      </c>
      <c r="P145" s="85">
        <v>106.43</v>
      </c>
      <c r="Q145" s="73"/>
      <c r="R145" s="83">
        <v>268.04778423699997</v>
      </c>
      <c r="S145" s="84">
        <v>3.5942115250742093E-4</v>
      </c>
      <c r="T145" s="84">
        <f t="shared" si="2"/>
        <v>3.848518673281709E-3</v>
      </c>
      <c r="U145" s="84">
        <f>R145/'סכום נכסי הקרן'!$C$42</f>
        <v>1.0271413515112876E-3</v>
      </c>
    </row>
    <row r="146" spans="2:21">
      <c r="B146" s="76" t="s">
        <v>481</v>
      </c>
      <c r="C146" s="73">
        <v>1175660</v>
      </c>
      <c r="D146" s="86" t="s">
        <v>113</v>
      </c>
      <c r="E146" s="86" t="s">
        <v>292</v>
      </c>
      <c r="F146" s="73" t="s">
        <v>479</v>
      </c>
      <c r="G146" s="86" t="s">
        <v>480</v>
      </c>
      <c r="H146" s="73" t="s">
        <v>465</v>
      </c>
      <c r="I146" s="73" t="s">
        <v>120</v>
      </c>
      <c r="J146" s="73"/>
      <c r="K146" s="83">
        <v>1.3799999999997643</v>
      </c>
      <c r="L146" s="86" t="s">
        <v>122</v>
      </c>
      <c r="M146" s="87">
        <v>0.01</v>
      </c>
      <c r="N146" s="87">
        <v>4.5199999999951307E-2</v>
      </c>
      <c r="O146" s="83">
        <v>247170.253704</v>
      </c>
      <c r="P146" s="85">
        <v>103.05</v>
      </c>
      <c r="Q146" s="73"/>
      <c r="R146" s="83">
        <v>254.70893003700004</v>
      </c>
      <c r="S146" s="84">
        <v>2.5982797950956842E-4</v>
      </c>
      <c r="T146" s="84">
        <f t="shared" si="2"/>
        <v>3.65700494890974E-3</v>
      </c>
      <c r="U146" s="84">
        <f>R146/'סכום נכסי הקרן'!$C$42</f>
        <v>9.7602774589205209E-4</v>
      </c>
    </row>
    <row r="147" spans="2:21">
      <c r="B147" s="76" t="s">
        <v>482</v>
      </c>
      <c r="C147" s="73">
        <v>1182831</v>
      </c>
      <c r="D147" s="86" t="s">
        <v>113</v>
      </c>
      <c r="E147" s="86" t="s">
        <v>292</v>
      </c>
      <c r="F147" s="73" t="s">
        <v>479</v>
      </c>
      <c r="G147" s="86" t="s">
        <v>480</v>
      </c>
      <c r="H147" s="73" t="s">
        <v>465</v>
      </c>
      <c r="I147" s="73" t="s">
        <v>120</v>
      </c>
      <c r="J147" s="73"/>
      <c r="K147" s="83">
        <v>4.3700000000035706</v>
      </c>
      <c r="L147" s="86" t="s">
        <v>122</v>
      </c>
      <c r="M147" s="87">
        <v>0.01</v>
      </c>
      <c r="N147" s="87">
        <v>5.19000000000399E-2</v>
      </c>
      <c r="O147" s="83">
        <v>535705.47314799996</v>
      </c>
      <c r="P147" s="85">
        <v>88.87</v>
      </c>
      <c r="Q147" s="73"/>
      <c r="R147" s="83">
        <v>476.08145039000004</v>
      </c>
      <c r="S147" s="84">
        <v>4.524317838720738E-4</v>
      </c>
      <c r="T147" s="84">
        <f t="shared" si="2"/>
        <v>6.8353795836975468E-3</v>
      </c>
      <c r="U147" s="84">
        <f>R147/'סכום נכסי הקרן'!$C$42</f>
        <v>1.8243125783523606E-3</v>
      </c>
    </row>
    <row r="148" spans="2:21">
      <c r="B148" s="76" t="s">
        <v>483</v>
      </c>
      <c r="C148" s="73">
        <v>1191659</v>
      </c>
      <c r="D148" s="86" t="s">
        <v>113</v>
      </c>
      <c r="E148" s="86" t="s">
        <v>292</v>
      </c>
      <c r="F148" s="73" t="s">
        <v>479</v>
      </c>
      <c r="G148" s="86" t="s">
        <v>480</v>
      </c>
      <c r="H148" s="73" t="s">
        <v>465</v>
      </c>
      <c r="I148" s="73" t="s">
        <v>120</v>
      </c>
      <c r="J148" s="73"/>
      <c r="K148" s="83">
        <v>3.0400000000020984</v>
      </c>
      <c r="L148" s="86" t="s">
        <v>122</v>
      </c>
      <c r="M148" s="87">
        <v>3.5400000000000001E-2</v>
      </c>
      <c r="N148" s="87">
        <v>4.790000000003479E-2</v>
      </c>
      <c r="O148" s="83">
        <v>371126.38500000001</v>
      </c>
      <c r="P148" s="85">
        <v>97.61</v>
      </c>
      <c r="Q148" s="73"/>
      <c r="R148" s="83">
        <v>362.25646570599991</v>
      </c>
      <c r="S148" s="84">
        <v>5.4020521535348828E-4</v>
      </c>
      <c r="T148" s="84">
        <f t="shared" si="2"/>
        <v>5.2011277644209456E-3</v>
      </c>
      <c r="U148" s="84">
        <f>R148/'סכום נכסי הקרן'!$C$42</f>
        <v>1.3881427777443344E-3</v>
      </c>
    </row>
    <row r="149" spans="2:21">
      <c r="B149" s="76" t="s">
        <v>484</v>
      </c>
      <c r="C149" s="73">
        <v>1139542</v>
      </c>
      <c r="D149" s="86" t="s">
        <v>113</v>
      </c>
      <c r="E149" s="86" t="s">
        <v>292</v>
      </c>
      <c r="F149" s="73" t="s">
        <v>485</v>
      </c>
      <c r="G149" s="86" t="s">
        <v>326</v>
      </c>
      <c r="H149" s="73" t="s">
        <v>457</v>
      </c>
      <c r="I149" s="73" t="s">
        <v>296</v>
      </c>
      <c r="J149" s="73"/>
      <c r="K149" s="83">
        <v>3.0300000000294784</v>
      </c>
      <c r="L149" s="86" t="s">
        <v>122</v>
      </c>
      <c r="M149" s="87">
        <v>1.9400000000000001E-2</v>
      </c>
      <c r="N149" s="87">
        <v>2.4700000000076789E-2</v>
      </c>
      <c r="O149" s="83">
        <v>37092.631570999998</v>
      </c>
      <c r="P149" s="85">
        <v>108.83</v>
      </c>
      <c r="Q149" s="73"/>
      <c r="R149" s="83">
        <v>40.367908727</v>
      </c>
      <c r="S149" s="84">
        <v>1.0262273784895553E-4</v>
      </c>
      <c r="T149" s="84">
        <f t="shared" si="2"/>
        <v>5.7958565477202141E-4</v>
      </c>
      <c r="U149" s="84">
        <f>R149/'סכום נכסי הקרן'!$C$42</f>
        <v>1.5468715194032057E-4</v>
      </c>
    </row>
    <row r="150" spans="2:21">
      <c r="B150" s="76" t="s">
        <v>486</v>
      </c>
      <c r="C150" s="73">
        <v>1142595</v>
      </c>
      <c r="D150" s="86" t="s">
        <v>113</v>
      </c>
      <c r="E150" s="86" t="s">
        <v>292</v>
      </c>
      <c r="F150" s="73" t="s">
        <v>485</v>
      </c>
      <c r="G150" s="86" t="s">
        <v>326</v>
      </c>
      <c r="H150" s="73" t="s">
        <v>457</v>
      </c>
      <c r="I150" s="73" t="s">
        <v>296</v>
      </c>
      <c r="J150" s="73"/>
      <c r="K150" s="83">
        <v>3.9999999999978422</v>
      </c>
      <c r="L150" s="86" t="s">
        <v>122</v>
      </c>
      <c r="M150" s="87">
        <v>1.23E-2</v>
      </c>
      <c r="N150" s="87">
        <v>2.6299999999995903E-2</v>
      </c>
      <c r="O150" s="83">
        <v>445008.37995500001</v>
      </c>
      <c r="P150" s="85">
        <v>104.15</v>
      </c>
      <c r="Q150" s="73"/>
      <c r="R150" s="83">
        <v>463.476212213</v>
      </c>
      <c r="S150" s="84">
        <v>3.4993947820654577E-4</v>
      </c>
      <c r="T150" s="84">
        <f t="shared" si="2"/>
        <v>6.6543988132597813E-3</v>
      </c>
      <c r="U150" s="84">
        <f>R150/'סכום נכסי הקרן'!$C$42</f>
        <v>1.776010140732515E-3</v>
      </c>
    </row>
    <row r="151" spans="2:21">
      <c r="B151" s="76" t="s">
        <v>487</v>
      </c>
      <c r="C151" s="73">
        <v>1820190</v>
      </c>
      <c r="D151" s="86" t="s">
        <v>113</v>
      </c>
      <c r="E151" s="86" t="s">
        <v>292</v>
      </c>
      <c r="F151" s="73" t="s">
        <v>488</v>
      </c>
      <c r="G151" s="86" t="s">
        <v>489</v>
      </c>
      <c r="H151" s="73" t="s">
        <v>490</v>
      </c>
      <c r="I151" s="73" t="s">
        <v>120</v>
      </c>
      <c r="J151" s="73"/>
      <c r="K151" s="73">
        <v>1.2</v>
      </c>
      <c r="L151" s="86" t="s">
        <v>122</v>
      </c>
      <c r="M151" s="87">
        <v>4.6500000000000007E-2</v>
      </c>
      <c r="N151" s="87">
        <v>5.109110947832475E-2</v>
      </c>
      <c r="O151" s="83">
        <v>2.4390000000000002E-3</v>
      </c>
      <c r="P151" s="85">
        <v>110.23</v>
      </c>
      <c r="Q151" s="73"/>
      <c r="R151" s="83">
        <v>2.7219999999999999E-6</v>
      </c>
      <c r="S151" s="84">
        <v>5.6724465617857115E-12</v>
      </c>
      <c r="T151" s="84">
        <f t="shared" si="2"/>
        <v>3.9081344613580292E-11</v>
      </c>
      <c r="U151" s="84">
        <f>R151/'סכום נכסי הקרן'!$C$42</f>
        <v>1.0430523672382574E-11</v>
      </c>
    </row>
    <row r="152" spans="2:21">
      <c r="B152" s="76" t="s">
        <v>491</v>
      </c>
      <c r="C152" s="73">
        <v>1142231</v>
      </c>
      <c r="D152" s="86" t="s">
        <v>113</v>
      </c>
      <c r="E152" s="86" t="s">
        <v>292</v>
      </c>
      <c r="F152" s="73" t="s">
        <v>492</v>
      </c>
      <c r="G152" s="86" t="s">
        <v>489</v>
      </c>
      <c r="H152" s="73" t="s">
        <v>490</v>
      </c>
      <c r="I152" s="73" t="s">
        <v>120</v>
      </c>
      <c r="J152" s="73"/>
      <c r="K152" s="83">
        <v>2.8600000000072545</v>
      </c>
      <c r="L152" s="86" t="s">
        <v>122</v>
      </c>
      <c r="M152" s="87">
        <v>2.5699999999999997E-2</v>
      </c>
      <c r="N152" s="87">
        <v>4.5900000000077268E-2</v>
      </c>
      <c r="O152" s="83">
        <v>120506.518616</v>
      </c>
      <c r="P152" s="85">
        <v>105.24</v>
      </c>
      <c r="Q152" s="73"/>
      <c r="R152" s="83">
        <v>126.821054078</v>
      </c>
      <c r="S152" s="84">
        <v>1.013252530459204E-4</v>
      </c>
      <c r="T152" s="84">
        <f t="shared" si="2"/>
        <v>1.820843981880904E-3</v>
      </c>
      <c r="U152" s="84">
        <f>R152/'סכום נכסי הקרן'!$C$42</f>
        <v>4.8596987755954797E-4</v>
      </c>
    </row>
    <row r="153" spans="2:21">
      <c r="B153" s="76" t="s">
        <v>493</v>
      </c>
      <c r="C153" s="73">
        <v>1171628</v>
      </c>
      <c r="D153" s="86" t="s">
        <v>113</v>
      </c>
      <c r="E153" s="86" t="s">
        <v>292</v>
      </c>
      <c r="F153" s="73" t="s">
        <v>492</v>
      </c>
      <c r="G153" s="86" t="s">
        <v>489</v>
      </c>
      <c r="H153" s="73" t="s">
        <v>490</v>
      </c>
      <c r="I153" s="73" t="s">
        <v>120</v>
      </c>
      <c r="J153" s="73"/>
      <c r="K153" s="83">
        <v>1.7299999999317728</v>
      </c>
      <c r="L153" s="86" t="s">
        <v>122</v>
      </c>
      <c r="M153" s="87">
        <v>1.2199999999999999E-2</v>
      </c>
      <c r="N153" s="87">
        <v>3.8699999998780855E-2</v>
      </c>
      <c r="O153" s="83">
        <v>17104.907579999999</v>
      </c>
      <c r="P153" s="85">
        <v>104.54</v>
      </c>
      <c r="Q153" s="73"/>
      <c r="R153" s="83">
        <v>17.881470914000001</v>
      </c>
      <c r="S153" s="84">
        <v>3.7184581695652172E-5</v>
      </c>
      <c r="T153" s="84">
        <f t="shared" si="2"/>
        <v>2.5673472703444035E-4</v>
      </c>
      <c r="U153" s="84">
        <f>R153/'סכום נכסי הקרן'!$C$42</f>
        <v>6.8520611927074755E-5</v>
      </c>
    </row>
    <row r="154" spans="2:21">
      <c r="B154" s="76" t="s">
        <v>494</v>
      </c>
      <c r="C154" s="73">
        <v>1178292</v>
      </c>
      <c r="D154" s="86" t="s">
        <v>113</v>
      </c>
      <c r="E154" s="86" t="s">
        <v>292</v>
      </c>
      <c r="F154" s="73" t="s">
        <v>492</v>
      </c>
      <c r="G154" s="86" t="s">
        <v>489</v>
      </c>
      <c r="H154" s="73" t="s">
        <v>490</v>
      </c>
      <c r="I154" s="73" t="s">
        <v>120</v>
      </c>
      <c r="J154" s="73"/>
      <c r="K154" s="83">
        <v>5.5499999999860403</v>
      </c>
      <c r="L154" s="86" t="s">
        <v>122</v>
      </c>
      <c r="M154" s="87">
        <v>1.09E-2</v>
      </c>
      <c r="N154" s="87">
        <v>4.4699999999939656E-2</v>
      </c>
      <c r="O154" s="83">
        <v>123708.795</v>
      </c>
      <c r="P154" s="85">
        <v>89.75</v>
      </c>
      <c r="Q154" s="73"/>
      <c r="R154" s="83">
        <v>111.028644361</v>
      </c>
      <c r="S154" s="84">
        <v>2.7490843333333333E-4</v>
      </c>
      <c r="T154" s="84">
        <f t="shared" si="2"/>
        <v>1.5941031272045884E-3</v>
      </c>
      <c r="U154" s="84">
        <f>R154/'סכום נכסי הקרן'!$C$42</f>
        <v>4.2545440974282015E-4</v>
      </c>
    </row>
    <row r="155" spans="2:21">
      <c r="B155" s="76" t="s">
        <v>495</v>
      </c>
      <c r="C155" s="73">
        <v>1184530</v>
      </c>
      <c r="D155" s="86" t="s">
        <v>113</v>
      </c>
      <c r="E155" s="86" t="s">
        <v>292</v>
      </c>
      <c r="F155" s="73" t="s">
        <v>492</v>
      </c>
      <c r="G155" s="86" t="s">
        <v>489</v>
      </c>
      <c r="H155" s="73" t="s">
        <v>490</v>
      </c>
      <c r="I155" s="73" t="s">
        <v>120</v>
      </c>
      <c r="J155" s="73"/>
      <c r="K155" s="83">
        <v>6.4899999999833708</v>
      </c>
      <c r="L155" s="86" t="s">
        <v>122</v>
      </c>
      <c r="M155" s="87">
        <v>1.54E-2</v>
      </c>
      <c r="N155" s="87">
        <v>4.6799999999829284E-2</v>
      </c>
      <c r="O155" s="83">
        <v>156561.43985</v>
      </c>
      <c r="P155" s="85">
        <v>86.8</v>
      </c>
      <c r="Q155" s="73"/>
      <c r="R155" s="83">
        <v>135.89532927399998</v>
      </c>
      <c r="S155" s="84">
        <v>4.4731839957142856E-4</v>
      </c>
      <c r="T155" s="84">
        <f t="shared" si="2"/>
        <v>1.9511286534655251E-3</v>
      </c>
      <c r="U155" s="84">
        <f>R155/'סכום נכסי הקרן'!$C$42</f>
        <v>5.2074189895616506E-4</v>
      </c>
    </row>
    <row r="156" spans="2:21">
      <c r="B156" s="76" t="s">
        <v>496</v>
      </c>
      <c r="C156" s="73">
        <v>1182989</v>
      </c>
      <c r="D156" s="86" t="s">
        <v>113</v>
      </c>
      <c r="E156" s="86" t="s">
        <v>292</v>
      </c>
      <c r="F156" s="73" t="s">
        <v>497</v>
      </c>
      <c r="G156" s="86" t="s">
        <v>498</v>
      </c>
      <c r="H156" s="73" t="s">
        <v>499</v>
      </c>
      <c r="I156" s="73" t="s">
        <v>296</v>
      </c>
      <c r="J156" s="73"/>
      <c r="K156" s="83">
        <v>4.7099999999984039</v>
      </c>
      <c r="L156" s="86" t="s">
        <v>122</v>
      </c>
      <c r="M156" s="87">
        <v>7.4999999999999997E-3</v>
      </c>
      <c r="N156" s="87">
        <v>3.8399999999983801E-2</v>
      </c>
      <c r="O156" s="83">
        <v>454584.933005</v>
      </c>
      <c r="P156" s="85">
        <v>92.39</v>
      </c>
      <c r="Q156" s="73"/>
      <c r="R156" s="83">
        <v>419.99103377700004</v>
      </c>
      <c r="S156" s="84">
        <v>3.3959729045644706E-4</v>
      </c>
      <c r="T156" s="84">
        <f t="shared" si="2"/>
        <v>6.0300566956843424E-3</v>
      </c>
      <c r="U156" s="84">
        <f>R156/'סכום נכסי הקרן'!$C$42</f>
        <v>1.6093778177808332E-3</v>
      </c>
    </row>
    <row r="157" spans="2:21">
      <c r="B157" s="76" t="s">
        <v>500</v>
      </c>
      <c r="C157" s="73">
        <v>1260769</v>
      </c>
      <c r="D157" s="86" t="s">
        <v>113</v>
      </c>
      <c r="E157" s="86" t="s">
        <v>292</v>
      </c>
      <c r="F157" s="73" t="s">
        <v>501</v>
      </c>
      <c r="G157" s="86" t="s">
        <v>489</v>
      </c>
      <c r="H157" s="73" t="s">
        <v>490</v>
      </c>
      <c r="I157" s="73" t="s">
        <v>120</v>
      </c>
      <c r="J157" s="73"/>
      <c r="K157" s="83">
        <v>3.7899999999990217</v>
      </c>
      <c r="L157" s="86" t="s">
        <v>122</v>
      </c>
      <c r="M157" s="87">
        <v>1.0800000000000001E-2</v>
      </c>
      <c r="N157" s="87">
        <v>3.6900000000001085E-2</v>
      </c>
      <c r="O157" s="83">
        <v>184135.23955200001</v>
      </c>
      <c r="P157" s="85">
        <v>99.93</v>
      </c>
      <c r="Q157" s="73"/>
      <c r="R157" s="83">
        <v>184.00634414200002</v>
      </c>
      <c r="S157" s="84">
        <v>5.6138792546341467E-4</v>
      </c>
      <c r="T157" s="84">
        <f t="shared" si="2"/>
        <v>2.6418866078245975E-3</v>
      </c>
      <c r="U157" s="84">
        <f>R157/'סכום נכסי הקרן'!$C$42</f>
        <v>7.0510012066190512E-4</v>
      </c>
    </row>
    <row r="158" spans="2:21">
      <c r="B158" s="76" t="s">
        <v>502</v>
      </c>
      <c r="C158" s="73">
        <v>6120224</v>
      </c>
      <c r="D158" s="86" t="s">
        <v>113</v>
      </c>
      <c r="E158" s="86" t="s">
        <v>292</v>
      </c>
      <c r="F158" s="73" t="s">
        <v>503</v>
      </c>
      <c r="G158" s="86" t="s">
        <v>316</v>
      </c>
      <c r="H158" s="73" t="s">
        <v>499</v>
      </c>
      <c r="I158" s="73" t="s">
        <v>296</v>
      </c>
      <c r="J158" s="73"/>
      <c r="K158" s="83">
        <v>3.9900000000788922</v>
      </c>
      <c r="L158" s="86" t="s">
        <v>122</v>
      </c>
      <c r="M158" s="87">
        <v>1.8000000000000002E-2</v>
      </c>
      <c r="N158" s="87">
        <v>3.2800000000516721E-2</v>
      </c>
      <c r="O158" s="83">
        <v>20877.630065000001</v>
      </c>
      <c r="P158" s="85">
        <v>103.82</v>
      </c>
      <c r="Q158" s="73"/>
      <c r="R158" s="83">
        <v>21.675155570999998</v>
      </c>
      <c r="S158" s="84">
        <v>3.7413898530766659E-5</v>
      </c>
      <c r="T158" s="84">
        <f t="shared" si="2"/>
        <v>3.1120287451257006E-4</v>
      </c>
      <c r="U158" s="84">
        <f>R158/'סכום נכסי הקרן'!$C$42</f>
        <v>8.3057760207895116E-5</v>
      </c>
    </row>
    <row r="159" spans="2:21">
      <c r="B159" s="76" t="s">
        <v>504</v>
      </c>
      <c r="C159" s="73">
        <v>1193630</v>
      </c>
      <c r="D159" s="86" t="s">
        <v>113</v>
      </c>
      <c r="E159" s="86" t="s">
        <v>292</v>
      </c>
      <c r="F159" s="73" t="s">
        <v>505</v>
      </c>
      <c r="G159" s="86" t="s">
        <v>316</v>
      </c>
      <c r="H159" s="73" t="s">
        <v>499</v>
      </c>
      <c r="I159" s="73" t="s">
        <v>296</v>
      </c>
      <c r="J159" s="73"/>
      <c r="K159" s="83">
        <v>5.0900000000072501</v>
      </c>
      <c r="L159" s="86" t="s">
        <v>122</v>
      </c>
      <c r="M159" s="87">
        <v>3.6200000000000003E-2</v>
      </c>
      <c r="N159" s="87">
        <v>4.6200000000060595E-2</v>
      </c>
      <c r="O159" s="83">
        <v>384297.54022899998</v>
      </c>
      <c r="P159" s="85">
        <v>96.18</v>
      </c>
      <c r="Q159" s="73"/>
      <c r="R159" s="83">
        <v>369.61736514800009</v>
      </c>
      <c r="S159" s="84">
        <v>3.0483208366635309E-4</v>
      </c>
      <c r="T159" s="84">
        <f t="shared" si="2"/>
        <v>5.3068124990861623E-3</v>
      </c>
      <c r="U159" s="84">
        <f>R159/'סכום נכסי הקרן'!$C$42</f>
        <v>1.4163492567596946E-3</v>
      </c>
    </row>
    <row r="160" spans="2:21">
      <c r="B160" s="76" t="s">
        <v>506</v>
      </c>
      <c r="C160" s="73">
        <v>1132828</v>
      </c>
      <c r="D160" s="86" t="s">
        <v>113</v>
      </c>
      <c r="E160" s="86" t="s">
        <v>292</v>
      </c>
      <c r="F160" s="73" t="s">
        <v>507</v>
      </c>
      <c r="G160" s="86" t="s">
        <v>143</v>
      </c>
      <c r="H160" s="73" t="s">
        <v>499</v>
      </c>
      <c r="I160" s="73" t="s">
        <v>296</v>
      </c>
      <c r="J160" s="73"/>
      <c r="K160" s="83">
        <v>0.7600000000016699</v>
      </c>
      <c r="L160" s="86" t="s">
        <v>122</v>
      </c>
      <c r="M160" s="87">
        <v>1.9799999999999998E-2</v>
      </c>
      <c r="N160" s="87">
        <v>2.1800000000002387E-2</v>
      </c>
      <c r="O160" s="83">
        <v>153234.738044</v>
      </c>
      <c r="P160" s="85">
        <v>109.42</v>
      </c>
      <c r="Q160" s="73"/>
      <c r="R160" s="83">
        <v>167.66944232199998</v>
      </c>
      <c r="S160" s="84">
        <v>5.0426138718587601E-4</v>
      </c>
      <c r="T160" s="84">
        <f t="shared" si="2"/>
        <v>2.4073281618489737E-3</v>
      </c>
      <c r="U160" s="84">
        <f>R160/'סכום נכסי הקרן'!$C$42</f>
        <v>6.4249819517810634E-4</v>
      </c>
    </row>
    <row r="161" spans="2:21">
      <c r="B161" s="76" t="s">
        <v>508</v>
      </c>
      <c r="C161" s="73">
        <v>1166057</v>
      </c>
      <c r="D161" s="86" t="s">
        <v>113</v>
      </c>
      <c r="E161" s="86" t="s">
        <v>292</v>
      </c>
      <c r="F161" s="73" t="s">
        <v>509</v>
      </c>
      <c r="G161" s="86" t="s">
        <v>326</v>
      </c>
      <c r="H161" s="73" t="s">
        <v>510</v>
      </c>
      <c r="I161" s="73" t="s">
        <v>296</v>
      </c>
      <c r="J161" s="73"/>
      <c r="K161" s="83">
        <v>3.9700000000051654</v>
      </c>
      <c r="L161" s="86" t="s">
        <v>122</v>
      </c>
      <c r="M161" s="87">
        <v>2.75E-2</v>
      </c>
      <c r="N161" s="87">
        <v>3.780000000003679E-2</v>
      </c>
      <c r="O161" s="83">
        <v>271044.53779199999</v>
      </c>
      <c r="P161" s="85">
        <v>104.28</v>
      </c>
      <c r="Q161" s="73"/>
      <c r="R161" s="83">
        <v>282.64524348200001</v>
      </c>
      <c r="S161" s="84">
        <v>3.0016023851176654E-4</v>
      </c>
      <c r="T161" s="84">
        <f t="shared" si="2"/>
        <v>4.0581029257565583E-3</v>
      </c>
      <c r="U161" s="84">
        <f>R161/'סכום נכסי הקרן'!$C$42</f>
        <v>1.0830778482826368E-3</v>
      </c>
    </row>
    <row r="162" spans="2:21">
      <c r="B162" s="76" t="s">
        <v>511</v>
      </c>
      <c r="C162" s="73">
        <v>1180355</v>
      </c>
      <c r="D162" s="86" t="s">
        <v>113</v>
      </c>
      <c r="E162" s="86" t="s">
        <v>292</v>
      </c>
      <c r="F162" s="73" t="s">
        <v>509</v>
      </c>
      <c r="G162" s="86" t="s">
        <v>326</v>
      </c>
      <c r="H162" s="73" t="s">
        <v>510</v>
      </c>
      <c r="I162" s="73" t="s">
        <v>296</v>
      </c>
      <c r="J162" s="73"/>
      <c r="K162" s="83">
        <v>4.2100000000262767</v>
      </c>
      <c r="L162" s="86" t="s">
        <v>122</v>
      </c>
      <c r="M162" s="87">
        <v>2.5000000000000001E-2</v>
      </c>
      <c r="N162" s="87">
        <v>6.1400000000573302E-2</v>
      </c>
      <c r="O162" s="83">
        <v>19401.066524000002</v>
      </c>
      <c r="P162" s="85">
        <v>86.31</v>
      </c>
      <c r="Q162" s="73"/>
      <c r="R162" s="83">
        <v>16.745058736000001</v>
      </c>
      <c r="S162" s="84">
        <v>2.2804206702892802E-5</v>
      </c>
      <c r="T162" s="84">
        <f t="shared" si="2"/>
        <v>2.4041859332706072E-4</v>
      </c>
      <c r="U162" s="84">
        <f>R162/'סכום נכסי הקרן'!$C$42</f>
        <v>6.4165955746247111E-5</v>
      </c>
    </row>
    <row r="163" spans="2:21">
      <c r="B163" s="76" t="s">
        <v>512</v>
      </c>
      <c r="C163" s="73">
        <v>1260603</v>
      </c>
      <c r="D163" s="86" t="s">
        <v>113</v>
      </c>
      <c r="E163" s="86" t="s">
        <v>292</v>
      </c>
      <c r="F163" s="73" t="s">
        <v>501</v>
      </c>
      <c r="G163" s="86" t="s">
        <v>489</v>
      </c>
      <c r="H163" s="73" t="s">
        <v>513</v>
      </c>
      <c r="I163" s="73" t="s">
        <v>120</v>
      </c>
      <c r="J163" s="73"/>
      <c r="K163" s="83">
        <v>2.4599999999982973</v>
      </c>
      <c r="L163" s="86" t="s">
        <v>122</v>
      </c>
      <c r="M163" s="87">
        <v>0.04</v>
      </c>
      <c r="N163" s="87">
        <v>0.13529999999988787</v>
      </c>
      <c r="O163" s="83">
        <v>307159.52551299997</v>
      </c>
      <c r="P163" s="85">
        <v>87.99</v>
      </c>
      <c r="Q163" s="73"/>
      <c r="R163" s="83">
        <v>270.26966895100003</v>
      </c>
      <c r="S163" s="84">
        <v>1.0612028068224663E-4</v>
      </c>
      <c r="T163" s="84">
        <f t="shared" si="2"/>
        <v>3.8804195704894543E-3</v>
      </c>
      <c r="U163" s="84">
        <f>R163/'סכום נכסי הקרן'!$C$42</f>
        <v>1.0356554665394589E-3</v>
      </c>
    </row>
    <row r="164" spans="2:21">
      <c r="B164" s="76" t="s">
        <v>514</v>
      </c>
      <c r="C164" s="73">
        <v>1260652</v>
      </c>
      <c r="D164" s="86" t="s">
        <v>113</v>
      </c>
      <c r="E164" s="86" t="s">
        <v>292</v>
      </c>
      <c r="F164" s="73" t="s">
        <v>501</v>
      </c>
      <c r="G164" s="86" t="s">
        <v>489</v>
      </c>
      <c r="H164" s="73" t="s">
        <v>513</v>
      </c>
      <c r="I164" s="73" t="s">
        <v>120</v>
      </c>
      <c r="J164" s="73"/>
      <c r="K164" s="83">
        <v>3.1899999999976187</v>
      </c>
      <c r="L164" s="86" t="s">
        <v>122</v>
      </c>
      <c r="M164" s="87">
        <v>3.2799999999999996E-2</v>
      </c>
      <c r="N164" s="87">
        <v>0.12139999999985714</v>
      </c>
      <c r="O164" s="83">
        <v>287024.67550000001</v>
      </c>
      <c r="P164" s="85">
        <v>84.87</v>
      </c>
      <c r="Q164" s="73"/>
      <c r="R164" s="83">
        <v>243.59784018200003</v>
      </c>
      <c r="S164" s="84">
        <v>1.9129023552645459E-4</v>
      </c>
      <c r="T164" s="84">
        <f t="shared" si="2"/>
        <v>3.4974765390435709E-3</v>
      </c>
      <c r="U164" s="84">
        <f>R164/'סכום נכסי הקרן'!$C$42</f>
        <v>9.3345078565746449E-4</v>
      </c>
    </row>
    <row r="165" spans="2:21">
      <c r="B165" s="76" t="s">
        <v>515</v>
      </c>
      <c r="C165" s="73">
        <v>1260736</v>
      </c>
      <c r="D165" s="86" t="s">
        <v>113</v>
      </c>
      <c r="E165" s="86" t="s">
        <v>292</v>
      </c>
      <c r="F165" s="73" t="s">
        <v>501</v>
      </c>
      <c r="G165" s="86" t="s">
        <v>489</v>
      </c>
      <c r="H165" s="73" t="s">
        <v>513</v>
      </c>
      <c r="I165" s="73" t="s">
        <v>120</v>
      </c>
      <c r="J165" s="73"/>
      <c r="K165" s="83">
        <v>4.0699999999840593</v>
      </c>
      <c r="L165" s="86" t="s">
        <v>122</v>
      </c>
      <c r="M165" s="87">
        <v>1.29E-2</v>
      </c>
      <c r="N165" s="87">
        <v>9.4999999999543103E-2</v>
      </c>
      <c r="O165" s="83">
        <v>125740.82152899999</v>
      </c>
      <c r="P165" s="85">
        <v>78.33</v>
      </c>
      <c r="Q165" s="73"/>
      <c r="R165" s="83">
        <v>98.492785151000007</v>
      </c>
      <c r="S165" s="84">
        <v>1.2201667470592868E-4</v>
      </c>
      <c r="T165" s="84">
        <f t="shared" si="2"/>
        <v>1.4141184711379704E-3</v>
      </c>
      <c r="U165" s="84">
        <f>R165/'סכום נכסי הקרן'!$C$42</f>
        <v>3.7741782772828669E-4</v>
      </c>
    </row>
    <row r="166" spans="2:21">
      <c r="B166" s="76" t="s">
        <v>516</v>
      </c>
      <c r="C166" s="73">
        <v>6120323</v>
      </c>
      <c r="D166" s="86" t="s">
        <v>113</v>
      </c>
      <c r="E166" s="86" t="s">
        <v>292</v>
      </c>
      <c r="F166" s="73" t="s">
        <v>503</v>
      </c>
      <c r="G166" s="86" t="s">
        <v>316</v>
      </c>
      <c r="H166" s="73" t="s">
        <v>510</v>
      </c>
      <c r="I166" s="73" t="s">
        <v>296</v>
      </c>
      <c r="J166" s="73"/>
      <c r="K166" s="83">
        <v>3.1900000000013837</v>
      </c>
      <c r="L166" s="86" t="s">
        <v>122</v>
      </c>
      <c r="M166" s="87">
        <v>3.3000000000000002E-2</v>
      </c>
      <c r="N166" s="87">
        <v>5.7600000000055357E-2</v>
      </c>
      <c r="O166" s="83">
        <v>326900.47664900002</v>
      </c>
      <c r="P166" s="85">
        <v>101.7</v>
      </c>
      <c r="Q166" s="73"/>
      <c r="R166" s="83">
        <v>332.45779916599997</v>
      </c>
      <c r="S166" s="84">
        <v>5.1774403407222756E-4</v>
      </c>
      <c r="T166" s="84">
        <f t="shared" si="2"/>
        <v>4.7732908959143691E-3</v>
      </c>
      <c r="U166" s="84">
        <f>R166/'סכום נכסי הקרן'!$C$42</f>
        <v>1.2739562616712616E-3</v>
      </c>
    </row>
    <row r="167" spans="2:21">
      <c r="B167" s="76" t="s">
        <v>517</v>
      </c>
      <c r="C167" s="73">
        <v>1168350</v>
      </c>
      <c r="D167" s="86" t="s">
        <v>113</v>
      </c>
      <c r="E167" s="86" t="s">
        <v>292</v>
      </c>
      <c r="F167" s="73" t="s">
        <v>518</v>
      </c>
      <c r="G167" s="86" t="s">
        <v>316</v>
      </c>
      <c r="H167" s="73" t="s">
        <v>510</v>
      </c>
      <c r="I167" s="73" t="s">
        <v>296</v>
      </c>
      <c r="J167" s="73"/>
      <c r="K167" s="83">
        <v>2.750000000004353</v>
      </c>
      <c r="L167" s="86" t="s">
        <v>122</v>
      </c>
      <c r="M167" s="87">
        <v>1E-3</v>
      </c>
      <c r="N167" s="87">
        <v>3.2400000000045275E-2</v>
      </c>
      <c r="O167" s="83">
        <v>344136.66046800005</v>
      </c>
      <c r="P167" s="85">
        <v>100.12</v>
      </c>
      <c r="Q167" s="73"/>
      <c r="R167" s="83">
        <v>344.54963580600003</v>
      </c>
      <c r="S167" s="84">
        <v>6.0768247155798072E-4</v>
      </c>
      <c r="T167" s="84">
        <f t="shared" si="2"/>
        <v>4.9469004604768083E-3</v>
      </c>
      <c r="U167" s="84">
        <f>R167/'סכום נכסי הקרן'!$C$42</f>
        <v>1.3202913786132542E-3</v>
      </c>
    </row>
    <row r="168" spans="2:21">
      <c r="B168" s="76" t="s">
        <v>519</v>
      </c>
      <c r="C168" s="73">
        <v>1175975</v>
      </c>
      <c r="D168" s="86" t="s">
        <v>113</v>
      </c>
      <c r="E168" s="86" t="s">
        <v>292</v>
      </c>
      <c r="F168" s="73" t="s">
        <v>518</v>
      </c>
      <c r="G168" s="86" t="s">
        <v>316</v>
      </c>
      <c r="H168" s="73" t="s">
        <v>510</v>
      </c>
      <c r="I168" s="73" t="s">
        <v>296</v>
      </c>
      <c r="J168" s="73"/>
      <c r="K168" s="83">
        <v>5.4600000000025624</v>
      </c>
      <c r="L168" s="86" t="s">
        <v>122</v>
      </c>
      <c r="M168" s="87">
        <v>3.0000000000000001E-3</v>
      </c>
      <c r="N168" s="87">
        <v>4.0200000000016313E-2</v>
      </c>
      <c r="O168" s="83">
        <v>194070.84073200001</v>
      </c>
      <c r="P168" s="85">
        <v>88.42</v>
      </c>
      <c r="Q168" s="73"/>
      <c r="R168" s="83">
        <v>171.59743733600004</v>
      </c>
      <c r="S168" s="84">
        <v>5.3641254617821192E-4</v>
      </c>
      <c r="T168" s="84">
        <f t="shared" si="2"/>
        <v>2.4637246816074459E-3</v>
      </c>
      <c r="U168" s="84">
        <f>R168/'סכום נכסי הקרן'!$C$42</f>
        <v>6.5755001184913064E-4</v>
      </c>
    </row>
    <row r="169" spans="2:21">
      <c r="B169" s="76" t="s">
        <v>520</v>
      </c>
      <c r="C169" s="73">
        <v>1185834</v>
      </c>
      <c r="D169" s="86" t="s">
        <v>113</v>
      </c>
      <c r="E169" s="86" t="s">
        <v>292</v>
      </c>
      <c r="F169" s="73" t="s">
        <v>518</v>
      </c>
      <c r="G169" s="86" t="s">
        <v>316</v>
      </c>
      <c r="H169" s="73" t="s">
        <v>510</v>
      </c>
      <c r="I169" s="73" t="s">
        <v>296</v>
      </c>
      <c r="J169" s="73"/>
      <c r="K169" s="83">
        <v>3.9800000000012394</v>
      </c>
      <c r="L169" s="86" t="s">
        <v>122</v>
      </c>
      <c r="M169" s="87">
        <v>3.0000000000000001E-3</v>
      </c>
      <c r="N169" s="87">
        <v>3.8500000000015494E-2</v>
      </c>
      <c r="O169" s="83">
        <v>281872.25667600002</v>
      </c>
      <c r="P169" s="85">
        <v>91.6</v>
      </c>
      <c r="Q169" s="73"/>
      <c r="R169" s="83">
        <v>258.19498771600001</v>
      </c>
      <c r="S169" s="84">
        <v>5.5421206581989782E-4</v>
      </c>
      <c r="T169" s="84">
        <f t="shared" si="2"/>
        <v>3.707056316101443E-3</v>
      </c>
      <c r="U169" s="84">
        <f>R169/'סכום נכסי הקרן'!$C$42</f>
        <v>9.8938608797291181E-4</v>
      </c>
    </row>
    <row r="170" spans="2:21">
      <c r="B170" s="76" t="s">
        <v>521</v>
      </c>
      <c r="C170" s="73">
        <v>1192129</v>
      </c>
      <c r="D170" s="86" t="s">
        <v>113</v>
      </c>
      <c r="E170" s="86" t="s">
        <v>292</v>
      </c>
      <c r="F170" s="73" t="s">
        <v>518</v>
      </c>
      <c r="G170" s="86" t="s">
        <v>316</v>
      </c>
      <c r="H170" s="73" t="s">
        <v>510</v>
      </c>
      <c r="I170" s="73" t="s">
        <v>296</v>
      </c>
      <c r="J170" s="73"/>
      <c r="K170" s="83">
        <v>3.4899999999973734</v>
      </c>
      <c r="L170" s="86" t="s">
        <v>122</v>
      </c>
      <c r="M170" s="87">
        <v>3.0000000000000001E-3</v>
      </c>
      <c r="N170" s="87">
        <v>3.2799999999927283E-2</v>
      </c>
      <c r="O170" s="83">
        <v>108496.147752</v>
      </c>
      <c r="P170" s="85">
        <v>91.26</v>
      </c>
      <c r="Q170" s="73"/>
      <c r="R170" s="83">
        <v>99.013584473999998</v>
      </c>
      <c r="S170" s="84">
        <v>4.3398459100800002E-4</v>
      </c>
      <c r="T170" s="84">
        <f t="shared" si="2"/>
        <v>1.42159589134983E-3</v>
      </c>
      <c r="U170" s="84">
        <f>R170/'סכום נכסי הקרן'!$C$42</f>
        <v>3.7941349623200172E-4</v>
      </c>
    </row>
    <row r="171" spans="2:21">
      <c r="B171" s="76" t="s">
        <v>522</v>
      </c>
      <c r="C171" s="73">
        <v>1188192</v>
      </c>
      <c r="D171" s="86" t="s">
        <v>113</v>
      </c>
      <c r="E171" s="86" t="s">
        <v>292</v>
      </c>
      <c r="F171" s="73" t="s">
        <v>523</v>
      </c>
      <c r="G171" s="86" t="s">
        <v>524</v>
      </c>
      <c r="H171" s="73" t="s">
        <v>513</v>
      </c>
      <c r="I171" s="73" t="s">
        <v>120</v>
      </c>
      <c r="J171" s="73"/>
      <c r="K171" s="83">
        <v>4.4099999999979334</v>
      </c>
      <c r="L171" s="86" t="s">
        <v>122</v>
      </c>
      <c r="M171" s="87">
        <v>3.2500000000000001E-2</v>
      </c>
      <c r="N171" s="87">
        <v>5.5599999999975502E-2</v>
      </c>
      <c r="O171" s="83">
        <v>139062.297082</v>
      </c>
      <c r="P171" s="85">
        <v>93.95</v>
      </c>
      <c r="Q171" s="73"/>
      <c r="R171" s="83">
        <v>130.649029047</v>
      </c>
      <c r="S171" s="84">
        <v>5.3485498877692305E-4</v>
      </c>
      <c r="T171" s="84">
        <f t="shared" si="2"/>
        <v>1.8758044554061238E-3</v>
      </c>
      <c r="U171" s="84">
        <f>R171/'סכום נכסי הקרן'!$C$42</f>
        <v>5.0063842404428067E-4</v>
      </c>
    </row>
    <row r="172" spans="2:21">
      <c r="B172" s="76" t="s">
        <v>529</v>
      </c>
      <c r="C172" s="73">
        <v>3660156</v>
      </c>
      <c r="D172" s="86" t="s">
        <v>113</v>
      </c>
      <c r="E172" s="86" t="s">
        <v>292</v>
      </c>
      <c r="F172" s="73" t="s">
        <v>530</v>
      </c>
      <c r="G172" s="86" t="s">
        <v>316</v>
      </c>
      <c r="H172" s="73" t="s">
        <v>528</v>
      </c>
      <c r="I172" s="73"/>
      <c r="J172" s="73"/>
      <c r="K172" s="83">
        <v>3.6599999999997865</v>
      </c>
      <c r="L172" s="86" t="s">
        <v>122</v>
      </c>
      <c r="M172" s="87">
        <v>1.9E-2</v>
      </c>
      <c r="N172" s="87">
        <v>3.6999999999975018E-2</v>
      </c>
      <c r="O172" s="83">
        <v>282762.96000000002</v>
      </c>
      <c r="P172" s="85">
        <v>98.09</v>
      </c>
      <c r="Q172" s="83">
        <v>2.8092116930000004</v>
      </c>
      <c r="R172" s="83">
        <v>280.17140004099997</v>
      </c>
      <c r="S172" s="84">
        <v>5.1996550272061432E-4</v>
      </c>
      <c r="T172" s="84">
        <f t="shared" si="2"/>
        <v>4.0225845098719997E-3</v>
      </c>
      <c r="U172" s="84">
        <f>R172/'סכום נכסי הקרן'!$C$42</f>
        <v>1.0735982441044151E-3</v>
      </c>
    </row>
    <row r="173" spans="2:21">
      <c r="B173" s="76" t="s">
        <v>531</v>
      </c>
      <c r="C173" s="73">
        <v>1140581</v>
      </c>
      <c r="D173" s="86" t="s">
        <v>113</v>
      </c>
      <c r="E173" s="86" t="s">
        <v>292</v>
      </c>
      <c r="F173" s="73" t="s">
        <v>532</v>
      </c>
      <c r="G173" s="86" t="s">
        <v>316</v>
      </c>
      <c r="H173" s="73" t="s">
        <v>528</v>
      </c>
      <c r="I173" s="73"/>
      <c r="J173" s="73"/>
      <c r="K173" s="73">
        <v>0.01</v>
      </c>
      <c r="L173" s="86" t="s">
        <v>122</v>
      </c>
      <c r="M173" s="87">
        <v>2.1000000000000001E-2</v>
      </c>
      <c r="N173" s="87">
        <v>0.24750811688311686</v>
      </c>
      <c r="O173" s="83">
        <v>7.705E-3</v>
      </c>
      <c r="P173" s="85">
        <v>111.53</v>
      </c>
      <c r="Q173" s="73"/>
      <c r="R173" s="83">
        <v>8.6239999999999991E-6</v>
      </c>
      <c r="S173" s="84">
        <v>3.7793688351038568E-11</v>
      </c>
      <c r="T173" s="84">
        <f t="shared" si="2"/>
        <v>1.2381980747520809E-10</v>
      </c>
      <c r="U173" s="84">
        <f>R173/'סכום נכסי הקרן'!$C$42</f>
        <v>3.3046596675469256E-11</v>
      </c>
    </row>
    <row r="174" spans="2:21">
      <c r="B174" s="76" t="s">
        <v>533</v>
      </c>
      <c r="C174" s="73" t="s">
        <v>534</v>
      </c>
      <c r="D174" s="86" t="s">
        <v>113</v>
      </c>
      <c r="E174" s="86" t="s">
        <v>292</v>
      </c>
      <c r="F174" s="73" t="s">
        <v>532</v>
      </c>
      <c r="G174" s="86" t="s">
        <v>316</v>
      </c>
      <c r="H174" s="73" t="s">
        <v>528</v>
      </c>
      <c r="I174" s="73"/>
      <c r="J174" s="73"/>
      <c r="K174" s="83">
        <v>3.9400000000026081</v>
      </c>
      <c r="L174" s="86" t="s">
        <v>122</v>
      </c>
      <c r="M174" s="87">
        <v>2.75E-2</v>
      </c>
      <c r="N174" s="87">
        <v>3.4700000000028937E-2</v>
      </c>
      <c r="O174" s="83">
        <v>296156.42251399998</v>
      </c>
      <c r="P174" s="85">
        <v>106.19</v>
      </c>
      <c r="Q174" s="73"/>
      <c r="R174" s="83">
        <v>314.48850564700001</v>
      </c>
      <c r="S174" s="84">
        <v>5.7982048057494322E-4</v>
      </c>
      <c r="T174" s="84">
        <f t="shared" si="2"/>
        <v>4.5152952484203892E-3</v>
      </c>
      <c r="U174" s="84">
        <f>R174/'סכום נכסי הקרן'!$C$42</f>
        <v>1.2050991193399171E-3</v>
      </c>
    </row>
    <row r="175" spans="2:21">
      <c r="B175" s="76" t="s">
        <v>535</v>
      </c>
      <c r="C175" s="73" t="s">
        <v>536</v>
      </c>
      <c r="D175" s="86" t="s">
        <v>113</v>
      </c>
      <c r="E175" s="86" t="s">
        <v>292</v>
      </c>
      <c r="F175" s="73" t="s">
        <v>532</v>
      </c>
      <c r="G175" s="86" t="s">
        <v>316</v>
      </c>
      <c r="H175" s="73" t="s">
        <v>528</v>
      </c>
      <c r="I175" s="73"/>
      <c r="J175" s="73"/>
      <c r="K175" s="83">
        <v>5.650000000002616</v>
      </c>
      <c r="L175" s="86" t="s">
        <v>122</v>
      </c>
      <c r="M175" s="87">
        <v>8.5000000000000006E-3</v>
      </c>
      <c r="N175" s="87">
        <v>3.6300000000009991E-2</v>
      </c>
      <c r="O175" s="83">
        <v>227843.67401300001</v>
      </c>
      <c r="P175" s="85">
        <v>92.28</v>
      </c>
      <c r="Q175" s="73"/>
      <c r="R175" s="83">
        <v>210.254136133</v>
      </c>
      <c r="S175" s="84">
        <v>4.4061479704856276E-4</v>
      </c>
      <c r="T175" s="84">
        <f t="shared" si="2"/>
        <v>3.0187414954608366E-3</v>
      </c>
      <c r="U175" s="84">
        <f>R175/'סכום נכסי הקרן'!$C$42</f>
        <v>8.0567992070227951E-4</v>
      </c>
    </row>
    <row r="176" spans="2:21">
      <c r="B176" s="76" t="s">
        <v>537</v>
      </c>
      <c r="C176" s="73" t="s">
        <v>538</v>
      </c>
      <c r="D176" s="86" t="s">
        <v>113</v>
      </c>
      <c r="E176" s="86" t="s">
        <v>292</v>
      </c>
      <c r="F176" s="73" t="s">
        <v>532</v>
      </c>
      <c r="G176" s="86" t="s">
        <v>316</v>
      </c>
      <c r="H176" s="73" t="s">
        <v>528</v>
      </c>
      <c r="I176" s="73"/>
      <c r="J176" s="73"/>
      <c r="K176" s="83">
        <v>6.9599999999875939</v>
      </c>
      <c r="L176" s="86" t="s">
        <v>122</v>
      </c>
      <c r="M176" s="87">
        <v>3.1800000000000002E-2</v>
      </c>
      <c r="N176" s="87">
        <v>3.8199999999922997E-2</v>
      </c>
      <c r="O176" s="83">
        <v>96835.71018899999</v>
      </c>
      <c r="P176" s="85">
        <v>96.57</v>
      </c>
      <c r="Q176" s="73"/>
      <c r="R176" s="83">
        <v>93.514242396000014</v>
      </c>
      <c r="S176" s="84">
        <v>4.9441289793219643E-4</v>
      </c>
      <c r="T176" s="84">
        <f t="shared" si="2"/>
        <v>1.3426386235694185E-3</v>
      </c>
      <c r="U176" s="84">
        <f>R176/'סכום נכסי הקרן'!$C$42</f>
        <v>3.5834038171065404E-4</v>
      </c>
    </row>
    <row r="177" spans="2:21">
      <c r="B177" s="76" t="s">
        <v>539</v>
      </c>
      <c r="C177" s="73" t="s">
        <v>540</v>
      </c>
      <c r="D177" s="86" t="s">
        <v>113</v>
      </c>
      <c r="E177" s="86" t="s">
        <v>292</v>
      </c>
      <c r="F177" s="73" t="s">
        <v>541</v>
      </c>
      <c r="G177" s="86" t="s">
        <v>326</v>
      </c>
      <c r="H177" s="73" t="s">
        <v>528</v>
      </c>
      <c r="I177" s="73"/>
      <c r="J177" s="73"/>
      <c r="K177" s="83">
        <v>2.7600000000003044</v>
      </c>
      <c r="L177" s="86" t="s">
        <v>122</v>
      </c>
      <c r="M177" s="87">
        <v>1.6399999999999998E-2</v>
      </c>
      <c r="N177" s="87">
        <v>3.4100000000048716E-2</v>
      </c>
      <c r="O177" s="83">
        <v>126318.59811799999</v>
      </c>
      <c r="P177" s="85">
        <v>104.01</v>
      </c>
      <c r="Q177" s="73"/>
      <c r="R177" s="83">
        <v>131.383973596</v>
      </c>
      <c r="S177" s="84">
        <v>4.8441199254653776E-4</v>
      </c>
      <c r="T177" s="84">
        <f t="shared" si="2"/>
        <v>1.8863564837644418E-3</v>
      </c>
      <c r="U177" s="84">
        <f>R177/'סכום נכסי הקרן'!$C$42</f>
        <v>5.0345468286729057E-4</v>
      </c>
    </row>
    <row r="178" spans="2:21">
      <c r="B178" s="76" t="s">
        <v>542</v>
      </c>
      <c r="C178" s="73" t="s">
        <v>543</v>
      </c>
      <c r="D178" s="86" t="s">
        <v>113</v>
      </c>
      <c r="E178" s="86" t="s">
        <v>292</v>
      </c>
      <c r="F178" s="73" t="s">
        <v>544</v>
      </c>
      <c r="G178" s="86" t="s">
        <v>545</v>
      </c>
      <c r="H178" s="73" t="s">
        <v>528</v>
      </c>
      <c r="I178" s="73"/>
      <c r="J178" s="73"/>
      <c r="K178" s="83">
        <v>3.1299999999982915</v>
      </c>
      <c r="L178" s="86" t="s">
        <v>122</v>
      </c>
      <c r="M178" s="87">
        <v>1.4800000000000001E-2</v>
      </c>
      <c r="N178" s="87">
        <v>4.8299999999966252E-2</v>
      </c>
      <c r="O178" s="83">
        <v>495722.34878700005</v>
      </c>
      <c r="P178" s="85">
        <v>96.82</v>
      </c>
      <c r="Q178" s="73"/>
      <c r="R178" s="83">
        <v>479.95837431400003</v>
      </c>
      <c r="S178" s="84">
        <v>6.9137920765824509E-4</v>
      </c>
      <c r="T178" s="84">
        <f t="shared" si="2"/>
        <v>6.891042845973255E-3</v>
      </c>
      <c r="U178" s="84">
        <f>R178/'סכום נכסי הקרן'!$C$42</f>
        <v>1.8391686939898727E-3</v>
      </c>
    </row>
    <row r="179" spans="2:21">
      <c r="B179" s="76" t="s">
        <v>546</v>
      </c>
      <c r="C179" s="73" t="s">
        <v>547</v>
      </c>
      <c r="D179" s="86" t="s">
        <v>113</v>
      </c>
      <c r="E179" s="86" t="s">
        <v>292</v>
      </c>
      <c r="F179" s="73" t="s">
        <v>548</v>
      </c>
      <c r="G179" s="86" t="s">
        <v>470</v>
      </c>
      <c r="H179" s="73" t="s">
        <v>528</v>
      </c>
      <c r="I179" s="73"/>
      <c r="J179" s="73"/>
      <c r="K179" s="83">
        <v>0</v>
      </c>
      <c r="L179" s="86" t="s">
        <v>122</v>
      </c>
      <c r="M179" s="87">
        <v>4.9000000000000002E-2</v>
      </c>
      <c r="N179" s="87">
        <v>0</v>
      </c>
      <c r="O179" s="83">
        <v>94952.868337999986</v>
      </c>
      <c r="P179" s="85">
        <v>25.2</v>
      </c>
      <c r="Q179" s="73"/>
      <c r="R179" s="83">
        <v>23.928120811999996</v>
      </c>
      <c r="S179" s="84">
        <v>2.0908038136606855E-4</v>
      </c>
      <c r="T179" s="84">
        <f t="shared" si="2"/>
        <v>3.4355001300850647E-4</v>
      </c>
      <c r="U179" s="84">
        <f>R179/'סכום נכסי הקרן'!$C$42</f>
        <v>9.169097375650113E-5</v>
      </c>
    </row>
    <row r="180" spans="2:21">
      <c r="B180" s="72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83"/>
      <c r="P180" s="85"/>
      <c r="Q180" s="73"/>
      <c r="R180" s="73"/>
      <c r="S180" s="73"/>
      <c r="T180" s="84"/>
      <c r="U180" s="73"/>
    </row>
    <row r="181" spans="2:21">
      <c r="B181" s="89" t="s">
        <v>44</v>
      </c>
      <c r="C181" s="71"/>
      <c r="D181" s="71"/>
      <c r="E181" s="71"/>
      <c r="F181" s="71"/>
      <c r="G181" s="71"/>
      <c r="H181" s="71"/>
      <c r="I181" s="71"/>
      <c r="J181" s="71"/>
      <c r="K181" s="80">
        <v>4.1104754339701914</v>
      </c>
      <c r="L181" s="71"/>
      <c r="M181" s="71"/>
      <c r="N181" s="91">
        <v>6.5000606384581813E-2</v>
      </c>
      <c r="O181" s="80"/>
      <c r="P181" s="82"/>
      <c r="Q181" s="80">
        <v>5.1450011379999996</v>
      </c>
      <c r="R181" s="80">
        <v>9828.1304204150038</v>
      </c>
      <c r="S181" s="71"/>
      <c r="T181" s="81">
        <f t="shared" ref="T181:T202" si="3">IFERROR(R181/$R$11,0)</f>
        <v>0.14110821156041534</v>
      </c>
      <c r="U181" s="81">
        <f>R181/'סכום נכסי הקרן'!$C$42</f>
        <v>3.7660744675019099E-2</v>
      </c>
    </row>
    <row r="182" spans="2:21">
      <c r="B182" s="76" t="s">
        <v>549</v>
      </c>
      <c r="C182" s="73">
        <v>7480163</v>
      </c>
      <c r="D182" s="86" t="s">
        <v>113</v>
      </c>
      <c r="E182" s="86" t="s">
        <v>292</v>
      </c>
      <c r="F182" s="73" t="s">
        <v>302</v>
      </c>
      <c r="G182" s="86" t="s">
        <v>299</v>
      </c>
      <c r="H182" s="73" t="s">
        <v>300</v>
      </c>
      <c r="I182" s="73" t="s">
        <v>120</v>
      </c>
      <c r="J182" s="73"/>
      <c r="K182" s="73">
        <v>3.83</v>
      </c>
      <c r="L182" s="86" t="s">
        <v>122</v>
      </c>
      <c r="M182" s="87">
        <v>2.6800000000000001E-2</v>
      </c>
      <c r="N182" s="87">
        <v>4.5700333307495546E-2</v>
      </c>
      <c r="O182" s="83">
        <v>1.3749000000000001E-2</v>
      </c>
      <c r="P182" s="85">
        <v>93.96</v>
      </c>
      <c r="Q182" s="73"/>
      <c r="R182" s="83">
        <v>1.2901000000000001E-5</v>
      </c>
      <c r="S182" s="84">
        <v>5.2687208867676409E-12</v>
      </c>
      <c r="T182" s="84">
        <f t="shared" si="3"/>
        <v>1.8522719576039654E-10</v>
      </c>
      <c r="U182" s="84">
        <f>R182/'סכום נכסי הקרן'!$C$42</f>
        <v>4.9435777331891103E-11</v>
      </c>
    </row>
    <row r="183" spans="2:21">
      <c r="B183" s="76" t="s">
        <v>550</v>
      </c>
      <c r="C183" s="73">
        <v>1143585</v>
      </c>
      <c r="D183" s="86" t="s">
        <v>113</v>
      </c>
      <c r="E183" s="86" t="s">
        <v>292</v>
      </c>
      <c r="F183" s="73" t="s">
        <v>551</v>
      </c>
      <c r="G183" s="86" t="s">
        <v>316</v>
      </c>
      <c r="H183" s="73" t="s">
        <v>300</v>
      </c>
      <c r="I183" s="73" t="s">
        <v>120</v>
      </c>
      <c r="J183" s="73"/>
      <c r="K183" s="73">
        <v>2.63</v>
      </c>
      <c r="L183" s="86" t="s">
        <v>122</v>
      </c>
      <c r="M183" s="87">
        <v>1.44E-2</v>
      </c>
      <c r="N183" s="87">
        <v>4.570458404074703E-2</v>
      </c>
      <c r="O183" s="83">
        <v>1.9090000000000001E-3</v>
      </c>
      <c r="P183" s="85">
        <v>92.24</v>
      </c>
      <c r="Q183" s="73"/>
      <c r="R183" s="83">
        <v>1.767E-6</v>
      </c>
      <c r="S183" s="84">
        <v>3.8180000000000001E-12</v>
      </c>
      <c r="T183" s="84">
        <f t="shared" si="3"/>
        <v>2.5369851554811308E-11</v>
      </c>
      <c r="U183" s="84">
        <f>R183/'סכום נכסי הקרן'!$C$42</f>
        <v>6.7710269394195477E-12</v>
      </c>
    </row>
    <row r="184" spans="2:21">
      <c r="B184" s="76" t="s">
        <v>552</v>
      </c>
      <c r="C184" s="73">
        <v>6620488</v>
      </c>
      <c r="D184" s="86" t="s">
        <v>113</v>
      </c>
      <c r="E184" s="86" t="s">
        <v>292</v>
      </c>
      <c r="F184" s="73" t="s">
        <v>319</v>
      </c>
      <c r="G184" s="86" t="s">
        <v>299</v>
      </c>
      <c r="H184" s="73" t="s">
        <v>300</v>
      </c>
      <c r="I184" s="73" t="s">
        <v>120</v>
      </c>
      <c r="J184" s="73"/>
      <c r="K184" s="83">
        <v>4.2600000000103506</v>
      </c>
      <c r="L184" s="86" t="s">
        <v>122</v>
      </c>
      <c r="M184" s="87">
        <v>2.5000000000000001E-2</v>
      </c>
      <c r="N184" s="87">
        <v>4.5300000000065739E-2</v>
      </c>
      <c r="O184" s="83">
        <v>77251.061933999998</v>
      </c>
      <c r="P184" s="85">
        <v>92.55</v>
      </c>
      <c r="Q184" s="73"/>
      <c r="R184" s="83">
        <v>71.495856101000001</v>
      </c>
      <c r="S184" s="84">
        <v>2.6036684605948536E-5</v>
      </c>
      <c r="T184" s="84">
        <f t="shared" si="3"/>
        <v>1.0265077849838824E-3</v>
      </c>
      <c r="U184" s="84">
        <f>R184/'סכום נכסי הקרן'!$C$42</f>
        <v>2.7396738410681066E-4</v>
      </c>
    </row>
    <row r="185" spans="2:21">
      <c r="B185" s="76" t="s">
        <v>553</v>
      </c>
      <c r="C185" s="73">
        <v>6000202</v>
      </c>
      <c r="D185" s="86" t="s">
        <v>113</v>
      </c>
      <c r="E185" s="86" t="s">
        <v>292</v>
      </c>
      <c r="F185" s="73" t="s">
        <v>325</v>
      </c>
      <c r="G185" s="86" t="s">
        <v>326</v>
      </c>
      <c r="H185" s="73" t="s">
        <v>327</v>
      </c>
      <c r="I185" s="73" t="s">
        <v>120</v>
      </c>
      <c r="J185" s="73"/>
      <c r="K185" s="73">
        <v>0.52</v>
      </c>
      <c r="L185" s="86" t="s">
        <v>122</v>
      </c>
      <c r="M185" s="87">
        <v>4.8000000000000001E-2</v>
      </c>
      <c r="N185" s="87">
        <v>4.8596755941154285E-2</v>
      </c>
      <c r="O185" s="83">
        <v>2.5800000000000003E-3</v>
      </c>
      <c r="P185" s="85">
        <v>102.23</v>
      </c>
      <c r="Q185" s="73"/>
      <c r="R185" s="83">
        <v>2.6510000000000001E-6</v>
      </c>
      <c r="S185" s="84">
        <v>3.8063236313389677E-12</v>
      </c>
      <c r="T185" s="84">
        <f t="shared" si="3"/>
        <v>3.8061956124394329E-11</v>
      </c>
      <c r="U185" s="84">
        <f>R185/'סכום נכסי הקרן'!$C$42</f>
        <v>1.0158456376005219E-11</v>
      </c>
    </row>
    <row r="186" spans="2:21">
      <c r="B186" s="76" t="s">
        <v>554</v>
      </c>
      <c r="C186" s="73">
        <v>7460389</v>
      </c>
      <c r="D186" s="86" t="s">
        <v>113</v>
      </c>
      <c r="E186" s="86" t="s">
        <v>292</v>
      </c>
      <c r="F186" s="73" t="s">
        <v>555</v>
      </c>
      <c r="G186" s="86" t="s">
        <v>556</v>
      </c>
      <c r="H186" s="73" t="s">
        <v>327</v>
      </c>
      <c r="I186" s="73" t="s">
        <v>120</v>
      </c>
      <c r="J186" s="73"/>
      <c r="K186" s="73">
        <v>2.4700000000000002</v>
      </c>
      <c r="L186" s="86" t="s">
        <v>122</v>
      </c>
      <c r="M186" s="87">
        <v>2.6099999999999998E-2</v>
      </c>
      <c r="N186" s="87">
        <v>4.7698034544371645E-2</v>
      </c>
      <c r="O186" s="83">
        <v>3.4640000000000001E-3</v>
      </c>
      <c r="P186" s="85">
        <v>95.61</v>
      </c>
      <c r="Q186" s="73"/>
      <c r="R186" s="83">
        <v>3.3579999999999999E-6</v>
      </c>
      <c r="S186" s="84">
        <v>6.757109985619684E-12</v>
      </c>
      <c r="T186" s="84">
        <f t="shared" si="3"/>
        <v>4.8212768263189796E-11</v>
      </c>
      <c r="U186" s="84">
        <f>R186/'סכום נכסי הקרן'!$C$42</f>
        <v>1.2867633538523395E-11</v>
      </c>
    </row>
    <row r="187" spans="2:21">
      <c r="B187" s="76" t="s">
        <v>557</v>
      </c>
      <c r="C187" s="73">
        <v>1133131</v>
      </c>
      <c r="D187" s="86" t="s">
        <v>113</v>
      </c>
      <c r="E187" s="86" t="s">
        <v>292</v>
      </c>
      <c r="F187" s="73" t="s">
        <v>558</v>
      </c>
      <c r="G187" s="86" t="s">
        <v>559</v>
      </c>
      <c r="H187" s="73" t="s">
        <v>336</v>
      </c>
      <c r="I187" s="73" t="s">
        <v>296</v>
      </c>
      <c r="J187" s="73"/>
      <c r="K187" s="73">
        <v>0.66</v>
      </c>
      <c r="L187" s="86" t="s">
        <v>122</v>
      </c>
      <c r="M187" s="87">
        <v>5.2000000000000005E-2</v>
      </c>
      <c r="N187" s="87">
        <v>4.5999920861031968E-2</v>
      </c>
      <c r="O187" s="83">
        <v>2.4742E-2</v>
      </c>
      <c r="P187" s="85">
        <v>102.13</v>
      </c>
      <c r="Q187" s="73"/>
      <c r="R187" s="83">
        <v>2.5272000000000001E-5</v>
      </c>
      <c r="S187" s="84">
        <v>1.6019379992370625E-10</v>
      </c>
      <c r="T187" s="84">
        <f t="shared" si="3"/>
        <v>3.6284487181278517E-10</v>
      </c>
      <c r="U187" s="84">
        <f>R187/'סכום נכסי הקרן'!$C$42</f>
        <v>9.6840629775331529E-11</v>
      </c>
    </row>
    <row r="188" spans="2:21">
      <c r="B188" s="76" t="s">
        <v>560</v>
      </c>
      <c r="C188" s="73">
        <v>2810372</v>
      </c>
      <c r="D188" s="86" t="s">
        <v>113</v>
      </c>
      <c r="E188" s="86" t="s">
        <v>292</v>
      </c>
      <c r="F188" s="73" t="s">
        <v>561</v>
      </c>
      <c r="G188" s="86" t="s">
        <v>409</v>
      </c>
      <c r="H188" s="73" t="s">
        <v>350</v>
      </c>
      <c r="I188" s="73" t="s">
        <v>296</v>
      </c>
      <c r="J188" s="73"/>
      <c r="K188" s="83">
        <v>8.5700000000235406</v>
      </c>
      <c r="L188" s="86" t="s">
        <v>122</v>
      </c>
      <c r="M188" s="87">
        <v>2.4E-2</v>
      </c>
      <c r="N188" s="87">
        <v>5.1600000000074225E-2</v>
      </c>
      <c r="O188" s="83">
        <v>108130.19592899998</v>
      </c>
      <c r="P188" s="85">
        <v>79.739999999999995</v>
      </c>
      <c r="Q188" s="73"/>
      <c r="R188" s="83">
        <v>86.223018221000004</v>
      </c>
      <c r="S188" s="84">
        <v>1.4397345227687482E-4</v>
      </c>
      <c r="T188" s="84">
        <f t="shared" si="3"/>
        <v>1.2379542574275952E-3</v>
      </c>
      <c r="U188" s="84">
        <f>R188/'סכום נכסי הקרן'!$C$42</f>
        <v>3.3040089370257696E-4</v>
      </c>
    </row>
    <row r="189" spans="2:21">
      <c r="B189" s="76" t="s">
        <v>562</v>
      </c>
      <c r="C189" s="73">
        <v>1138114</v>
      </c>
      <c r="D189" s="86" t="s">
        <v>113</v>
      </c>
      <c r="E189" s="86" t="s">
        <v>292</v>
      </c>
      <c r="F189" s="73" t="s">
        <v>344</v>
      </c>
      <c r="G189" s="86" t="s">
        <v>316</v>
      </c>
      <c r="H189" s="73" t="s">
        <v>345</v>
      </c>
      <c r="I189" s="73" t="s">
        <v>120</v>
      </c>
      <c r="J189" s="73"/>
      <c r="K189" s="73">
        <v>1.71</v>
      </c>
      <c r="L189" s="86" t="s">
        <v>122</v>
      </c>
      <c r="M189" s="87">
        <v>3.39E-2</v>
      </c>
      <c r="N189" s="87">
        <v>5.4797498511018471E-2</v>
      </c>
      <c r="O189" s="83">
        <v>6.9280000000000001E-3</v>
      </c>
      <c r="P189" s="85">
        <v>97.37</v>
      </c>
      <c r="Q189" s="73"/>
      <c r="R189" s="83">
        <v>6.7159999999999997E-6</v>
      </c>
      <c r="S189" s="84">
        <v>1.0640001299898542E-11</v>
      </c>
      <c r="T189" s="84">
        <f t="shared" si="3"/>
        <v>9.6425536526379593E-11</v>
      </c>
      <c r="U189" s="84">
        <f>R189/'סכום נכסי הקרן'!$C$42</f>
        <v>2.5735267077046789E-11</v>
      </c>
    </row>
    <row r="190" spans="2:21">
      <c r="B190" s="76" t="s">
        <v>563</v>
      </c>
      <c r="C190" s="73">
        <v>1162866</v>
      </c>
      <c r="D190" s="86" t="s">
        <v>113</v>
      </c>
      <c r="E190" s="86" t="s">
        <v>292</v>
      </c>
      <c r="F190" s="73" t="s">
        <v>344</v>
      </c>
      <c r="G190" s="86" t="s">
        <v>316</v>
      </c>
      <c r="H190" s="73" t="s">
        <v>345</v>
      </c>
      <c r="I190" s="73" t="s">
        <v>120</v>
      </c>
      <c r="J190" s="73"/>
      <c r="K190" s="83">
        <v>6.599999999961434</v>
      </c>
      <c r="L190" s="86" t="s">
        <v>122</v>
      </c>
      <c r="M190" s="87">
        <v>2.4399999999999998E-2</v>
      </c>
      <c r="N190" s="87">
        <v>5.5099999999689737E-2</v>
      </c>
      <c r="O190" s="83">
        <v>69072.784480999995</v>
      </c>
      <c r="P190" s="85">
        <v>82.59</v>
      </c>
      <c r="Q190" s="73"/>
      <c r="R190" s="83">
        <v>57.047211926999999</v>
      </c>
      <c r="S190" s="84">
        <v>6.2877009699254828E-5</v>
      </c>
      <c r="T190" s="84">
        <f t="shared" si="3"/>
        <v>8.1906015744417156E-4</v>
      </c>
      <c r="U190" s="84">
        <f>R190/'סכום נכסי הקרן'!$C$42</f>
        <v>2.1860113682880199E-4</v>
      </c>
    </row>
    <row r="191" spans="2:21">
      <c r="B191" s="76" t="s">
        <v>564</v>
      </c>
      <c r="C191" s="73">
        <v>1132521</v>
      </c>
      <c r="D191" s="86" t="s">
        <v>113</v>
      </c>
      <c r="E191" s="86" t="s">
        <v>292</v>
      </c>
      <c r="F191" s="73" t="s">
        <v>353</v>
      </c>
      <c r="G191" s="86" t="s">
        <v>316</v>
      </c>
      <c r="H191" s="73" t="s">
        <v>345</v>
      </c>
      <c r="I191" s="73" t="s">
        <v>120</v>
      </c>
      <c r="J191" s="73"/>
      <c r="K191" s="83">
        <v>0.26000000000442708</v>
      </c>
      <c r="L191" s="86" t="s">
        <v>122</v>
      </c>
      <c r="M191" s="87">
        <v>3.5000000000000003E-2</v>
      </c>
      <c r="N191" s="87">
        <v>3.1499999999889325E-2</v>
      </c>
      <c r="O191" s="83">
        <v>67133.415699000005</v>
      </c>
      <c r="P191" s="85">
        <v>100.94</v>
      </c>
      <c r="Q191" s="73"/>
      <c r="R191" s="83">
        <v>67.764466845000001</v>
      </c>
      <c r="S191" s="84">
        <v>5.8885345372652561E-4</v>
      </c>
      <c r="T191" s="84">
        <f t="shared" si="3"/>
        <v>9.7293404898052217E-4</v>
      </c>
      <c r="U191" s="84">
        <f>R191/'סכום נכסי הקרן'!$C$42</f>
        <v>2.596689476756637E-4</v>
      </c>
    </row>
    <row r="192" spans="2:21">
      <c r="B192" s="76" t="s">
        <v>565</v>
      </c>
      <c r="C192" s="73">
        <v>7590151</v>
      </c>
      <c r="D192" s="86" t="s">
        <v>113</v>
      </c>
      <c r="E192" s="86" t="s">
        <v>292</v>
      </c>
      <c r="F192" s="73" t="s">
        <v>358</v>
      </c>
      <c r="G192" s="86" t="s">
        <v>316</v>
      </c>
      <c r="H192" s="73" t="s">
        <v>350</v>
      </c>
      <c r="I192" s="73" t="s">
        <v>296</v>
      </c>
      <c r="J192" s="73"/>
      <c r="K192" s="83">
        <v>5.9499999999957618</v>
      </c>
      <c r="L192" s="86" t="s">
        <v>122</v>
      </c>
      <c r="M192" s="87">
        <v>2.5499999999999998E-2</v>
      </c>
      <c r="N192" s="87">
        <v>5.4499999999967033E-2</v>
      </c>
      <c r="O192" s="83">
        <v>624816.72106600006</v>
      </c>
      <c r="P192" s="85">
        <v>84.96</v>
      </c>
      <c r="Q192" s="73"/>
      <c r="R192" s="83">
        <v>530.84430699500001</v>
      </c>
      <c r="S192" s="84">
        <v>4.420817597281815E-4</v>
      </c>
      <c r="T192" s="84">
        <f t="shared" si="3"/>
        <v>7.6216419169099223E-3</v>
      </c>
      <c r="U192" s="84">
        <f>R192/'סכום נכסי הקרן'!$C$42</f>
        <v>2.0341602169217008E-3</v>
      </c>
    </row>
    <row r="193" spans="2:21">
      <c r="B193" s="76" t="s">
        <v>566</v>
      </c>
      <c r="C193" s="73">
        <v>4160156</v>
      </c>
      <c r="D193" s="86" t="s">
        <v>113</v>
      </c>
      <c r="E193" s="86" t="s">
        <v>292</v>
      </c>
      <c r="F193" s="73" t="s">
        <v>567</v>
      </c>
      <c r="G193" s="86" t="s">
        <v>316</v>
      </c>
      <c r="H193" s="73" t="s">
        <v>350</v>
      </c>
      <c r="I193" s="73" t="s">
        <v>296</v>
      </c>
      <c r="J193" s="73"/>
      <c r="K193" s="83">
        <v>1.0999999999980723</v>
      </c>
      <c r="L193" s="86" t="s">
        <v>122</v>
      </c>
      <c r="M193" s="87">
        <v>2.5499999999999998E-2</v>
      </c>
      <c r="N193" s="87">
        <v>5.2299999999859292E-2</v>
      </c>
      <c r="O193" s="83">
        <v>159054.16500000001</v>
      </c>
      <c r="P193" s="85">
        <v>97.85</v>
      </c>
      <c r="Q193" s="73"/>
      <c r="R193" s="83">
        <v>155.63450045299999</v>
      </c>
      <c r="S193" s="84">
        <v>5.2669383680038154E-4</v>
      </c>
      <c r="T193" s="84">
        <f t="shared" si="3"/>
        <v>2.234535468760511E-3</v>
      </c>
      <c r="U193" s="84">
        <f>R193/'סכום נכסי הקרן'!$C$42</f>
        <v>5.9638109522940953E-4</v>
      </c>
    </row>
    <row r="194" spans="2:21">
      <c r="B194" s="76" t="s">
        <v>568</v>
      </c>
      <c r="C194" s="73">
        <v>2320232</v>
      </c>
      <c r="D194" s="86" t="s">
        <v>113</v>
      </c>
      <c r="E194" s="86" t="s">
        <v>292</v>
      </c>
      <c r="F194" s="73" t="s">
        <v>569</v>
      </c>
      <c r="G194" s="86" t="s">
        <v>116</v>
      </c>
      <c r="H194" s="73" t="s">
        <v>350</v>
      </c>
      <c r="I194" s="73" t="s">
        <v>296</v>
      </c>
      <c r="J194" s="73"/>
      <c r="K194" s="83">
        <v>4.0599999999927947</v>
      </c>
      <c r="L194" s="86" t="s">
        <v>122</v>
      </c>
      <c r="M194" s="87">
        <v>2.2400000000000003E-2</v>
      </c>
      <c r="N194" s="87">
        <v>4.9899999999870728E-2</v>
      </c>
      <c r="O194" s="83">
        <v>104163.522866</v>
      </c>
      <c r="P194" s="85">
        <v>90.6</v>
      </c>
      <c r="Q194" s="73"/>
      <c r="R194" s="83">
        <v>94.372146877999995</v>
      </c>
      <c r="S194" s="84">
        <v>3.155392584266368E-4</v>
      </c>
      <c r="T194" s="84">
        <f t="shared" si="3"/>
        <v>1.3549560595380358E-3</v>
      </c>
      <c r="U194" s="84">
        <f>R194/'סכום נכסי הקרן'!$C$42</f>
        <v>3.6162781485104487E-4</v>
      </c>
    </row>
    <row r="195" spans="2:21">
      <c r="B195" s="76" t="s">
        <v>570</v>
      </c>
      <c r="C195" s="73">
        <v>1135920</v>
      </c>
      <c r="D195" s="86" t="s">
        <v>113</v>
      </c>
      <c r="E195" s="86" t="s">
        <v>292</v>
      </c>
      <c r="F195" s="73" t="s">
        <v>571</v>
      </c>
      <c r="G195" s="86" t="s">
        <v>432</v>
      </c>
      <c r="H195" s="73" t="s">
        <v>345</v>
      </c>
      <c r="I195" s="73" t="s">
        <v>120</v>
      </c>
      <c r="J195" s="73"/>
      <c r="K195" s="83">
        <v>1.2200000000094233</v>
      </c>
      <c r="L195" s="86" t="s">
        <v>122</v>
      </c>
      <c r="M195" s="87">
        <v>4.0999999999999995E-2</v>
      </c>
      <c r="N195" s="87">
        <v>4.9200000000212026E-2</v>
      </c>
      <c r="O195" s="83">
        <v>84828.888000000006</v>
      </c>
      <c r="P195" s="85">
        <v>100.08</v>
      </c>
      <c r="Q195" s="73"/>
      <c r="R195" s="83">
        <v>84.896751109999997</v>
      </c>
      <c r="S195" s="84">
        <v>2.8276296E-4</v>
      </c>
      <c r="T195" s="84">
        <f t="shared" si="3"/>
        <v>1.2189122655045059E-3</v>
      </c>
      <c r="U195" s="84">
        <f>R195/'סכום נכסי הקרן'!$C$42</f>
        <v>3.2531872599604204E-4</v>
      </c>
    </row>
    <row r="196" spans="2:21">
      <c r="B196" s="76" t="s">
        <v>572</v>
      </c>
      <c r="C196" s="73">
        <v>7770209</v>
      </c>
      <c r="D196" s="86" t="s">
        <v>113</v>
      </c>
      <c r="E196" s="86" t="s">
        <v>292</v>
      </c>
      <c r="F196" s="73" t="s">
        <v>401</v>
      </c>
      <c r="G196" s="86" t="s">
        <v>402</v>
      </c>
      <c r="H196" s="73" t="s">
        <v>350</v>
      </c>
      <c r="I196" s="73" t="s">
        <v>296</v>
      </c>
      <c r="J196" s="73"/>
      <c r="K196" s="73">
        <v>3.17</v>
      </c>
      <c r="L196" s="86" t="s">
        <v>122</v>
      </c>
      <c r="M196" s="87">
        <v>5.0900000000000001E-2</v>
      </c>
      <c r="N196" s="87">
        <v>4.9102439024390238E-2</v>
      </c>
      <c r="O196" s="83">
        <v>2.0149999999999999E-3</v>
      </c>
      <c r="P196" s="85">
        <v>102.93</v>
      </c>
      <c r="Q196" s="73"/>
      <c r="R196" s="83">
        <v>2.0500000000000003E-6</v>
      </c>
      <c r="S196" s="84">
        <v>2.7881484369491804E-12</v>
      </c>
      <c r="T196" s="84">
        <f t="shared" si="3"/>
        <v>2.9433047927200446E-11</v>
      </c>
      <c r="U196" s="84">
        <f>R196/'סכום נכסי הקרן'!$C$42</f>
        <v>7.8554641911771782E-12</v>
      </c>
    </row>
    <row r="197" spans="2:21">
      <c r="B197" s="76" t="s">
        <v>573</v>
      </c>
      <c r="C197" s="73">
        <v>7770258</v>
      </c>
      <c r="D197" s="86" t="s">
        <v>113</v>
      </c>
      <c r="E197" s="86" t="s">
        <v>292</v>
      </c>
      <c r="F197" s="73" t="s">
        <v>401</v>
      </c>
      <c r="G197" s="86" t="s">
        <v>402</v>
      </c>
      <c r="H197" s="73" t="s">
        <v>350</v>
      </c>
      <c r="I197" s="73" t="s">
        <v>296</v>
      </c>
      <c r="J197" s="73"/>
      <c r="K197" s="73">
        <v>4.41</v>
      </c>
      <c r="L197" s="86" t="s">
        <v>122</v>
      </c>
      <c r="M197" s="87">
        <v>3.5200000000000002E-2</v>
      </c>
      <c r="N197" s="87">
        <v>5.1099780357703163E-2</v>
      </c>
      <c r="O197" s="83">
        <v>2.0358999999999999E-2</v>
      </c>
      <c r="P197" s="85">
        <v>93.91</v>
      </c>
      <c r="Q197" s="73"/>
      <c r="R197" s="83">
        <v>1.9122000000000001E-5</v>
      </c>
      <c r="S197" s="84">
        <v>2.5333369170114712E-11</v>
      </c>
      <c r="T197" s="84">
        <f t="shared" si="3"/>
        <v>2.7454572803118384E-10</v>
      </c>
      <c r="U197" s="84">
        <f>R197/'סכום נכסי הקרן'!$C$42</f>
        <v>7.3274237201799996E-11</v>
      </c>
    </row>
    <row r="198" spans="2:21">
      <c r="B198" s="76" t="s">
        <v>574</v>
      </c>
      <c r="C198" s="73">
        <v>1410299</v>
      </c>
      <c r="D198" s="86" t="s">
        <v>113</v>
      </c>
      <c r="E198" s="86" t="s">
        <v>292</v>
      </c>
      <c r="F198" s="73" t="s">
        <v>404</v>
      </c>
      <c r="G198" s="86" t="s">
        <v>118</v>
      </c>
      <c r="H198" s="73" t="s">
        <v>350</v>
      </c>
      <c r="I198" s="73" t="s">
        <v>296</v>
      </c>
      <c r="J198" s="73"/>
      <c r="K198" s="83">
        <v>1.6600000000297619</v>
      </c>
      <c r="L198" s="86" t="s">
        <v>122</v>
      </c>
      <c r="M198" s="87">
        <v>2.7000000000000003E-2</v>
      </c>
      <c r="N198" s="87">
        <v>5.3699999999851193E-2</v>
      </c>
      <c r="O198" s="83">
        <v>3502.9390520000002</v>
      </c>
      <c r="P198" s="85">
        <v>95.92</v>
      </c>
      <c r="Q198" s="73"/>
      <c r="R198" s="83">
        <v>3.3600191649999998</v>
      </c>
      <c r="S198" s="84">
        <v>1.722940525438816E-5</v>
      </c>
      <c r="T198" s="84">
        <f t="shared" si="3"/>
        <v>4.8241758595003418E-5</v>
      </c>
      <c r="U198" s="84">
        <f>R198/'סכום נכסי הקרן'!$C$42</f>
        <v>1.2875370845037336E-5</v>
      </c>
    </row>
    <row r="199" spans="2:21">
      <c r="B199" s="76" t="s">
        <v>575</v>
      </c>
      <c r="C199" s="73">
        <v>1192731</v>
      </c>
      <c r="D199" s="86" t="s">
        <v>113</v>
      </c>
      <c r="E199" s="86" t="s">
        <v>292</v>
      </c>
      <c r="F199" s="73" t="s">
        <v>404</v>
      </c>
      <c r="G199" s="86" t="s">
        <v>118</v>
      </c>
      <c r="H199" s="73" t="s">
        <v>350</v>
      </c>
      <c r="I199" s="73" t="s">
        <v>296</v>
      </c>
      <c r="J199" s="73"/>
      <c r="K199" s="83">
        <v>3.9000000000076813</v>
      </c>
      <c r="L199" s="86" t="s">
        <v>122</v>
      </c>
      <c r="M199" s="87">
        <v>4.5599999999999995E-2</v>
      </c>
      <c r="N199" s="87">
        <v>5.5400000000061456E-2</v>
      </c>
      <c r="O199" s="83">
        <v>134485.21633600001</v>
      </c>
      <c r="P199" s="85">
        <v>96.8</v>
      </c>
      <c r="Q199" s="73"/>
      <c r="R199" s="83">
        <v>130.18168493000002</v>
      </c>
      <c r="S199" s="84">
        <v>4.6517325487586297E-4</v>
      </c>
      <c r="T199" s="84">
        <f t="shared" si="3"/>
        <v>1.8690945228236088E-3</v>
      </c>
      <c r="U199" s="84">
        <f>R199/'סכום נכסי הקרן'!$C$42</f>
        <v>4.9884759234864622E-4</v>
      </c>
    </row>
    <row r="200" spans="2:21">
      <c r="B200" s="76" t="s">
        <v>576</v>
      </c>
      <c r="C200" s="73">
        <v>2300309</v>
      </c>
      <c r="D200" s="86" t="s">
        <v>113</v>
      </c>
      <c r="E200" s="86" t="s">
        <v>292</v>
      </c>
      <c r="F200" s="73" t="s">
        <v>412</v>
      </c>
      <c r="G200" s="86" t="s">
        <v>143</v>
      </c>
      <c r="H200" s="73" t="s">
        <v>413</v>
      </c>
      <c r="I200" s="73" t="s">
        <v>120</v>
      </c>
      <c r="J200" s="73"/>
      <c r="K200" s="83">
        <v>8.9399999999957842</v>
      </c>
      <c r="L200" s="86" t="s">
        <v>122</v>
      </c>
      <c r="M200" s="87">
        <v>2.7900000000000001E-2</v>
      </c>
      <c r="N200" s="87">
        <v>5.38999999999729E-2</v>
      </c>
      <c r="O200" s="83">
        <v>123708.795</v>
      </c>
      <c r="P200" s="85">
        <v>80.540000000000006</v>
      </c>
      <c r="Q200" s="73"/>
      <c r="R200" s="83">
        <v>99.63506349299999</v>
      </c>
      <c r="S200" s="84">
        <v>2.8766811226862618E-4</v>
      </c>
      <c r="T200" s="84">
        <f t="shared" si="3"/>
        <v>1.4305188287898184E-3</v>
      </c>
      <c r="U200" s="84">
        <f>R200/'סכום נכסי הקרן'!$C$42</f>
        <v>3.8179496266093943E-4</v>
      </c>
    </row>
    <row r="201" spans="2:21">
      <c r="B201" s="76" t="s">
        <v>577</v>
      </c>
      <c r="C201" s="73">
        <v>2300176</v>
      </c>
      <c r="D201" s="86" t="s">
        <v>113</v>
      </c>
      <c r="E201" s="86" t="s">
        <v>292</v>
      </c>
      <c r="F201" s="73" t="s">
        <v>412</v>
      </c>
      <c r="G201" s="86" t="s">
        <v>143</v>
      </c>
      <c r="H201" s="73" t="s">
        <v>413</v>
      </c>
      <c r="I201" s="73" t="s">
        <v>120</v>
      </c>
      <c r="J201" s="73"/>
      <c r="K201" s="83">
        <v>1.5999999999999999</v>
      </c>
      <c r="L201" s="86" t="s">
        <v>122</v>
      </c>
      <c r="M201" s="87">
        <v>3.6499999999999998E-2</v>
      </c>
      <c r="N201" s="87">
        <v>5.1700000000175134E-2</v>
      </c>
      <c r="O201" s="83">
        <v>80822.163755000001</v>
      </c>
      <c r="P201" s="85">
        <v>98.9</v>
      </c>
      <c r="Q201" s="73"/>
      <c r="R201" s="83">
        <v>79.933117280000005</v>
      </c>
      <c r="S201" s="84">
        <v>5.0593811027170262E-5</v>
      </c>
      <c r="T201" s="84">
        <f t="shared" si="3"/>
        <v>1.1476464740842801E-3</v>
      </c>
      <c r="U201" s="84">
        <f>R201/'סכום נכסי הקרן'!$C$42</f>
        <v>3.0629840999131985E-4</v>
      </c>
    </row>
    <row r="202" spans="2:21">
      <c r="B202" s="76" t="s">
        <v>578</v>
      </c>
      <c r="C202" s="73">
        <v>1185941</v>
      </c>
      <c r="D202" s="86" t="s">
        <v>113</v>
      </c>
      <c r="E202" s="86" t="s">
        <v>292</v>
      </c>
      <c r="F202" s="73" t="s">
        <v>579</v>
      </c>
      <c r="G202" s="86" t="s">
        <v>119</v>
      </c>
      <c r="H202" s="73" t="s">
        <v>413</v>
      </c>
      <c r="I202" s="73" t="s">
        <v>120</v>
      </c>
      <c r="J202" s="73"/>
      <c r="K202" s="83">
        <v>1.9599999999999997</v>
      </c>
      <c r="L202" s="86" t="s">
        <v>122</v>
      </c>
      <c r="M202" s="87">
        <v>5.5999999999999994E-2</v>
      </c>
      <c r="N202" s="87">
        <v>6.7399999999962448E-2</v>
      </c>
      <c r="O202" s="83">
        <v>265090.27500000002</v>
      </c>
      <c r="P202" s="85">
        <v>100.51</v>
      </c>
      <c r="Q202" s="73"/>
      <c r="R202" s="83">
        <v>266.4422295</v>
      </c>
      <c r="S202" s="84">
        <v>6.8817080293865685E-4</v>
      </c>
      <c r="T202" s="84">
        <f t="shared" si="3"/>
        <v>3.8254667857090924E-3</v>
      </c>
      <c r="U202" s="84">
        <f>R202/'סכום נכסי הקרן'!$C$42</f>
        <v>1.0209889721242251E-3</v>
      </c>
    </row>
    <row r="203" spans="2:21">
      <c r="B203" s="76" t="s">
        <v>580</v>
      </c>
      <c r="C203" s="73">
        <v>1143130</v>
      </c>
      <c r="D203" s="86" t="s">
        <v>113</v>
      </c>
      <c r="E203" s="86" t="s">
        <v>292</v>
      </c>
      <c r="F203" s="73" t="s">
        <v>434</v>
      </c>
      <c r="G203" s="86" t="s">
        <v>432</v>
      </c>
      <c r="H203" s="73" t="s">
        <v>413</v>
      </c>
      <c r="I203" s="73" t="s">
        <v>120</v>
      </c>
      <c r="J203" s="73"/>
      <c r="K203" s="83">
        <v>7.5700000000166785</v>
      </c>
      <c r="L203" s="86" t="s">
        <v>122</v>
      </c>
      <c r="M203" s="87">
        <v>3.0499999999999999E-2</v>
      </c>
      <c r="N203" s="87">
        <v>5.4900000000145263E-2</v>
      </c>
      <c r="O203" s="83">
        <v>220211.08171</v>
      </c>
      <c r="P203" s="85">
        <v>84.4</v>
      </c>
      <c r="Q203" s="73"/>
      <c r="R203" s="83">
        <v>185.85815296999999</v>
      </c>
      <c r="S203" s="84">
        <v>3.2257632304935006E-4</v>
      </c>
      <c r="T203" s="84">
        <f t="shared" ref="T203:T266" si="4">IFERROR(R203/$R$11,0)</f>
        <v>2.6684741092814442E-3</v>
      </c>
      <c r="U203" s="84">
        <f>R203/'סכום נכסי הקרן'!$C$42</f>
        <v>7.1219612941178783E-4</v>
      </c>
    </row>
    <row r="204" spans="2:21">
      <c r="B204" s="76" t="s">
        <v>581</v>
      </c>
      <c r="C204" s="73">
        <v>1157601</v>
      </c>
      <c r="D204" s="86" t="s">
        <v>113</v>
      </c>
      <c r="E204" s="86" t="s">
        <v>292</v>
      </c>
      <c r="F204" s="73" t="s">
        <v>434</v>
      </c>
      <c r="G204" s="86" t="s">
        <v>432</v>
      </c>
      <c r="H204" s="73" t="s">
        <v>413</v>
      </c>
      <c r="I204" s="73" t="s">
        <v>120</v>
      </c>
      <c r="J204" s="73"/>
      <c r="K204" s="83">
        <v>3.1000000000008199</v>
      </c>
      <c r="L204" s="86" t="s">
        <v>122</v>
      </c>
      <c r="M204" s="87">
        <v>2.9100000000000001E-2</v>
      </c>
      <c r="N204" s="87">
        <v>0.05</v>
      </c>
      <c r="O204" s="83">
        <v>128752.84438900002</v>
      </c>
      <c r="P204" s="85">
        <v>94.7</v>
      </c>
      <c r="Q204" s="73"/>
      <c r="R204" s="83">
        <v>121.92894361899999</v>
      </c>
      <c r="S204" s="84">
        <v>2.145880739816667E-4</v>
      </c>
      <c r="T204" s="84">
        <f t="shared" si="4"/>
        <v>1.750605093293145E-3</v>
      </c>
      <c r="U204" s="84">
        <f>R204/'סכום נכסי הקרן'!$C$42</f>
        <v>4.6722363437420265E-4</v>
      </c>
    </row>
    <row r="205" spans="2:21">
      <c r="B205" s="76" t="s">
        <v>582</v>
      </c>
      <c r="C205" s="73">
        <v>1138163</v>
      </c>
      <c r="D205" s="86" t="s">
        <v>113</v>
      </c>
      <c r="E205" s="86" t="s">
        <v>292</v>
      </c>
      <c r="F205" s="73" t="s">
        <v>434</v>
      </c>
      <c r="G205" s="86" t="s">
        <v>432</v>
      </c>
      <c r="H205" s="73" t="s">
        <v>413</v>
      </c>
      <c r="I205" s="73" t="s">
        <v>120</v>
      </c>
      <c r="J205" s="73"/>
      <c r="K205" s="73">
        <v>5.14</v>
      </c>
      <c r="L205" s="86" t="s">
        <v>122</v>
      </c>
      <c r="M205" s="87">
        <v>3.95E-2</v>
      </c>
      <c r="N205" s="87">
        <v>5.0799881499037178E-2</v>
      </c>
      <c r="O205" s="83">
        <v>7.0689999999999998E-3</v>
      </c>
      <c r="P205" s="85">
        <v>95.66</v>
      </c>
      <c r="Q205" s="73"/>
      <c r="R205" s="83">
        <v>6.7510000000000002E-6</v>
      </c>
      <c r="S205" s="84">
        <v>2.9452942774173804E-11</v>
      </c>
      <c r="T205" s="84">
        <f t="shared" si="4"/>
        <v>9.692805197879522E-11</v>
      </c>
      <c r="U205" s="84">
        <f>R205/'סכום נכסי הקרן'!$C$42</f>
        <v>2.5869384758359573E-11</v>
      </c>
    </row>
    <row r="206" spans="2:21">
      <c r="B206" s="76" t="s">
        <v>583</v>
      </c>
      <c r="C206" s="73">
        <v>1143122</v>
      </c>
      <c r="D206" s="86" t="s">
        <v>113</v>
      </c>
      <c r="E206" s="86" t="s">
        <v>292</v>
      </c>
      <c r="F206" s="73" t="s">
        <v>434</v>
      </c>
      <c r="G206" s="86" t="s">
        <v>432</v>
      </c>
      <c r="H206" s="73" t="s">
        <v>413</v>
      </c>
      <c r="I206" s="73" t="s">
        <v>120</v>
      </c>
      <c r="J206" s="73"/>
      <c r="K206" s="83">
        <v>6.8200000000073322</v>
      </c>
      <c r="L206" s="86" t="s">
        <v>122</v>
      </c>
      <c r="M206" s="87">
        <v>3.0499999999999999E-2</v>
      </c>
      <c r="N206" s="87">
        <v>5.5300000000066615E-2</v>
      </c>
      <c r="O206" s="83">
        <v>296062.33055900002</v>
      </c>
      <c r="P206" s="85">
        <v>85.68</v>
      </c>
      <c r="Q206" s="73"/>
      <c r="R206" s="83">
        <v>253.666204827</v>
      </c>
      <c r="S206" s="84">
        <v>4.0619276588397271E-4</v>
      </c>
      <c r="T206" s="84">
        <f t="shared" si="4"/>
        <v>3.6420339337483588E-3</v>
      </c>
      <c r="U206" s="84">
        <f>R206/'סכום נכסי הקרן'!$C$42</f>
        <v>9.720320919660067E-4</v>
      </c>
    </row>
    <row r="207" spans="2:21">
      <c r="B207" s="76" t="s">
        <v>584</v>
      </c>
      <c r="C207" s="73">
        <v>1182666</v>
      </c>
      <c r="D207" s="86" t="s">
        <v>113</v>
      </c>
      <c r="E207" s="86" t="s">
        <v>292</v>
      </c>
      <c r="F207" s="73" t="s">
        <v>434</v>
      </c>
      <c r="G207" s="86" t="s">
        <v>432</v>
      </c>
      <c r="H207" s="73" t="s">
        <v>413</v>
      </c>
      <c r="I207" s="73" t="s">
        <v>120</v>
      </c>
      <c r="J207" s="73"/>
      <c r="K207" s="83">
        <v>8.4299999999993673</v>
      </c>
      <c r="L207" s="86" t="s">
        <v>122</v>
      </c>
      <c r="M207" s="87">
        <v>2.63E-2</v>
      </c>
      <c r="N207" s="87">
        <v>5.5000000000000007E-2</v>
      </c>
      <c r="O207" s="83">
        <v>318108.33</v>
      </c>
      <c r="P207" s="85">
        <v>79.64</v>
      </c>
      <c r="Q207" s="73"/>
      <c r="R207" s="83">
        <v>253.34147401199999</v>
      </c>
      <c r="S207" s="84">
        <v>4.5857286807401558E-4</v>
      </c>
      <c r="T207" s="84">
        <f t="shared" si="4"/>
        <v>3.6373715836794151E-3</v>
      </c>
      <c r="U207" s="84">
        <f>R207/'סכום נכסי הקרן'!$C$42</f>
        <v>9.7078774499576069E-4</v>
      </c>
    </row>
    <row r="208" spans="2:21">
      <c r="B208" s="76" t="s">
        <v>585</v>
      </c>
      <c r="C208" s="73">
        <v>1141647</v>
      </c>
      <c r="D208" s="86" t="s">
        <v>113</v>
      </c>
      <c r="E208" s="86" t="s">
        <v>292</v>
      </c>
      <c r="F208" s="73" t="s">
        <v>586</v>
      </c>
      <c r="G208" s="86" t="s">
        <v>117</v>
      </c>
      <c r="H208" s="73" t="s">
        <v>410</v>
      </c>
      <c r="I208" s="73" t="s">
        <v>296</v>
      </c>
      <c r="J208" s="73"/>
      <c r="K208" s="83">
        <v>0.23000000025871911</v>
      </c>
      <c r="L208" s="86" t="s">
        <v>122</v>
      </c>
      <c r="M208" s="87">
        <v>3.4000000000000002E-2</v>
      </c>
      <c r="N208" s="87">
        <v>5.9500000008007967E-2</v>
      </c>
      <c r="O208" s="83">
        <v>1624.8442609999997</v>
      </c>
      <c r="P208" s="85">
        <v>99.91</v>
      </c>
      <c r="Q208" s="73"/>
      <c r="R208" s="83">
        <v>1.623381846</v>
      </c>
      <c r="S208" s="84">
        <v>2.3206958655804097E-5</v>
      </c>
      <c r="T208" s="84">
        <f t="shared" si="4"/>
        <v>2.3307841793885427E-5</v>
      </c>
      <c r="U208" s="84">
        <f>R208/'סכום נכסי הקרן'!$C$42</f>
        <v>6.2206916877366354E-6</v>
      </c>
    </row>
    <row r="209" spans="2:21">
      <c r="B209" s="76" t="s">
        <v>587</v>
      </c>
      <c r="C209" s="73">
        <v>1136068</v>
      </c>
      <c r="D209" s="86" t="s">
        <v>113</v>
      </c>
      <c r="E209" s="86" t="s">
        <v>292</v>
      </c>
      <c r="F209" s="73" t="s">
        <v>440</v>
      </c>
      <c r="G209" s="86" t="s">
        <v>432</v>
      </c>
      <c r="H209" s="73" t="s">
        <v>413</v>
      </c>
      <c r="I209" s="73" t="s">
        <v>120</v>
      </c>
      <c r="J209" s="73"/>
      <c r="K209" s="83">
        <v>1.3099999999606555</v>
      </c>
      <c r="L209" s="86" t="s">
        <v>122</v>
      </c>
      <c r="M209" s="87">
        <v>3.9199999999999999E-2</v>
      </c>
      <c r="N209" s="87">
        <v>5.3399999998974053E-2</v>
      </c>
      <c r="O209" s="83">
        <v>20300.381711999999</v>
      </c>
      <c r="P209" s="85">
        <v>98.91</v>
      </c>
      <c r="Q209" s="73"/>
      <c r="R209" s="83">
        <v>20.079108209000001</v>
      </c>
      <c r="S209" s="84">
        <v>2.1149447428463078E-5</v>
      </c>
      <c r="T209" s="84">
        <f t="shared" si="4"/>
        <v>2.8828748987850774E-4</v>
      </c>
      <c r="U209" s="84">
        <f>R209/'סכום נכסי הקרן'!$C$42</f>
        <v>7.6941812451985958E-5</v>
      </c>
    </row>
    <row r="210" spans="2:21">
      <c r="B210" s="76" t="s">
        <v>588</v>
      </c>
      <c r="C210" s="73">
        <v>1160647</v>
      </c>
      <c r="D210" s="86" t="s">
        <v>113</v>
      </c>
      <c r="E210" s="86" t="s">
        <v>292</v>
      </c>
      <c r="F210" s="73" t="s">
        <v>440</v>
      </c>
      <c r="G210" s="86" t="s">
        <v>432</v>
      </c>
      <c r="H210" s="73" t="s">
        <v>413</v>
      </c>
      <c r="I210" s="73" t="s">
        <v>120</v>
      </c>
      <c r="J210" s="73"/>
      <c r="K210" s="83">
        <v>6.3800000000039896</v>
      </c>
      <c r="L210" s="86" t="s">
        <v>122</v>
      </c>
      <c r="M210" s="87">
        <v>2.64E-2</v>
      </c>
      <c r="N210" s="87">
        <v>5.3400000000035697E-2</v>
      </c>
      <c r="O210" s="83">
        <v>674312.61715599999</v>
      </c>
      <c r="P210" s="85">
        <v>84.75</v>
      </c>
      <c r="Q210" s="73"/>
      <c r="R210" s="83">
        <v>571.47994304399992</v>
      </c>
      <c r="S210" s="84">
        <v>4.1212813301486512E-4</v>
      </c>
      <c r="T210" s="84">
        <f t="shared" si="4"/>
        <v>8.2050714892916241E-3</v>
      </c>
      <c r="U210" s="84">
        <f>R210/'סכום נכסי הקרן'!$C$42</f>
        <v>2.1898732822234705E-3</v>
      </c>
    </row>
    <row r="211" spans="2:21">
      <c r="B211" s="76" t="s">
        <v>589</v>
      </c>
      <c r="C211" s="73">
        <v>1179928</v>
      </c>
      <c r="D211" s="86" t="s">
        <v>113</v>
      </c>
      <c r="E211" s="86" t="s">
        <v>292</v>
      </c>
      <c r="F211" s="73" t="s">
        <v>440</v>
      </c>
      <c r="G211" s="86" t="s">
        <v>432</v>
      </c>
      <c r="H211" s="73" t="s">
        <v>413</v>
      </c>
      <c r="I211" s="73" t="s">
        <v>120</v>
      </c>
      <c r="J211" s="73"/>
      <c r="K211" s="83">
        <v>7.9799999999967781</v>
      </c>
      <c r="L211" s="86" t="s">
        <v>122</v>
      </c>
      <c r="M211" s="87">
        <v>2.5000000000000001E-2</v>
      </c>
      <c r="N211" s="87">
        <v>5.5299999999977249E-2</v>
      </c>
      <c r="O211" s="83">
        <v>266586.451581</v>
      </c>
      <c r="P211" s="85">
        <v>79.150000000000006</v>
      </c>
      <c r="Q211" s="73"/>
      <c r="R211" s="83">
        <v>211.003176416</v>
      </c>
      <c r="S211" s="84">
        <v>1.998927707345962E-4</v>
      </c>
      <c r="T211" s="84">
        <f t="shared" si="4"/>
        <v>3.0294959045091014E-3</v>
      </c>
      <c r="U211" s="84">
        <f>R211/'סכום נכסי הקרן'!$C$42</f>
        <v>8.0855019344416032E-4</v>
      </c>
    </row>
    <row r="212" spans="2:21">
      <c r="B212" s="76" t="s">
        <v>590</v>
      </c>
      <c r="C212" s="73">
        <v>1143411</v>
      </c>
      <c r="D212" s="86" t="s">
        <v>113</v>
      </c>
      <c r="E212" s="86" t="s">
        <v>292</v>
      </c>
      <c r="F212" s="73" t="s">
        <v>571</v>
      </c>
      <c r="G212" s="86" t="s">
        <v>432</v>
      </c>
      <c r="H212" s="73" t="s">
        <v>413</v>
      </c>
      <c r="I212" s="73" t="s">
        <v>120</v>
      </c>
      <c r="J212" s="73"/>
      <c r="K212" s="83">
        <v>5.6000000000070305</v>
      </c>
      <c r="L212" s="86" t="s">
        <v>122</v>
      </c>
      <c r="M212" s="87">
        <v>3.4300000000000004E-2</v>
      </c>
      <c r="N212" s="87">
        <v>5.2600000000062271E-2</v>
      </c>
      <c r="O212" s="83">
        <v>217641.98935399999</v>
      </c>
      <c r="P212" s="85">
        <v>91.5</v>
      </c>
      <c r="Q212" s="73"/>
      <c r="R212" s="83">
        <v>199.142420276</v>
      </c>
      <c r="S212" s="84">
        <v>7.1621031115571936E-4</v>
      </c>
      <c r="T212" s="84">
        <f t="shared" si="4"/>
        <v>2.8592040977181467E-3</v>
      </c>
      <c r="U212" s="84">
        <f>R212/'סכום נכסי הקרן'!$C$42</f>
        <v>7.6310056166949938E-4</v>
      </c>
    </row>
    <row r="213" spans="2:21">
      <c r="B213" s="76" t="s">
        <v>591</v>
      </c>
      <c r="C213" s="73">
        <v>1184191</v>
      </c>
      <c r="D213" s="86" t="s">
        <v>113</v>
      </c>
      <c r="E213" s="86" t="s">
        <v>292</v>
      </c>
      <c r="F213" s="73" t="s">
        <v>571</v>
      </c>
      <c r="G213" s="86" t="s">
        <v>432</v>
      </c>
      <c r="H213" s="73" t="s">
        <v>413</v>
      </c>
      <c r="I213" s="73" t="s">
        <v>120</v>
      </c>
      <c r="J213" s="73"/>
      <c r="K213" s="83">
        <v>6.8400000000206438</v>
      </c>
      <c r="L213" s="86" t="s">
        <v>122</v>
      </c>
      <c r="M213" s="87">
        <v>2.98E-2</v>
      </c>
      <c r="N213" s="87">
        <v>5.5100000000173829E-2</v>
      </c>
      <c r="O213" s="83">
        <v>172623.25254300001</v>
      </c>
      <c r="P213" s="85">
        <v>85.31</v>
      </c>
      <c r="Q213" s="73"/>
      <c r="R213" s="83">
        <v>147.264896744</v>
      </c>
      <c r="S213" s="84">
        <v>4.3975721554574779E-4</v>
      </c>
      <c r="T213" s="84">
        <f t="shared" si="4"/>
        <v>2.1143681774928665E-3</v>
      </c>
      <c r="U213" s="84">
        <f>R213/'סכום נכסי הקרן'!$C$42</f>
        <v>5.6430932828775433E-4</v>
      </c>
    </row>
    <row r="214" spans="2:21">
      <c r="B214" s="76" t="s">
        <v>592</v>
      </c>
      <c r="C214" s="73">
        <v>1139815</v>
      </c>
      <c r="D214" s="86" t="s">
        <v>113</v>
      </c>
      <c r="E214" s="86" t="s">
        <v>292</v>
      </c>
      <c r="F214" s="73" t="s">
        <v>452</v>
      </c>
      <c r="G214" s="86" t="s">
        <v>432</v>
      </c>
      <c r="H214" s="73" t="s">
        <v>413</v>
      </c>
      <c r="I214" s="73" t="s">
        <v>120</v>
      </c>
      <c r="J214" s="73"/>
      <c r="K214" s="83">
        <v>2.2499999999977169</v>
      </c>
      <c r="L214" s="86" t="s">
        <v>122</v>
      </c>
      <c r="M214" s="87">
        <v>3.61E-2</v>
      </c>
      <c r="N214" s="87">
        <v>4.9499999999972608E-2</v>
      </c>
      <c r="O214" s="83">
        <v>447966.667992</v>
      </c>
      <c r="P214" s="85">
        <v>97.78</v>
      </c>
      <c r="Q214" s="73"/>
      <c r="R214" s="83">
        <v>438.02179303599996</v>
      </c>
      <c r="S214" s="84">
        <v>5.8366992572247555E-4</v>
      </c>
      <c r="T214" s="84">
        <f t="shared" si="4"/>
        <v>6.2889348427252979E-3</v>
      </c>
      <c r="U214" s="84">
        <f>R214/'סכום נכסי הקרן'!$C$42</f>
        <v>1.6784704927558626E-3</v>
      </c>
    </row>
    <row r="215" spans="2:21">
      <c r="B215" s="76" t="s">
        <v>593</v>
      </c>
      <c r="C215" s="73">
        <v>1155522</v>
      </c>
      <c r="D215" s="86" t="s">
        <v>113</v>
      </c>
      <c r="E215" s="86" t="s">
        <v>292</v>
      </c>
      <c r="F215" s="73" t="s">
        <v>452</v>
      </c>
      <c r="G215" s="86" t="s">
        <v>432</v>
      </c>
      <c r="H215" s="73" t="s">
        <v>413</v>
      </c>
      <c r="I215" s="73" t="s">
        <v>120</v>
      </c>
      <c r="J215" s="73"/>
      <c r="K215" s="83">
        <v>3.2500000000087774</v>
      </c>
      <c r="L215" s="86" t="s">
        <v>122</v>
      </c>
      <c r="M215" s="87">
        <v>3.3000000000000002E-2</v>
      </c>
      <c r="N215" s="87">
        <v>4.8700000000111647E-2</v>
      </c>
      <c r="O215" s="83">
        <v>149036.74989199999</v>
      </c>
      <c r="P215" s="85">
        <v>95.55</v>
      </c>
      <c r="Q215" s="73"/>
      <c r="R215" s="83">
        <v>142.40461454300001</v>
      </c>
      <c r="S215" s="84">
        <v>4.8334414338484488E-4</v>
      </c>
      <c r="T215" s="84">
        <f t="shared" si="4"/>
        <v>2.0445862658042069E-3</v>
      </c>
      <c r="U215" s="84">
        <f>R215/'סכום נכסי הקרן'!$C$42</f>
        <v>5.4568504887850017E-4</v>
      </c>
    </row>
    <row r="216" spans="2:21">
      <c r="B216" s="76" t="s">
        <v>594</v>
      </c>
      <c r="C216" s="73">
        <v>1159359</v>
      </c>
      <c r="D216" s="86" t="s">
        <v>113</v>
      </c>
      <c r="E216" s="86" t="s">
        <v>292</v>
      </c>
      <c r="F216" s="73" t="s">
        <v>452</v>
      </c>
      <c r="G216" s="86" t="s">
        <v>432</v>
      </c>
      <c r="H216" s="73" t="s">
        <v>413</v>
      </c>
      <c r="I216" s="73" t="s">
        <v>120</v>
      </c>
      <c r="J216" s="73"/>
      <c r="K216" s="83">
        <v>5.5599999999926721</v>
      </c>
      <c r="L216" s="86" t="s">
        <v>122</v>
      </c>
      <c r="M216" s="87">
        <v>2.6200000000000001E-2</v>
      </c>
      <c r="N216" s="87">
        <v>5.3299999999925074E-2</v>
      </c>
      <c r="O216" s="83">
        <v>418032.68827699998</v>
      </c>
      <c r="P216" s="85">
        <v>87.48</v>
      </c>
      <c r="Q216" s="73"/>
      <c r="R216" s="83">
        <v>365.694981778</v>
      </c>
      <c r="S216" s="84">
        <v>3.232142366106601E-4</v>
      </c>
      <c r="T216" s="84">
        <f t="shared" si="4"/>
        <v>5.2504965489797882E-3</v>
      </c>
      <c r="U216" s="84">
        <f>R216/'סכום נכסי הקרן'!$C$42</f>
        <v>1.4013189435367168E-3</v>
      </c>
    </row>
    <row r="217" spans="2:21">
      <c r="B217" s="76" t="s">
        <v>595</v>
      </c>
      <c r="C217" s="73">
        <v>1141829</v>
      </c>
      <c r="D217" s="86" t="s">
        <v>113</v>
      </c>
      <c r="E217" s="86" t="s">
        <v>292</v>
      </c>
      <c r="F217" s="73" t="s">
        <v>596</v>
      </c>
      <c r="G217" s="86" t="s">
        <v>117</v>
      </c>
      <c r="H217" s="73" t="s">
        <v>410</v>
      </c>
      <c r="I217" s="73" t="s">
        <v>296</v>
      </c>
      <c r="J217" s="73"/>
      <c r="K217" s="83">
        <v>2.5499999999986089</v>
      </c>
      <c r="L217" s="86" t="s">
        <v>122</v>
      </c>
      <c r="M217" s="87">
        <v>2.3E-2</v>
      </c>
      <c r="N217" s="87">
        <v>5.7199999999988871E-2</v>
      </c>
      <c r="O217" s="83">
        <v>195319.67921500001</v>
      </c>
      <c r="P217" s="85">
        <v>92.03</v>
      </c>
      <c r="Q217" s="73"/>
      <c r="R217" s="83">
        <v>179.75269643499999</v>
      </c>
      <c r="S217" s="84">
        <v>2.3925336474146062E-4</v>
      </c>
      <c r="T217" s="84">
        <f t="shared" si="4"/>
        <v>2.5808145020560324E-3</v>
      </c>
      <c r="U217" s="84">
        <f>R217/'סכום נכסי הקרן'!$C$42</f>
        <v>6.8880042444521166E-4</v>
      </c>
    </row>
    <row r="218" spans="2:21">
      <c r="B218" s="76" t="s">
        <v>597</v>
      </c>
      <c r="C218" s="73">
        <v>1173566</v>
      </c>
      <c r="D218" s="86" t="s">
        <v>113</v>
      </c>
      <c r="E218" s="86" t="s">
        <v>292</v>
      </c>
      <c r="F218" s="73" t="s">
        <v>596</v>
      </c>
      <c r="G218" s="86" t="s">
        <v>117</v>
      </c>
      <c r="H218" s="73" t="s">
        <v>410</v>
      </c>
      <c r="I218" s="73" t="s">
        <v>296</v>
      </c>
      <c r="J218" s="73"/>
      <c r="K218" s="83">
        <v>2.6900000000058162</v>
      </c>
      <c r="L218" s="86" t="s">
        <v>122</v>
      </c>
      <c r="M218" s="87">
        <v>2.1499999999999998E-2</v>
      </c>
      <c r="N218" s="87">
        <v>6.0200000000153714E-2</v>
      </c>
      <c r="O218" s="83">
        <v>100859.48546499999</v>
      </c>
      <c r="P218" s="85">
        <v>90.37</v>
      </c>
      <c r="Q218" s="83">
        <v>5.145000961</v>
      </c>
      <c r="R218" s="83">
        <v>96.291717975999987</v>
      </c>
      <c r="S218" s="84">
        <v>1.7972578257075886E-4</v>
      </c>
      <c r="T218" s="84">
        <f t="shared" si="4"/>
        <v>1.3825164635024761E-3</v>
      </c>
      <c r="U218" s="84">
        <f>R218/'סכום נכסי הקרן'!$C$42</f>
        <v>3.6898348413043884E-4</v>
      </c>
    </row>
    <row r="219" spans="2:21">
      <c r="B219" s="76" t="s">
        <v>598</v>
      </c>
      <c r="C219" s="73">
        <v>1136464</v>
      </c>
      <c r="D219" s="86" t="s">
        <v>113</v>
      </c>
      <c r="E219" s="86" t="s">
        <v>292</v>
      </c>
      <c r="F219" s="73" t="s">
        <v>596</v>
      </c>
      <c r="G219" s="86" t="s">
        <v>117</v>
      </c>
      <c r="H219" s="73" t="s">
        <v>410</v>
      </c>
      <c r="I219" s="73" t="s">
        <v>296</v>
      </c>
      <c r="J219" s="73"/>
      <c r="K219" s="83">
        <v>1.8399999999991898</v>
      </c>
      <c r="L219" s="86" t="s">
        <v>122</v>
      </c>
      <c r="M219" s="87">
        <v>2.75E-2</v>
      </c>
      <c r="N219" s="87">
        <v>5.9700000000112483E-2</v>
      </c>
      <c r="O219" s="83">
        <v>104248.015195</v>
      </c>
      <c r="P219" s="85">
        <v>94.66</v>
      </c>
      <c r="Q219" s="73"/>
      <c r="R219" s="83">
        <v>98.681167736999981</v>
      </c>
      <c r="S219" s="84">
        <v>3.3116867264195273E-4</v>
      </c>
      <c r="T219" s="84">
        <f t="shared" si="4"/>
        <v>1.4168231900074275E-3</v>
      </c>
      <c r="U219" s="84">
        <f>R219/'סכום נכסי הקרן'!$C$42</f>
        <v>3.7813969731783021E-4</v>
      </c>
    </row>
    <row r="220" spans="2:21">
      <c r="B220" s="76" t="s">
        <v>599</v>
      </c>
      <c r="C220" s="73">
        <v>1139591</v>
      </c>
      <c r="D220" s="86" t="s">
        <v>113</v>
      </c>
      <c r="E220" s="86" t="s">
        <v>292</v>
      </c>
      <c r="F220" s="73" t="s">
        <v>596</v>
      </c>
      <c r="G220" s="86" t="s">
        <v>117</v>
      </c>
      <c r="H220" s="73" t="s">
        <v>410</v>
      </c>
      <c r="I220" s="73" t="s">
        <v>296</v>
      </c>
      <c r="J220" s="73"/>
      <c r="K220" s="83">
        <v>0.66000000002727355</v>
      </c>
      <c r="L220" s="86" t="s">
        <v>122</v>
      </c>
      <c r="M220" s="87">
        <v>2.4E-2</v>
      </c>
      <c r="N220" s="87">
        <v>5.9300000000664238E-2</v>
      </c>
      <c r="O220" s="83">
        <v>23206.017766000001</v>
      </c>
      <c r="P220" s="85">
        <v>97.96</v>
      </c>
      <c r="Q220" s="73"/>
      <c r="R220" s="83">
        <v>22.732614992999999</v>
      </c>
      <c r="S220" s="84">
        <v>1.9937331365754094E-4</v>
      </c>
      <c r="T220" s="84">
        <f t="shared" si="4"/>
        <v>3.263854373656411E-4</v>
      </c>
      <c r="U220" s="84">
        <f>R220/'סכום נכסי הקרן'!$C$42</f>
        <v>8.7109874658209218E-5</v>
      </c>
    </row>
    <row r="221" spans="2:21">
      <c r="B221" s="76" t="s">
        <v>600</v>
      </c>
      <c r="C221" s="73">
        <v>1158740</v>
      </c>
      <c r="D221" s="86" t="s">
        <v>113</v>
      </c>
      <c r="E221" s="86" t="s">
        <v>292</v>
      </c>
      <c r="F221" s="73" t="s">
        <v>456</v>
      </c>
      <c r="G221" s="86" t="s">
        <v>118</v>
      </c>
      <c r="H221" s="73" t="s">
        <v>457</v>
      </c>
      <c r="I221" s="73" t="s">
        <v>296</v>
      </c>
      <c r="J221" s="73"/>
      <c r="K221" s="83">
        <v>1.8000000002061811</v>
      </c>
      <c r="L221" s="86" t="s">
        <v>122</v>
      </c>
      <c r="M221" s="87">
        <v>3.2500000000000001E-2</v>
      </c>
      <c r="N221" s="87">
        <v>6.3400000002680368E-2</v>
      </c>
      <c r="O221" s="83">
        <v>2031.241861</v>
      </c>
      <c r="P221" s="85">
        <v>95.51</v>
      </c>
      <c r="Q221" s="73"/>
      <c r="R221" s="83">
        <v>1.9400390720000003</v>
      </c>
      <c r="S221" s="84">
        <v>4.9015315609488282E-6</v>
      </c>
      <c r="T221" s="84">
        <f t="shared" si="4"/>
        <v>2.7854274627715843E-5</v>
      </c>
      <c r="U221" s="84">
        <f>R221/'סכום נכסי הקרן'!$C$42</f>
        <v>7.4341011997954159E-6</v>
      </c>
    </row>
    <row r="222" spans="2:21">
      <c r="B222" s="76" t="s">
        <v>601</v>
      </c>
      <c r="C222" s="73">
        <v>1191832</v>
      </c>
      <c r="D222" s="86" t="s">
        <v>113</v>
      </c>
      <c r="E222" s="86" t="s">
        <v>292</v>
      </c>
      <c r="F222" s="73" t="s">
        <v>456</v>
      </c>
      <c r="G222" s="86" t="s">
        <v>118</v>
      </c>
      <c r="H222" s="73" t="s">
        <v>457</v>
      </c>
      <c r="I222" s="73" t="s">
        <v>296</v>
      </c>
      <c r="J222" s="73"/>
      <c r="K222" s="83">
        <v>2.5800000000022885</v>
      </c>
      <c r="L222" s="86" t="s">
        <v>122</v>
      </c>
      <c r="M222" s="87">
        <v>5.7000000000000002E-2</v>
      </c>
      <c r="N222" s="87">
        <v>6.6500000000019058E-2</v>
      </c>
      <c r="O222" s="83">
        <v>186991.145448</v>
      </c>
      <c r="P222" s="85">
        <v>98.15</v>
      </c>
      <c r="Q222" s="73"/>
      <c r="R222" s="83">
        <v>183.53180300099999</v>
      </c>
      <c r="S222" s="84">
        <v>8.7196497728120564E-4</v>
      </c>
      <c r="T222" s="84">
        <f t="shared" si="4"/>
        <v>2.6350733433628988E-3</v>
      </c>
      <c r="U222" s="84">
        <f>R222/'סכום נכסי הקרן'!$C$42</f>
        <v>7.0328171044709237E-4</v>
      </c>
    </row>
    <row r="223" spans="2:21">
      <c r="B223" s="76" t="s">
        <v>602</v>
      </c>
      <c r="C223" s="73">
        <v>1161678</v>
      </c>
      <c r="D223" s="86" t="s">
        <v>113</v>
      </c>
      <c r="E223" s="86" t="s">
        <v>292</v>
      </c>
      <c r="F223" s="73" t="s">
        <v>460</v>
      </c>
      <c r="G223" s="86" t="s">
        <v>118</v>
      </c>
      <c r="H223" s="73" t="s">
        <v>457</v>
      </c>
      <c r="I223" s="73" t="s">
        <v>296</v>
      </c>
      <c r="J223" s="73"/>
      <c r="K223" s="83">
        <v>2.1299999999961972</v>
      </c>
      <c r="L223" s="86" t="s">
        <v>122</v>
      </c>
      <c r="M223" s="87">
        <v>2.7999999999999997E-2</v>
      </c>
      <c r="N223" s="87">
        <v>6.2000000000020553E-2</v>
      </c>
      <c r="O223" s="83">
        <v>103587.513968</v>
      </c>
      <c r="P223" s="85">
        <v>93.93</v>
      </c>
      <c r="Q223" s="73"/>
      <c r="R223" s="83">
        <v>97.299749548999998</v>
      </c>
      <c r="S223" s="84">
        <v>2.979319765024249E-4</v>
      </c>
      <c r="T223" s="84">
        <f t="shared" si="4"/>
        <v>1.3969893618440568E-3</v>
      </c>
      <c r="U223" s="84">
        <f>R223/'סכום נכסי הקרן'!$C$42</f>
        <v>3.7284619433789129E-4</v>
      </c>
    </row>
    <row r="224" spans="2:21">
      <c r="B224" s="76" t="s">
        <v>603</v>
      </c>
      <c r="C224" s="73">
        <v>1192459</v>
      </c>
      <c r="D224" s="86" t="s">
        <v>113</v>
      </c>
      <c r="E224" s="86" t="s">
        <v>292</v>
      </c>
      <c r="F224" s="73" t="s">
        <v>460</v>
      </c>
      <c r="G224" s="86" t="s">
        <v>118</v>
      </c>
      <c r="H224" s="73" t="s">
        <v>457</v>
      </c>
      <c r="I224" s="73" t="s">
        <v>296</v>
      </c>
      <c r="J224" s="73"/>
      <c r="K224" s="83">
        <v>3.7400000000091751</v>
      </c>
      <c r="L224" s="86" t="s">
        <v>122</v>
      </c>
      <c r="M224" s="87">
        <v>5.6500000000000002E-2</v>
      </c>
      <c r="N224" s="87">
        <v>6.3000000000093953E-2</v>
      </c>
      <c r="O224" s="83">
        <v>182558.351818</v>
      </c>
      <c r="P224" s="85">
        <v>99.11</v>
      </c>
      <c r="Q224" s="73"/>
      <c r="R224" s="83">
        <v>180.933575491</v>
      </c>
      <c r="S224" s="84">
        <v>5.986147786587445E-4</v>
      </c>
      <c r="T224" s="84">
        <f t="shared" si="4"/>
        <v>2.5977690727152889E-3</v>
      </c>
      <c r="U224" s="84">
        <f>R224/'סכום נכסי הקרן'!$C$42</f>
        <v>6.9332547475668444E-4</v>
      </c>
    </row>
    <row r="225" spans="2:21">
      <c r="B225" s="76" t="s">
        <v>604</v>
      </c>
      <c r="C225" s="73">
        <v>7390149</v>
      </c>
      <c r="D225" s="86" t="s">
        <v>113</v>
      </c>
      <c r="E225" s="86" t="s">
        <v>292</v>
      </c>
      <c r="F225" s="73" t="s">
        <v>605</v>
      </c>
      <c r="G225" s="86" t="s">
        <v>470</v>
      </c>
      <c r="H225" s="73" t="s">
        <v>465</v>
      </c>
      <c r="I225" s="73" t="s">
        <v>120</v>
      </c>
      <c r="J225" s="73"/>
      <c r="K225" s="83">
        <v>1.6599999998221189</v>
      </c>
      <c r="L225" s="86" t="s">
        <v>122</v>
      </c>
      <c r="M225" s="87">
        <v>0.04</v>
      </c>
      <c r="N225" s="87">
        <v>5.1699999994712982E-2</v>
      </c>
      <c r="O225" s="83">
        <v>4080.7030589999999</v>
      </c>
      <c r="P225" s="85">
        <v>99.19</v>
      </c>
      <c r="Q225" s="73"/>
      <c r="R225" s="83">
        <v>4.0476493420000006</v>
      </c>
      <c r="S225" s="84">
        <v>1.5485645951244149E-5</v>
      </c>
      <c r="T225" s="84">
        <f t="shared" si="4"/>
        <v>5.8114466866140168E-5</v>
      </c>
      <c r="U225" s="84">
        <f>R225/'סכום נכסי הקרן'!$C$42</f>
        <v>1.5510324129035544E-5</v>
      </c>
    </row>
    <row r="226" spans="2:21">
      <c r="B226" s="76" t="s">
        <v>606</v>
      </c>
      <c r="C226" s="73">
        <v>7390222</v>
      </c>
      <c r="D226" s="86" t="s">
        <v>113</v>
      </c>
      <c r="E226" s="86" t="s">
        <v>292</v>
      </c>
      <c r="F226" s="73" t="s">
        <v>605</v>
      </c>
      <c r="G226" s="86" t="s">
        <v>470</v>
      </c>
      <c r="H226" s="73" t="s">
        <v>457</v>
      </c>
      <c r="I226" s="73" t="s">
        <v>296</v>
      </c>
      <c r="J226" s="73"/>
      <c r="K226" s="83">
        <v>3.8099999999831433</v>
      </c>
      <c r="L226" s="86" t="s">
        <v>122</v>
      </c>
      <c r="M226" s="87">
        <v>0.04</v>
      </c>
      <c r="N226" s="87">
        <v>5.1099999999478625E-2</v>
      </c>
      <c r="O226" s="83">
        <v>26303.603497</v>
      </c>
      <c r="P226" s="85">
        <v>96.98</v>
      </c>
      <c r="Q226" s="73"/>
      <c r="R226" s="83">
        <v>25.509234402999997</v>
      </c>
      <c r="S226" s="84">
        <v>3.3972442477032437E-5</v>
      </c>
      <c r="T226" s="84">
        <f t="shared" si="4"/>
        <v>3.6625098476570207E-4</v>
      </c>
      <c r="U226" s="84">
        <f>R226/'סכום נכסי הקרן'!$C$42</f>
        <v>9.7749696291273854E-5</v>
      </c>
    </row>
    <row r="227" spans="2:21">
      <c r="B227" s="76" t="s">
        <v>607</v>
      </c>
      <c r="C227" s="73">
        <v>2590388</v>
      </c>
      <c r="D227" s="86" t="s">
        <v>113</v>
      </c>
      <c r="E227" s="86" t="s">
        <v>292</v>
      </c>
      <c r="F227" s="73" t="s">
        <v>608</v>
      </c>
      <c r="G227" s="86" t="s">
        <v>326</v>
      </c>
      <c r="H227" s="73" t="s">
        <v>457</v>
      </c>
      <c r="I227" s="73" t="s">
        <v>296</v>
      </c>
      <c r="J227" s="73"/>
      <c r="K227" s="83">
        <v>0.72999999999183129</v>
      </c>
      <c r="L227" s="86" t="s">
        <v>122</v>
      </c>
      <c r="M227" s="87">
        <v>5.9000000000000004E-2</v>
      </c>
      <c r="N227" s="87">
        <v>6.1500000001341995E-2</v>
      </c>
      <c r="O227" s="83">
        <v>8455.1195690000004</v>
      </c>
      <c r="P227" s="85">
        <v>101.35</v>
      </c>
      <c r="Q227" s="73"/>
      <c r="R227" s="83">
        <v>8.5692636590000006</v>
      </c>
      <c r="S227" s="84">
        <v>1.6066630284703866E-5</v>
      </c>
      <c r="T227" s="84">
        <f t="shared" si="4"/>
        <v>1.2303392584203125E-4</v>
      </c>
      <c r="U227" s="84">
        <f>R227/'סכום נכסי הקרן'!$C$42</f>
        <v>3.2836850642941667E-5</v>
      </c>
    </row>
    <row r="228" spans="2:21">
      <c r="B228" s="76" t="s">
        <v>609</v>
      </c>
      <c r="C228" s="73">
        <v>2590511</v>
      </c>
      <c r="D228" s="86" t="s">
        <v>113</v>
      </c>
      <c r="E228" s="86" t="s">
        <v>292</v>
      </c>
      <c r="F228" s="73" t="s">
        <v>608</v>
      </c>
      <c r="G228" s="86" t="s">
        <v>326</v>
      </c>
      <c r="H228" s="73" t="s">
        <v>457</v>
      </c>
      <c r="I228" s="73" t="s">
        <v>296</v>
      </c>
      <c r="J228" s="73"/>
      <c r="K228" s="73">
        <v>3.41</v>
      </c>
      <c r="L228" s="86" t="s">
        <v>122</v>
      </c>
      <c r="M228" s="87">
        <v>2.7000000000000003E-2</v>
      </c>
      <c r="N228" s="87">
        <v>6.6899777784934472E-2</v>
      </c>
      <c r="O228" s="83">
        <v>7.0866999999999999E-2</v>
      </c>
      <c r="P228" s="85">
        <v>87.63</v>
      </c>
      <c r="Q228" s="73"/>
      <c r="R228" s="83">
        <v>6.2101999999999996E-5</v>
      </c>
      <c r="S228" s="84">
        <v>9.4778970918000877E-11</v>
      </c>
      <c r="T228" s="84">
        <f t="shared" si="4"/>
        <v>8.9163470359756182E-10</v>
      </c>
      <c r="U228" s="84">
        <f>R228/'סכום נכסי הקרן'!$C$42</f>
        <v>2.3797074985389513E-10</v>
      </c>
    </row>
    <row r="229" spans="2:21">
      <c r="B229" s="76" t="s">
        <v>610</v>
      </c>
      <c r="C229" s="73">
        <v>1137975</v>
      </c>
      <c r="D229" s="86" t="s">
        <v>113</v>
      </c>
      <c r="E229" s="86" t="s">
        <v>292</v>
      </c>
      <c r="F229" s="73" t="s">
        <v>611</v>
      </c>
      <c r="G229" s="86" t="s">
        <v>489</v>
      </c>
      <c r="H229" s="73" t="s">
        <v>457</v>
      </c>
      <c r="I229" s="73" t="s">
        <v>296</v>
      </c>
      <c r="J229" s="73"/>
      <c r="K229" s="73">
        <v>1.88</v>
      </c>
      <c r="L229" s="86" t="s">
        <v>122</v>
      </c>
      <c r="M229" s="87">
        <v>4.3499999999999997E-2</v>
      </c>
      <c r="N229" s="87">
        <v>0.23009773662551439</v>
      </c>
      <c r="O229" s="83">
        <v>2.6159999999999998E-3</v>
      </c>
      <c r="P229" s="85">
        <v>72.69</v>
      </c>
      <c r="Q229" s="73"/>
      <c r="R229" s="83">
        <v>1.9439999999999999E-6</v>
      </c>
      <c r="S229" s="84">
        <v>2.5113985043600451E-12</v>
      </c>
      <c r="T229" s="84">
        <f t="shared" si="4"/>
        <v>2.7911143985598858E-11</v>
      </c>
      <c r="U229" s="84">
        <f>R229/'סכום נכסי הקרן'!$C$42</f>
        <v>7.4492792134870392E-12</v>
      </c>
    </row>
    <row r="230" spans="2:21">
      <c r="B230" s="76" t="s">
        <v>612</v>
      </c>
      <c r="C230" s="73">
        <v>1141191</v>
      </c>
      <c r="D230" s="86" t="s">
        <v>113</v>
      </c>
      <c r="E230" s="86" t="s">
        <v>292</v>
      </c>
      <c r="F230" s="73" t="s">
        <v>613</v>
      </c>
      <c r="G230" s="86" t="s">
        <v>498</v>
      </c>
      <c r="H230" s="73" t="s">
        <v>465</v>
      </c>
      <c r="I230" s="73" t="s">
        <v>120</v>
      </c>
      <c r="J230" s="73"/>
      <c r="K230" s="83">
        <v>1.0100000000284721</v>
      </c>
      <c r="L230" s="86" t="s">
        <v>122</v>
      </c>
      <c r="M230" s="87">
        <v>3.0499999999999999E-2</v>
      </c>
      <c r="N230" s="87">
        <v>6.2800000000379635E-2</v>
      </c>
      <c r="O230" s="83">
        <v>10789.070843</v>
      </c>
      <c r="P230" s="85">
        <v>97.66</v>
      </c>
      <c r="Q230" s="73"/>
      <c r="R230" s="83">
        <v>10.536606569999998</v>
      </c>
      <c r="S230" s="84">
        <v>9.6440777161500808E-5</v>
      </c>
      <c r="T230" s="84">
        <f t="shared" si="4"/>
        <v>1.5128021764139755E-4</v>
      </c>
      <c r="U230" s="84">
        <f>R230/'סכום נכסי הקרן'!$C$42</f>
        <v>4.0375578344954717E-5</v>
      </c>
    </row>
    <row r="231" spans="2:21">
      <c r="B231" s="76" t="s">
        <v>614</v>
      </c>
      <c r="C231" s="73">
        <v>1168368</v>
      </c>
      <c r="D231" s="86" t="s">
        <v>113</v>
      </c>
      <c r="E231" s="86" t="s">
        <v>292</v>
      </c>
      <c r="F231" s="73" t="s">
        <v>613</v>
      </c>
      <c r="G231" s="86" t="s">
        <v>498</v>
      </c>
      <c r="H231" s="73" t="s">
        <v>465</v>
      </c>
      <c r="I231" s="73" t="s">
        <v>120</v>
      </c>
      <c r="J231" s="73"/>
      <c r="K231" s="83">
        <v>3.13000000000963</v>
      </c>
      <c r="L231" s="86" t="s">
        <v>122</v>
      </c>
      <c r="M231" s="87">
        <v>2.58E-2</v>
      </c>
      <c r="N231" s="87">
        <v>6.1000000000046975E-2</v>
      </c>
      <c r="O231" s="83">
        <v>94087.506301000001</v>
      </c>
      <c r="P231" s="85">
        <v>90.5</v>
      </c>
      <c r="Q231" s="73"/>
      <c r="R231" s="83">
        <v>85.149193186000005</v>
      </c>
      <c r="S231" s="84">
        <v>3.1099709554596988E-4</v>
      </c>
      <c r="T231" s="84">
        <f t="shared" si="4"/>
        <v>1.2225367239053597E-3</v>
      </c>
      <c r="U231" s="84">
        <f>R231/'סכום נכסי הקרן'!$C$42</f>
        <v>3.2628606730743937E-4</v>
      </c>
    </row>
    <row r="232" spans="2:21">
      <c r="B232" s="76" t="s">
        <v>615</v>
      </c>
      <c r="C232" s="73">
        <v>2380046</v>
      </c>
      <c r="D232" s="86" t="s">
        <v>113</v>
      </c>
      <c r="E232" s="86" t="s">
        <v>292</v>
      </c>
      <c r="F232" s="73" t="s">
        <v>616</v>
      </c>
      <c r="G232" s="86" t="s">
        <v>118</v>
      </c>
      <c r="H232" s="73" t="s">
        <v>457</v>
      </c>
      <c r="I232" s="73" t="s">
        <v>296</v>
      </c>
      <c r="J232" s="73"/>
      <c r="K232" s="83">
        <v>0.9800000000120912</v>
      </c>
      <c r="L232" s="86" t="s">
        <v>122</v>
      </c>
      <c r="M232" s="87">
        <v>2.9500000000000002E-2</v>
      </c>
      <c r="N232" s="87">
        <v>5.3700000000473223E-2</v>
      </c>
      <c r="O232" s="83">
        <v>48709.312980000002</v>
      </c>
      <c r="P232" s="85">
        <v>98.48</v>
      </c>
      <c r="Q232" s="73"/>
      <c r="R232" s="83">
        <v>47.968931428999994</v>
      </c>
      <c r="S232" s="84">
        <v>6.8106168345638128E-4</v>
      </c>
      <c r="T232" s="84">
        <f t="shared" si="4"/>
        <v>6.8871797939821871E-4</v>
      </c>
      <c r="U232" s="84">
        <f>R232/'סכום נכסי הקרן'!$C$42</f>
        <v>1.8381376738026484E-4</v>
      </c>
    </row>
    <row r="233" spans="2:21">
      <c r="B233" s="76" t="s">
        <v>617</v>
      </c>
      <c r="C233" s="73">
        <v>1147495</v>
      </c>
      <c r="D233" s="86" t="s">
        <v>113</v>
      </c>
      <c r="E233" s="86" t="s">
        <v>292</v>
      </c>
      <c r="F233" s="73" t="s">
        <v>618</v>
      </c>
      <c r="G233" s="86" t="s">
        <v>489</v>
      </c>
      <c r="H233" s="73" t="s">
        <v>457</v>
      </c>
      <c r="I233" s="73" t="s">
        <v>296</v>
      </c>
      <c r="J233" s="73"/>
      <c r="K233" s="73">
        <v>1.57</v>
      </c>
      <c r="L233" s="86" t="s">
        <v>122</v>
      </c>
      <c r="M233" s="87">
        <v>3.9E-2</v>
      </c>
      <c r="N233" s="87">
        <v>6.84855627578079E-2</v>
      </c>
      <c r="O233" s="83">
        <v>1.732E-3</v>
      </c>
      <c r="P233" s="85">
        <v>96.96</v>
      </c>
      <c r="Q233" s="73"/>
      <c r="R233" s="83">
        <v>1.697E-6</v>
      </c>
      <c r="S233" s="84">
        <v>4.2865515138555598E-12</v>
      </c>
      <c r="T233" s="84">
        <f t="shared" si="4"/>
        <v>2.4364820649980073E-11</v>
      </c>
      <c r="U233" s="84">
        <f>R233/'סכום נכסי הקרן'!$C$42</f>
        <v>6.5027915767939852E-12</v>
      </c>
    </row>
    <row r="234" spans="2:21">
      <c r="B234" s="76" t="s">
        <v>619</v>
      </c>
      <c r="C234" s="73">
        <v>1132505</v>
      </c>
      <c r="D234" s="86" t="s">
        <v>113</v>
      </c>
      <c r="E234" s="86" t="s">
        <v>292</v>
      </c>
      <c r="F234" s="73" t="s">
        <v>485</v>
      </c>
      <c r="G234" s="86" t="s">
        <v>326</v>
      </c>
      <c r="H234" s="73" t="s">
        <v>457</v>
      </c>
      <c r="I234" s="73" t="s">
        <v>296</v>
      </c>
      <c r="J234" s="73"/>
      <c r="K234" s="73">
        <v>1.1299999999999999</v>
      </c>
      <c r="L234" s="86" t="s">
        <v>122</v>
      </c>
      <c r="M234" s="87">
        <v>5.9000000000000004E-2</v>
      </c>
      <c r="N234" s="87">
        <v>5.2797582552334237E-2</v>
      </c>
      <c r="O234" s="83">
        <v>1.1240000000000002E-2</v>
      </c>
      <c r="P234" s="85">
        <v>101.28</v>
      </c>
      <c r="Q234" s="73"/>
      <c r="R234" s="83">
        <v>1.1416999999999999E-5</v>
      </c>
      <c r="S234" s="84">
        <v>1.6182022623429339E-11</v>
      </c>
      <c r="T234" s="84">
        <f t="shared" si="4"/>
        <v>1.6392054057797435E-10</v>
      </c>
      <c r="U234" s="84">
        <f>R234/'סכום נכסי הקרן'!$C$42</f>
        <v>4.3749187644229186E-11</v>
      </c>
    </row>
    <row r="235" spans="2:21">
      <c r="B235" s="76" t="s">
        <v>620</v>
      </c>
      <c r="C235" s="73">
        <v>1162817</v>
      </c>
      <c r="D235" s="86" t="s">
        <v>113</v>
      </c>
      <c r="E235" s="86" t="s">
        <v>292</v>
      </c>
      <c r="F235" s="73" t="s">
        <v>485</v>
      </c>
      <c r="G235" s="86" t="s">
        <v>326</v>
      </c>
      <c r="H235" s="73" t="s">
        <v>457</v>
      </c>
      <c r="I235" s="73" t="s">
        <v>296</v>
      </c>
      <c r="J235" s="73"/>
      <c r="K235" s="83">
        <v>5.1100000000035788</v>
      </c>
      <c r="L235" s="86" t="s">
        <v>122</v>
      </c>
      <c r="M235" s="87">
        <v>2.4300000000000002E-2</v>
      </c>
      <c r="N235" s="87">
        <v>5.3900000000018433E-2</v>
      </c>
      <c r="O235" s="83">
        <v>423879.19067099993</v>
      </c>
      <c r="P235" s="85">
        <v>87.04</v>
      </c>
      <c r="Q235" s="73"/>
      <c r="R235" s="83">
        <v>368.944447588</v>
      </c>
      <c r="S235" s="84">
        <v>2.8941338895955589E-4</v>
      </c>
      <c r="T235" s="84">
        <f t="shared" si="4"/>
        <v>5.2971510284546813E-3</v>
      </c>
      <c r="U235" s="84">
        <f>R235/'סכום נכסי הקרן'!$C$42</f>
        <v>1.4137706812493555E-3</v>
      </c>
    </row>
    <row r="236" spans="2:21">
      <c r="B236" s="76" t="s">
        <v>621</v>
      </c>
      <c r="C236" s="73">
        <v>1141415</v>
      </c>
      <c r="D236" s="86" t="s">
        <v>113</v>
      </c>
      <c r="E236" s="86" t="s">
        <v>292</v>
      </c>
      <c r="F236" s="73" t="s">
        <v>622</v>
      </c>
      <c r="G236" s="86" t="s">
        <v>143</v>
      </c>
      <c r="H236" s="73" t="s">
        <v>457</v>
      </c>
      <c r="I236" s="73" t="s">
        <v>296</v>
      </c>
      <c r="J236" s="73"/>
      <c r="K236" s="83">
        <v>0.72000000000354403</v>
      </c>
      <c r="L236" s="86" t="s">
        <v>122</v>
      </c>
      <c r="M236" s="87">
        <v>2.1600000000000001E-2</v>
      </c>
      <c r="N236" s="87">
        <v>4.9500000000132903E-2</v>
      </c>
      <c r="O236" s="83">
        <v>114432.207431</v>
      </c>
      <c r="P236" s="85">
        <v>98.63</v>
      </c>
      <c r="Q236" s="73"/>
      <c r="R236" s="83">
        <v>112.86448613</v>
      </c>
      <c r="S236" s="84">
        <v>4.4734503179466058E-4</v>
      </c>
      <c r="T236" s="84">
        <f t="shared" si="4"/>
        <v>1.6204613802649462E-3</v>
      </c>
      <c r="U236" s="84">
        <f>R236/'סכום נכסי הקרן'!$C$42</f>
        <v>4.3248923378040398E-4</v>
      </c>
    </row>
    <row r="237" spans="2:21">
      <c r="B237" s="76" t="s">
        <v>623</v>
      </c>
      <c r="C237" s="73">
        <v>1156397</v>
      </c>
      <c r="D237" s="86" t="s">
        <v>113</v>
      </c>
      <c r="E237" s="86" t="s">
        <v>292</v>
      </c>
      <c r="F237" s="73" t="s">
        <v>622</v>
      </c>
      <c r="G237" s="86" t="s">
        <v>143</v>
      </c>
      <c r="H237" s="73" t="s">
        <v>457</v>
      </c>
      <c r="I237" s="73" t="s">
        <v>296</v>
      </c>
      <c r="J237" s="73"/>
      <c r="K237" s="83">
        <v>2.7599999999952689</v>
      </c>
      <c r="L237" s="86" t="s">
        <v>122</v>
      </c>
      <c r="M237" s="87">
        <v>0.04</v>
      </c>
      <c r="N237" s="87">
        <v>5.1699999999896037E-2</v>
      </c>
      <c r="O237" s="83">
        <v>160821.43350000001</v>
      </c>
      <c r="P237" s="85">
        <v>99.89</v>
      </c>
      <c r="Q237" s="73"/>
      <c r="R237" s="83">
        <v>160.64452455100002</v>
      </c>
      <c r="S237" s="84">
        <v>2.1001788322509062E-4</v>
      </c>
      <c r="T237" s="84">
        <f t="shared" si="4"/>
        <v>2.3064673123667861E-3</v>
      </c>
      <c r="U237" s="84">
        <f>R237/'סכום נכסי הקרן'!$C$42</f>
        <v>6.1557917566783585E-4</v>
      </c>
    </row>
    <row r="238" spans="2:21">
      <c r="B238" s="76" t="s">
        <v>624</v>
      </c>
      <c r="C238" s="73">
        <v>1136134</v>
      </c>
      <c r="D238" s="86" t="s">
        <v>113</v>
      </c>
      <c r="E238" s="86" t="s">
        <v>292</v>
      </c>
      <c r="F238" s="73" t="s">
        <v>625</v>
      </c>
      <c r="G238" s="86" t="s">
        <v>626</v>
      </c>
      <c r="H238" s="73" t="s">
        <v>457</v>
      </c>
      <c r="I238" s="73" t="s">
        <v>296</v>
      </c>
      <c r="J238" s="73"/>
      <c r="K238" s="73">
        <v>1.46</v>
      </c>
      <c r="L238" s="86" t="s">
        <v>122</v>
      </c>
      <c r="M238" s="87">
        <v>3.3500000000000002E-2</v>
      </c>
      <c r="N238" s="87">
        <v>5.02998402105461E-2</v>
      </c>
      <c r="O238" s="83">
        <v>1.0710000000000003E-2</v>
      </c>
      <c r="P238" s="85">
        <v>97.67</v>
      </c>
      <c r="Q238" s="83">
        <v>1.7699999999999998E-7</v>
      </c>
      <c r="R238" s="83">
        <v>1.0638999999999999E-5</v>
      </c>
      <c r="S238" s="84">
        <v>5.1952058582130836E-11</v>
      </c>
      <c r="T238" s="84">
        <f t="shared" si="4"/>
        <v>1.5275033994999293E-10</v>
      </c>
      <c r="U238" s="84">
        <f>R238/'סכום נכסי הקרן'!$C$42</f>
        <v>4.0767943185333649E-11</v>
      </c>
    </row>
    <row r="239" spans="2:21">
      <c r="B239" s="76" t="s">
        <v>627</v>
      </c>
      <c r="C239" s="73">
        <v>1141951</v>
      </c>
      <c r="D239" s="86" t="s">
        <v>113</v>
      </c>
      <c r="E239" s="86" t="s">
        <v>292</v>
      </c>
      <c r="F239" s="73" t="s">
        <v>625</v>
      </c>
      <c r="G239" s="86" t="s">
        <v>626</v>
      </c>
      <c r="H239" s="73" t="s">
        <v>457</v>
      </c>
      <c r="I239" s="73" t="s">
        <v>296</v>
      </c>
      <c r="J239" s="73"/>
      <c r="K239" s="73">
        <v>3.41</v>
      </c>
      <c r="L239" s="86" t="s">
        <v>122</v>
      </c>
      <c r="M239" s="87">
        <v>2.6200000000000001E-2</v>
      </c>
      <c r="N239" s="87">
        <v>5.3899165759883932E-2</v>
      </c>
      <c r="O239" s="83">
        <v>1.5056999999999997E-2</v>
      </c>
      <c r="P239" s="85">
        <v>91.75</v>
      </c>
      <c r="Q239" s="73"/>
      <c r="R239" s="83">
        <v>1.3785000000000001E-5</v>
      </c>
      <c r="S239" s="84">
        <v>2.633682423562807E-11</v>
      </c>
      <c r="T239" s="84">
        <f t="shared" si="4"/>
        <v>1.9791930032997957E-10</v>
      </c>
      <c r="U239" s="84">
        <f>R239/'סכום נכסי הקרן'!$C$42</f>
        <v>5.2823206768476775E-11</v>
      </c>
    </row>
    <row r="240" spans="2:21">
      <c r="B240" s="76" t="s">
        <v>628</v>
      </c>
      <c r="C240" s="73">
        <v>7150410</v>
      </c>
      <c r="D240" s="86" t="s">
        <v>113</v>
      </c>
      <c r="E240" s="86" t="s">
        <v>292</v>
      </c>
      <c r="F240" s="73" t="s">
        <v>629</v>
      </c>
      <c r="G240" s="86" t="s">
        <v>498</v>
      </c>
      <c r="H240" s="73" t="s">
        <v>490</v>
      </c>
      <c r="I240" s="73" t="s">
        <v>120</v>
      </c>
      <c r="J240" s="73"/>
      <c r="K240" s="83">
        <v>2.3099999999953837</v>
      </c>
      <c r="L240" s="86" t="s">
        <v>122</v>
      </c>
      <c r="M240" s="87">
        <v>2.9500000000000002E-2</v>
      </c>
      <c r="N240" s="87">
        <v>6.0599999999918872E-2</v>
      </c>
      <c r="O240" s="83">
        <v>228165.39212999999</v>
      </c>
      <c r="P240" s="85">
        <v>94</v>
      </c>
      <c r="Q240" s="73"/>
      <c r="R240" s="83">
        <v>214.47546862900001</v>
      </c>
      <c r="S240" s="84">
        <v>5.7780446615380643E-4</v>
      </c>
      <c r="T240" s="84">
        <f t="shared" si="4"/>
        <v>3.0793496328615278E-3</v>
      </c>
      <c r="U240" s="84">
        <f>R240/'סכום נכסי הקרן'!$C$42</f>
        <v>8.2185578717124564E-4</v>
      </c>
    </row>
    <row r="241" spans="2:21">
      <c r="B241" s="76" t="s">
        <v>630</v>
      </c>
      <c r="C241" s="73">
        <v>7150444</v>
      </c>
      <c r="D241" s="86" t="s">
        <v>113</v>
      </c>
      <c r="E241" s="86" t="s">
        <v>292</v>
      </c>
      <c r="F241" s="73" t="s">
        <v>629</v>
      </c>
      <c r="G241" s="86" t="s">
        <v>498</v>
      </c>
      <c r="H241" s="73" t="s">
        <v>490</v>
      </c>
      <c r="I241" s="73" t="s">
        <v>120</v>
      </c>
      <c r="J241" s="73"/>
      <c r="K241" s="83">
        <v>3.6299999999585237</v>
      </c>
      <c r="L241" s="86" t="s">
        <v>122</v>
      </c>
      <c r="M241" s="87">
        <v>2.5499999999999998E-2</v>
      </c>
      <c r="N241" s="87">
        <v>6.1699999998995843E-2</v>
      </c>
      <c r="O241" s="83">
        <v>20665.048766</v>
      </c>
      <c r="P241" s="85">
        <v>88.67</v>
      </c>
      <c r="Q241" s="73"/>
      <c r="R241" s="83">
        <v>18.323698751999999</v>
      </c>
      <c r="S241" s="84">
        <v>3.5489272984251833E-5</v>
      </c>
      <c r="T241" s="84">
        <f t="shared" si="4"/>
        <v>2.6308405052253604E-4</v>
      </c>
      <c r="U241" s="84">
        <f>R241/'סכום נכסי הקרן'!$C$42</f>
        <v>7.0215199705489712E-5</v>
      </c>
    </row>
    <row r="242" spans="2:21">
      <c r="B242" s="76" t="s">
        <v>631</v>
      </c>
      <c r="C242" s="73">
        <v>1155878</v>
      </c>
      <c r="D242" s="86" t="s">
        <v>113</v>
      </c>
      <c r="E242" s="86" t="s">
        <v>292</v>
      </c>
      <c r="F242" s="73" t="s">
        <v>632</v>
      </c>
      <c r="G242" s="86" t="s">
        <v>432</v>
      </c>
      <c r="H242" s="73" t="s">
        <v>490</v>
      </c>
      <c r="I242" s="73" t="s">
        <v>120</v>
      </c>
      <c r="J242" s="73"/>
      <c r="K242" s="83">
        <v>2.5099999999996654</v>
      </c>
      <c r="L242" s="86" t="s">
        <v>122</v>
      </c>
      <c r="M242" s="87">
        <v>3.27E-2</v>
      </c>
      <c r="N242" s="87">
        <v>5.589999999996987E-2</v>
      </c>
      <c r="O242" s="83">
        <v>93571.508717000004</v>
      </c>
      <c r="P242" s="85">
        <v>95.76</v>
      </c>
      <c r="Q242" s="73"/>
      <c r="R242" s="83">
        <v>89.604076753000001</v>
      </c>
      <c r="S242" s="84">
        <v>2.9649424644082728E-4</v>
      </c>
      <c r="T242" s="84">
        <f t="shared" si="4"/>
        <v>1.2864980905090712E-3</v>
      </c>
      <c r="U242" s="84">
        <f>R242/'סכום נכסי הקרן'!$C$42</f>
        <v>3.4335688600813796E-4</v>
      </c>
    </row>
    <row r="243" spans="2:21">
      <c r="B243" s="76" t="s">
        <v>633</v>
      </c>
      <c r="C243" s="73">
        <v>7200249</v>
      </c>
      <c r="D243" s="86" t="s">
        <v>113</v>
      </c>
      <c r="E243" s="86" t="s">
        <v>292</v>
      </c>
      <c r="F243" s="73" t="s">
        <v>634</v>
      </c>
      <c r="G243" s="86" t="s">
        <v>545</v>
      </c>
      <c r="H243" s="73" t="s">
        <v>490</v>
      </c>
      <c r="I243" s="73" t="s">
        <v>120</v>
      </c>
      <c r="J243" s="73"/>
      <c r="K243" s="83">
        <v>5.3100000000118621</v>
      </c>
      <c r="L243" s="86" t="s">
        <v>122</v>
      </c>
      <c r="M243" s="87">
        <v>7.4999999999999997E-3</v>
      </c>
      <c r="N243" s="87">
        <v>5.1300000000097573E-2</v>
      </c>
      <c r="O243" s="83">
        <v>262015.22780999998</v>
      </c>
      <c r="P243" s="85">
        <v>79.8</v>
      </c>
      <c r="Q243" s="73"/>
      <c r="R243" s="83">
        <v>209.08815179199996</v>
      </c>
      <c r="S243" s="84">
        <v>4.9289617578064009E-4</v>
      </c>
      <c r="T243" s="84">
        <f t="shared" si="4"/>
        <v>3.002000776928632E-3</v>
      </c>
      <c r="U243" s="84">
        <f>R243/'סכום נכסי הקרן'!$C$42</f>
        <v>8.0121194595193844E-4</v>
      </c>
    </row>
    <row r="244" spans="2:21">
      <c r="B244" s="76" t="s">
        <v>635</v>
      </c>
      <c r="C244" s="73">
        <v>7200173</v>
      </c>
      <c r="D244" s="86" t="s">
        <v>113</v>
      </c>
      <c r="E244" s="86" t="s">
        <v>292</v>
      </c>
      <c r="F244" s="73" t="s">
        <v>634</v>
      </c>
      <c r="G244" s="86" t="s">
        <v>545</v>
      </c>
      <c r="H244" s="73" t="s">
        <v>490</v>
      </c>
      <c r="I244" s="73" t="s">
        <v>120</v>
      </c>
      <c r="J244" s="73"/>
      <c r="K244" s="83">
        <v>2.6400000000114248</v>
      </c>
      <c r="L244" s="86" t="s">
        <v>122</v>
      </c>
      <c r="M244" s="87">
        <v>3.4500000000000003E-2</v>
      </c>
      <c r="N244" s="87">
        <v>5.560000000018922E-2</v>
      </c>
      <c r="O244" s="83">
        <v>117807.04793499998</v>
      </c>
      <c r="P244" s="85">
        <v>95.1</v>
      </c>
      <c r="Q244" s="73"/>
      <c r="R244" s="83">
        <v>112.034498623</v>
      </c>
      <c r="S244" s="84">
        <v>2.6804639152894108E-4</v>
      </c>
      <c r="T244" s="84">
        <f t="shared" si="4"/>
        <v>1.6085447646198201E-3</v>
      </c>
      <c r="U244" s="84">
        <f>R244/'סכום נכסי הקרן'!$C$42</f>
        <v>4.2930877663876354E-4</v>
      </c>
    </row>
    <row r="245" spans="2:21">
      <c r="B245" s="76" t="s">
        <v>636</v>
      </c>
      <c r="C245" s="73">
        <v>1168483</v>
      </c>
      <c r="D245" s="86" t="s">
        <v>113</v>
      </c>
      <c r="E245" s="86" t="s">
        <v>292</v>
      </c>
      <c r="F245" s="73" t="s">
        <v>637</v>
      </c>
      <c r="G245" s="86" t="s">
        <v>545</v>
      </c>
      <c r="H245" s="73" t="s">
        <v>490</v>
      </c>
      <c r="I245" s="73" t="s">
        <v>120</v>
      </c>
      <c r="J245" s="73"/>
      <c r="K245" s="83">
        <v>4.3099999999995937</v>
      </c>
      <c r="L245" s="86" t="s">
        <v>122</v>
      </c>
      <c r="M245" s="87">
        <v>2.5000000000000001E-3</v>
      </c>
      <c r="N245" s="87">
        <v>5.7300000000069191E-2</v>
      </c>
      <c r="O245" s="83">
        <v>154514.86163199999</v>
      </c>
      <c r="P245" s="85">
        <v>79.5</v>
      </c>
      <c r="Q245" s="73"/>
      <c r="R245" s="83">
        <v>122.839309855</v>
      </c>
      <c r="S245" s="84">
        <v>2.7270440561805284E-4</v>
      </c>
      <c r="T245" s="84">
        <f t="shared" si="4"/>
        <v>1.7636757533202149E-3</v>
      </c>
      <c r="U245" s="84">
        <f>R245/'סכום נכסי הקרן'!$C$42</f>
        <v>4.7071209748042448E-4</v>
      </c>
    </row>
    <row r="246" spans="2:21">
      <c r="B246" s="76" t="s">
        <v>638</v>
      </c>
      <c r="C246" s="73">
        <v>1161751</v>
      </c>
      <c r="D246" s="86" t="s">
        <v>113</v>
      </c>
      <c r="E246" s="86" t="s">
        <v>292</v>
      </c>
      <c r="F246" s="73" t="s">
        <v>637</v>
      </c>
      <c r="G246" s="86" t="s">
        <v>545</v>
      </c>
      <c r="H246" s="73" t="s">
        <v>490</v>
      </c>
      <c r="I246" s="73" t="s">
        <v>120</v>
      </c>
      <c r="J246" s="73"/>
      <c r="K246" s="83">
        <v>3.49999999984855</v>
      </c>
      <c r="L246" s="86" t="s">
        <v>122</v>
      </c>
      <c r="M246" s="87">
        <v>2.0499999999999997E-2</v>
      </c>
      <c r="N246" s="87">
        <v>5.6299999996637824E-2</v>
      </c>
      <c r="O246" s="83">
        <v>3721.5988360000001</v>
      </c>
      <c r="P246" s="85">
        <v>88.71</v>
      </c>
      <c r="Q246" s="73"/>
      <c r="R246" s="83">
        <v>3.3014303970000003</v>
      </c>
      <c r="S246" s="84">
        <v>6.6611942022877733E-6</v>
      </c>
      <c r="T246" s="84">
        <f t="shared" si="4"/>
        <v>4.7400565416203604E-5</v>
      </c>
      <c r="U246" s="84">
        <f>R246/'סכום נכסי הקרן'!$C$42</f>
        <v>1.2650862567462124E-5</v>
      </c>
    </row>
    <row r="247" spans="2:21">
      <c r="B247" s="76" t="s">
        <v>639</v>
      </c>
      <c r="C247" s="73">
        <v>1162825</v>
      </c>
      <c r="D247" s="86" t="s">
        <v>113</v>
      </c>
      <c r="E247" s="86" t="s">
        <v>292</v>
      </c>
      <c r="F247" s="73" t="s">
        <v>640</v>
      </c>
      <c r="G247" s="86" t="s">
        <v>498</v>
      </c>
      <c r="H247" s="73" t="s">
        <v>490</v>
      </c>
      <c r="I247" s="73" t="s">
        <v>120</v>
      </c>
      <c r="J247" s="73"/>
      <c r="K247" s="73">
        <v>3.08</v>
      </c>
      <c r="L247" s="86" t="s">
        <v>122</v>
      </c>
      <c r="M247" s="87">
        <v>2.4E-2</v>
      </c>
      <c r="N247" s="87">
        <v>6.0299827582346227E-2</v>
      </c>
      <c r="O247" s="83">
        <v>9.9427000000000001E-2</v>
      </c>
      <c r="P247" s="85">
        <v>89.83</v>
      </c>
      <c r="Q247" s="73"/>
      <c r="R247" s="83">
        <v>8.9318000000000001E-5</v>
      </c>
      <c r="S247" s="84">
        <v>3.8151995567281997E-10</v>
      </c>
      <c r="T247" s="84">
        <f t="shared" si="4"/>
        <v>1.2823907193959458E-9</v>
      </c>
      <c r="U247" s="84">
        <f>R247/'סכום נכסי הקרן'!$C$42</f>
        <v>3.4226065884271374E-10</v>
      </c>
    </row>
    <row r="248" spans="2:21">
      <c r="B248" s="76" t="s">
        <v>641</v>
      </c>
      <c r="C248" s="73">
        <v>1140102</v>
      </c>
      <c r="D248" s="86" t="s">
        <v>113</v>
      </c>
      <c r="E248" s="86" t="s">
        <v>292</v>
      </c>
      <c r="F248" s="73" t="s">
        <v>497</v>
      </c>
      <c r="G248" s="86" t="s">
        <v>498</v>
      </c>
      <c r="H248" s="73" t="s">
        <v>499</v>
      </c>
      <c r="I248" s="73" t="s">
        <v>296</v>
      </c>
      <c r="J248" s="73"/>
      <c r="K248" s="83">
        <v>2.7500000000197504</v>
      </c>
      <c r="L248" s="86" t="s">
        <v>122</v>
      </c>
      <c r="M248" s="87">
        <v>4.2999999999999997E-2</v>
      </c>
      <c r="N248" s="87">
        <v>6.4200000000268598E-2</v>
      </c>
      <c r="O248" s="83">
        <v>53018.055</v>
      </c>
      <c r="P248" s="85">
        <v>95.5</v>
      </c>
      <c r="Q248" s="73"/>
      <c r="R248" s="83">
        <v>50.632244292000003</v>
      </c>
      <c r="S248" s="84">
        <v>5.8171103266384595E-5</v>
      </c>
      <c r="T248" s="84">
        <f t="shared" si="4"/>
        <v>7.2695671849178393E-4</v>
      </c>
      <c r="U248" s="84">
        <f>R248/'סכום נכסי הקרן'!$C$42</f>
        <v>1.9401940583158099E-4</v>
      </c>
    </row>
    <row r="249" spans="2:21">
      <c r="B249" s="76" t="s">
        <v>642</v>
      </c>
      <c r="C249" s="73">
        <v>1132836</v>
      </c>
      <c r="D249" s="86" t="s">
        <v>113</v>
      </c>
      <c r="E249" s="86" t="s">
        <v>292</v>
      </c>
      <c r="F249" s="73" t="s">
        <v>507</v>
      </c>
      <c r="G249" s="86" t="s">
        <v>143</v>
      </c>
      <c r="H249" s="73" t="s">
        <v>499</v>
      </c>
      <c r="I249" s="73" t="s">
        <v>296</v>
      </c>
      <c r="J249" s="73"/>
      <c r="K249" s="83">
        <v>1.2100000000197406</v>
      </c>
      <c r="L249" s="86" t="s">
        <v>122</v>
      </c>
      <c r="M249" s="87">
        <v>4.1399999999999999E-2</v>
      </c>
      <c r="N249" s="87">
        <v>5.3899999999698689E-2</v>
      </c>
      <c r="O249" s="83">
        <v>19334.897871000001</v>
      </c>
      <c r="P249" s="85">
        <v>99.56</v>
      </c>
      <c r="Q249" s="73"/>
      <c r="R249" s="83">
        <v>19.249824322000002</v>
      </c>
      <c r="S249" s="84">
        <v>5.7257342267567266E-5</v>
      </c>
      <c r="T249" s="84">
        <f t="shared" si="4"/>
        <v>2.7638097651688526E-4</v>
      </c>
      <c r="U249" s="84">
        <f>R249/'סכום נכסי הקרן'!$C$42</f>
        <v>7.3764051535571946E-5</v>
      </c>
    </row>
    <row r="250" spans="2:21">
      <c r="B250" s="76" t="s">
        <v>643</v>
      </c>
      <c r="C250" s="73">
        <v>1139252</v>
      </c>
      <c r="D250" s="86" t="s">
        <v>113</v>
      </c>
      <c r="E250" s="86" t="s">
        <v>292</v>
      </c>
      <c r="F250" s="73" t="s">
        <v>507</v>
      </c>
      <c r="G250" s="86" t="s">
        <v>143</v>
      </c>
      <c r="H250" s="73" t="s">
        <v>499</v>
      </c>
      <c r="I250" s="73" t="s">
        <v>296</v>
      </c>
      <c r="J250" s="73"/>
      <c r="K250" s="83">
        <v>1.8000000000018133</v>
      </c>
      <c r="L250" s="86" t="s">
        <v>122</v>
      </c>
      <c r="M250" s="87">
        <v>3.5499999999999997E-2</v>
      </c>
      <c r="N250" s="87">
        <v>5.7299999999997277E-2</v>
      </c>
      <c r="O250" s="83">
        <v>113542.726138</v>
      </c>
      <c r="P250" s="85">
        <v>97.14</v>
      </c>
      <c r="Q250" s="73"/>
      <c r="R250" s="83">
        <v>110.29539911100001</v>
      </c>
      <c r="S250" s="84">
        <v>2.2825236969080729E-4</v>
      </c>
      <c r="T250" s="84">
        <f t="shared" si="4"/>
        <v>1.5835754966750069E-3</v>
      </c>
      <c r="U250" s="84">
        <f>R250/'סכום נכסי הקרן'!$C$42</f>
        <v>4.2264466252100275E-4</v>
      </c>
    </row>
    <row r="251" spans="2:21">
      <c r="B251" s="76" t="s">
        <v>644</v>
      </c>
      <c r="C251" s="73">
        <v>1143080</v>
      </c>
      <c r="D251" s="86" t="s">
        <v>113</v>
      </c>
      <c r="E251" s="86" t="s">
        <v>292</v>
      </c>
      <c r="F251" s="73" t="s">
        <v>507</v>
      </c>
      <c r="G251" s="86" t="s">
        <v>143</v>
      </c>
      <c r="H251" s="73" t="s">
        <v>499</v>
      </c>
      <c r="I251" s="73" t="s">
        <v>296</v>
      </c>
      <c r="J251" s="73"/>
      <c r="K251" s="83">
        <v>2.7700000000038756</v>
      </c>
      <c r="L251" s="86" t="s">
        <v>122</v>
      </c>
      <c r="M251" s="87">
        <v>2.5000000000000001E-2</v>
      </c>
      <c r="N251" s="87">
        <v>5.7900000000064934E-2</v>
      </c>
      <c r="O251" s="83">
        <v>431831.46222900006</v>
      </c>
      <c r="P251" s="85">
        <v>92.03</v>
      </c>
      <c r="Q251" s="73"/>
      <c r="R251" s="83">
        <v>397.41448509799994</v>
      </c>
      <c r="S251" s="84">
        <v>3.8198886049224575E-4</v>
      </c>
      <c r="T251" s="84">
        <f t="shared" si="4"/>
        <v>5.7059119935868874E-3</v>
      </c>
      <c r="U251" s="84">
        <f>R251/'סכום נכסי הקרן'!$C$42</f>
        <v>1.5228659788987583E-3</v>
      </c>
    </row>
    <row r="252" spans="2:21">
      <c r="B252" s="76" t="s">
        <v>645</v>
      </c>
      <c r="C252" s="73">
        <v>1189190</v>
      </c>
      <c r="D252" s="86" t="s">
        <v>113</v>
      </c>
      <c r="E252" s="86" t="s">
        <v>292</v>
      </c>
      <c r="F252" s="73" t="s">
        <v>507</v>
      </c>
      <c r="G252" s="86" t="s">
        <v>143</v>
      </c>
      <c r="H252" s="73" t="s">
        <v>499</v>
      </c>
      <c r="I252" s="73" t="s">
        <v>296</v>
      </c>
      <c r="J252" s="73"/>
      <c r="K252" s="83">
        <v>4.4699999999927238</v>
      </c>
      <c r="L252" s="86" t="s">
        <v>122</v>
      </c>
      <c r="M252" s="87">
        <v>4.7300000000000002E-2</v>
      </c>
      <c r="N252" s="87">
        <v>5.6299999999968812E-2</v>
      </c>
      <c r="O252" s="83">
        <v>177624.62239800004</v>
      </c>
      <c r="P252" s="85">
        <v>97.49</v>
      </c>
      <c r="Q252" s="73"/>
      <c r="R252" s="83">
        <v>173.16625225799999</v>
      </c>
      <c r="S252" s="84">
        <v>4.4977937631642261E-4</v>
      </c>
      <c r="T252" s="84">
        <f t="shared" si="4"/>
        <v>2.4862490741870222E-3</v>
      </c>
      <c r="U252" s="84">
        <f>R252/'סכום נכסי הקרן'!$C$42</f>
        <v>6.6356160669905993E-4</v>
      </c>
    </row>
    <row r="253" spans="2:21">
      <c r="B253" s="76" t="s">
        <v>646</v>
      </c>
      <c r="C253" s="73">
        <v>1137512</v>
      </c>
      <c r="D253" s="86" t="s">
        <v>113</v>
      </c>
      <c r="E253" s="86" t="s">
        <v>292</v>
      </c>
      <c r="F253" s="73" t="s">
        <v>647</v>
      </c>
      <c r="G253" s="86" t="s">
        <v>489</v>
      </c>
      <c r="H253" s="73" t="s">
        <v>490</v>
      </c>
      <c r="I253" s="73" t="s">
        <v>120</v>
      </c>
      <c r="J253" s="73"/>
      <c r="K253" s="83">
        <v>1.3300000000040917</v>
      </c>
      <c r="L253" s="86" t="s">
        <v>122</v>
      </c>
      <c r="M253" s="87">
        <v>3.5000000000000003E-2</v>
      </c>
      <c r="N253" s="87">
        <v>6.0800000000215564E-2</v>
      </c>
      <c r="O253" s="83">
        <v>103090.662088</v>
      </c>
      <c r="P253" s="85">
        <v>97.2</v>
      </c>
      <c r="Q253" s="73"/>
      <c r="R253" s="83">
        <v>100.204125823</v>
      </c>
      <c r="S253" s="84">
        <v>4.3017175918214063E-4</v>
      </c>
      <c r="T253" s="84">
        <f t="shared" si="4"/>
        <v>1.4386891891958939E-3</v>
      </c>
      <c r="U253" s="84">
        <f>R253/'סכום נכסי הקרן'!$C$42</f>
        <v>3.8397557181014084E-4</v>
      </c>
    </row>
    <row r="254" spans="2:21">
      <c r="B254" s="76" t="s">
        <v>648</v>
      </c>
      <c r="C254" s="73">
        <v>1141852</v>
      </c>
      <c r="D254" s="86" t="s">
        <v>113</v>
      </c>
      <c r="E254" s="86" t="s">
        <v>292</v>
      </c>
      <c r="F254" s="73" t="s">
        <v>647</v>
      </c>
      <c r="G254" s="86" t="s">
        <v>489</v>
      </c>
      <c r="H254" s="73" t="s">
        <v>490</v>
      </c>
      <c r="I254" s="73" t="s">
        <v>120</v>
      </c>
      <c r="J254" s="73"/>
      <c r="K254" s="83">
        <v>2.6499999999754027</v>
      </c>
      <c r="L254" s="86" t="s">
        <v>122</v>
      </c>
      <c r="M254" s="87">
        <v>2.6499999999999999E-2</v>
      </c>
      <c r="N254" s="87">
        <v>6.7699999999010621E-2</v>
      </c>
      <c r="O254" s="83">
        <v>40573.416782</v>
      </c>
      <c r="P254" s="85">
        <v>90.18</v>
      </c>
      <c r="Q254" s="73"/>
      <c r="R254" s="83">
        <v>36.589108606000003</v>
      </c>
      <c r="S254" s="84">
        <v>7.4177652748428217E-5</v>
      </c>
      <c r="T254" s="84">
        <f t="shared" si="4"/>
        <v>5.2533121327509277E-4</v>
      </c>
      <c r="U254" s="84">
        <f>R254/'סכום נכסי הקרן'!$C$42</f>
        <v>1.4020704021537839E-4</v>
      </c>
    </row>
    <row r="255" spans="2:21">
      <c r="B255" s="76" t="s">
        <v>649</v>
      </c>
      <c r="C255" s="73">
        <v>1168038</v>
      </c>
      <c r="D255" s="86" t="s">
        <v>113</v>
      </c>
      <c r="E255" s="86" t="s">
        <v>292</v>
      </c>
      <c r="F255" s="73" t="s">
        <v>647</v>
      </c>
      <c r="G255" s="86" t="s">
        <v>489</v>
      </c>
      <c r="H255" s="73" t="s">
        <v>490</v>
      </c>
      <c r="I255" s="73" t="s">
        <v>120</v>
      </c>
      <c r="J255" s="73"/>
      <c r="K255" s="83">
        <v>2.4199999999932835</v>
      </c>
      <c r="L255" s="86" t="s">
        <v>122</v>
      </c>
      <c r="M255" s="87">
        <v>4.99E-2</v>
      </c>
      <c r="N255" s="87">
        <v>5.3999999999999992E-2</v>
      </c>
      <c r="O255" s="83">
        <v>60046.930711000001</v>
      </c>
      <c r="P255" s="85">
        <v>99.18</v>
      </c>
      <c r="Q255" s="73"/>
      <c r="R255" s="83">
        <v>59.554546520000002</v>
      </c>
      <c r="S255" s="84">
        <v>2.8257379158117647E-4</v>
      </c>
      <c r="T255" s="84">
        <f t="shared" si="4"/>
        <v>8.5505942536870654E-4</v>
      </c>
      <c r="U255" s="84">
        <f>R255/'סכום נכסי הקרן'!$C$42</f>
        <v>2.2820907688275873E-4</v>
      </c>
    </row>
    <row r="256" spans="2:21">
      <c r="B256" s="76" t="s">
        <v>650</v>
      </c>
      <c r="C256" s="73">
        <v>1190008</v>
      </c>
      <c r="D256" s="86" t="s">
        <v>113</v>
      </c>
      <c r="E256" s="86" t="s">
        <v>292</v>
      </c>
      <c r="F256" s="73" t="s">
        <v>651</v>
      </c>
      <c r="G256" s="86" t="s">
        <v>498</v>
      </c>
      <c r="H256" s="73" t="s">
        <v>499</v>
      </c>
      <c r="I256" s="73" t="s">
        <v>296</v>
      </c>
      <c r="J256" s="73"/>
      <c r="K256" s="83">
        <v>4.0100000000014457</v>
      </c>
      <c r="L256" s="86" t="s">
        <v>122</v>
      </c>
      <c r="M256" s="87">
        <v>5.3399999999999996E-2</v>
      </c>
      <c r="N256" s="87">
        <v>6.6200000000028916E-2</v>
      </c>
      <c r="O256" s="83">
        <v>176271.95862300001</v>
      </c>
      <c r="P256" s="85">
        <v>98.05</v>
      </c>
      <c r="Q256" s="73"/>
      <c r="R256" s="83">
        <v>172.83464747500003</v>
      </c>
      <c r="S256" s="84">
        <v>7.050878344920001E-4</v>
      </c>
      <c r="T256" s="84">
        <f t="shared" si="4"/>
        <v>2.4814880305426678E-3</v>
      </c>
      <c r="U256" s="84">
        <f>R256/'סכום נכסי הקרן'!$C$42</f>
        <v>6.622909191388262E-4</v>
      </c>
    </row>
    <row r="257" spans="2:21">
      <c r="B257" s="76" t="s">
        <v>652</v>
      </c>
      <c r="C257" s="73">
        <v>1188572</v>
      </c>
      <c r="D257" s="86" t="s">
        <v>113</v>
      </c>
      <c r="E257" s="86" t="s">
        <v>292</v>
      </c>
      <c r="F257" s="73" t="s">
        <v>653</v>
      </c>
      <c r="G257" s="86" t="s">
        <v>498</v>
      </c>
      <c r="H257" s="73" t="s">
        <v>513</v>
      </c>
      <c r="I257" s="73" t="s">
        <v>120</v>
      </c>
      <c r="J257" s="73"/>
      <c r="K257" s="83">
        <v>3.5400000000014038</v>
      </c>
      <c r="L257" s="86" t="s">
        <v>122</v>
      </c>
      <c r="M257" s="87">
        <v>4.53E-2</v>
      </c>
      <c r="N257" s="87">
        <v>6.3800000000021714E-2</v>
      </c>
      <c r="O257" s="83">
        <v>493985.83075899997</v>
      </c>
      <c r="P257" s="85">
        <v>95.16</v>
      </c>
      <c r="Q257" s="73"/>
      <c r="R257" s="83">
        <v>470.076933021</v>
      </c>
      <c r="S257" s="84">
        <v>7.056940439414285E-4</v>
      </c>
      <c r="T257" s="84">
        <f t="shared" si="4"/>
        <v>6.7491692190626762E-3</v>
      </c>
      <c r="U257" s="84">
        <f>R257/'סכום נכסי הקרן'!$C$42</f>
        <v>1.8013036655828575E-3</v>
      </c>
    </row>
    <row r="258" spans="2:21">
      <c r="B258" s="76" t="s">
        <v>654</v>
      </c>
      <c r="C258" s="73">
        <v>1150812</v>
      </c>
      <c r="D258" s="86" t="s">
        <v>113</v>
      </c>
      <c r="E258" s="86" t="s">
        <v>292</v>
      </c>
      <c r="F258" s="73" t="s">
        <v>523</v>
      </c>
      <c r="G258" s="86" t="s">
        <v>524</v>
      </c>
      <c r="H258" s="73" t="s">
        <v>513</v>
      </c>
      <c r="I258" s="73" t="s">
        <v>120</v>
      </c>
      <c r="J258" s="73"/>
      <c r="K258" s="83">
        <v>1.8799999999988681</v>
      </c>
      <c r="L258" s="86" t="s">
        <v>122</v>
      </c>
      <c r="M258" s="87">
        <v>3.7499999999999999E-2</v>
      </c>
      <c r="N258" s="87">
        <v>5.8999999999943417E-2</v>
      </c>
      <c r="O258" s="83">
        <v>109166.87502999998</v>
      </c>
      <c r="P258" s="85">
        <v>97.13</v>
      </c>
      <c r="Q258" s="73"/>
      <c r="R258" s="83">
        <v>106.033785724</v>
      </c>
      <c r="S258" s="84">
        <v>2.5847224883231688E-4</v>
      </c>
      <c r="T258" s="84">
        <f t="shared" si="4"/>
        <v>1.5223890229838996E-3</v>
      </c>
      <c r="U258" s="84">
        <f>R258/'סכום נכסי הקרן'!$C$42</f>
        <v>4.0631444234626136E-4</v>
      </c>
    </row>
    <row r="259" spans="2:21">
      <c r="B259" s="76" t="s">
        <v>655</v>
      </c>
      <c r="C259" s="73">
        <v>1161785</v>
      </c>
      <c r="D259" s="86" t="s">
        <v>113</v>
      </c>
      <c r="E259" s="86" t="s">
        <v>292</v>
      </c>
      <c r="F259" s="73" t="s">
        <v>523</v>
      </c>
      <c r="G259" s="86" t="s">
        <v>524</v>
      </c>
      <c r="H259" s="73" t="s">
        <v>513</v>
      </c>
      <c r="I259" s="73" t="s">
        <v>120</v>
      </c>
      <c r="J259" s="73"/>
      <c r="K259" s="83">
        <v>3.8999999999984389</v>
      </c>
      <c r="L259" s="86" t="s">
        <v>122</v>
      </c>
      <c r="M259" s="87">
        <v>2.6600000000000002E-2</v>
      </c>
      <c r="N259" s="87">
        <v>7.3099999999956963E-2</v>
      </c>
      <c r="O259" s="83">
        <v>534601.77056600002</v>
      </c>
      <c r="P259" s="85">
        <v>83.88</v>
      </c>
      <c r="Q259" s="73"/>
      <c r="R259" s="83">
        <v>448.42394730300003</v>
      </c>
      <c r="S259" s="84">
        <v>6.4957950627673869E-4</v>
      </c>
      <c r="T259" s="84">
        <f t="shared" si="4"/>
        <v>6.4382846500846856E-3</v>
      </c>
      <c r="U259" s="84">
        <f>R259/'סכום נכסי הקרן'!$C$42</f>
        <v>1.7183308587829455E-3</v>
      </c>
    </row>
    <row r="260" spans="2:21">
      <c r="B260" s="76" t="s">
        <v>656</v>
      </c>
      <c r="C260" s="73">
        <v>1169721</v>
      </c>
      <c r="D260" s="86" t="s">
        <v>113</v>
      </c>
      <c r="E260" s="86" t="s">
        <v>292</v>
      </c>
      <c r="F260" s="73" t="s">
        <v>523</v>
      </c>
      <c r="G260" s="86" t="s">
        <v>524</v>
      </c>
      <c r="H260" s="73" t="s">
        <v>513</v>
      </c>
      <c r="I260" s="73" t="s">
        <v>120</v>
      </c>
      <c r="J260" s="73"/>
      <c r="K260" s="83">
        <v>3.0299999999804563</v>
      </c>
      <c r="L260" s="86" t="s">
        <v>122</v>
      </c>
      <c r="M260" s="87">
        <v>0.04</v>
      </c>
      <c r="N260" s="87">
        <v>1.3699999999934853E-2</v>
      </c>
      <c r="O260" s="83">
        <v>69964.746100000004</v>
      </c>
      <c r="P260" s="85">
        <v>109.7</v>
      </c>
      <c r="Q260" s="73"/>
      <c r="R260" s="83">
        <v>76.751327250000003</v>
      </c>
      <c r="S260" s="84">
        <v>8.7833590714997281E-4</v>
      </c>
      <c r="T260" s="84">
        <f t="shared" si="4"/>
        <v>1.1019636553295099E-3</v>
      </c>
      <c r="U260" s="84">
        <f>R260/'סכום נכסי הקרן'!$C$42</f>
        <v>2.9410600138424198E-4</v>
      </c>
    </row>
    <row r="261" spans="2:21">
      <c r="B261" s="76" t="s">
        <v>657</v>
      </c>
      <c r="C261" s="73">
        <v>1172725</v>
      </c>
      <c r="D261" s="86" t="s">
        <v>113</v>
      </c>
      <c r="E261" s="86" t="s">
        <v>292</v>
      </c>
      <c r="F261" s="73" t="s">
        <v>658</v>
      </c>
      <c r="G261" s="86" t="s">
        <v>498</v>
      </c>
      <c r="H261" s="73" t="s">
        <v>513</v>
      </c>
      <c r="I261" s="73" t="s">
        <v>120</v>
      </c>
      <c r="J261" s="73"/>
      <c r="K261" s="83">
        <v>3.6199999999987114</v>
      </c>
      <c r="L261" s="86" t="s">
        <v>122</v>
      </c>
      <c r="M261" s="87">
        <v>2.5000000000000001E-2</v>
      </c>
      <c r="N261" s="87">
        <v>6.3699999999954918E-2</v>
      </c>
      <c r="O261" s="83">
        <v>176726.85</v>
      </c>
      <c r="P261" s="85">
        <v>87.86</v>
      </c>
      <c r="Q261" s="73"/>
      <c r="R261" s="83">
        <v>155.27220631</v>
      </c>
      <c r="S261" s="84">
        <v>8.3798223482034018E-4</v>
      </c>
      <c r="T261" s="84">
        <f t="shared" si="4"/>
        <v>2.2293338000411635E-3</v>
      </c>
      <c r="U261" s="84">
        <f>R261/'סכום נכסי הקרן'!$C$42</f>
        <v>5.9499280807477075E-4</v>
      </c>
    </row>
    <row r="262" spans="2:21">
      <c r="B262" s="76" t="s">
        <v>659</v>
      </c>
      <c r="C262" s="73">
        <v>1137314</v>
      </c>
      <c r="D262" s="86" t="s">
        <v>113</v>
      </c>
      <c r="E262" s="86" t="s">
        <v>292</v>
      </c>
      <c r="F262" s="73" t="s">
        <v>660</v>
      </c>
      <c r="G262" s="86" t="s">
        <v>489</v>
      </c>
      <c r="H262" s="73" t="s">
        <v>661</v>
      </c>
      <c r="I262" s="73" t="s">
        <v>120</v>
      </c>
      <c r="J262" s="73"/>
      <c r="K262" s="73">
        <v>0.5</v>
      </c>
      <c r="L262" s="86" t="s">
        <v>122</v>
      </c>
      <c r="M262" s="87">
        <v>4.8499999999999995E-2</v>
      </c>
      <c r="N262" s="87">
        <v>9.0198807157057651E-2</v>
      </c>
      <c r="O262" s="83">
        <v>6.6800000000000002E-3</v>
      </c>
      <c r="P262" s="85">
        <v>98.06</v>
      </c>
      <c r="Q262" s="73"/>
      <c r="R262" s="83">
        <v>6.5389999999999996E-6</v>
      </c>
      <c r="S262" s="84">
        <v>3.0368429330014529E-11</v>
      </c>
      <c r="T262" s="84">
        <f t="shared" si="4"/>
        <v>9.3884244095592039E-11</v>
      </c>
      <c r="U262" s="84">
        <f>R262/'סכום נכסי הקרן'!$C$42</f>
        <v>2.5057014802979295E-11</v>
      </c>
    </row>
    <row r="263" spans="2:21">
      <c r="B263" s="76" t="s">
        <v>662</v>
      </c>
      <c r="C263" s="73">
        <v>1140136</v>
      </c>
      <c r="D263" s="86" t="s">
        <v>113</v>
      </c>
      <c r="E263" s="86" t="s">
        <v>292</v>
      </c>
      <c r="F263" s="73" t="s">
        <v>663</v>
      </c>
      <c r="G263" s="86" t="s">
        <v>489</v>
      </c>
      <c r="H263" s="73" t="s">
        <v>528</v>
      </c>
      <c r="I263" s="73"/>
      <c r="J263" s="73"/>
      <c r="K263" s="83">
        <v>0.88999999999799095</v>
      </c>
      <c r="L263" s="86" t="s">
        <v>122</v>
      </c>
      <c r="M263" s="87">
        <v>4.9500000000000002E-2</v>
      </c>
      <c r="N263" s="87">
        <v>0.79810000000056536</v>
      </c>
      <c r="O263" s="83">
        <v>168370.18923600001</v>
      </c>
      <c r="P263" s="85">
        <v>62.1</v>
      </c>
      <c r="Q263" s="73"/>
      <c r="R263" s="83">
        <v>104.534736589</v>
      </c>
      <c r="S263" s="84">
        <v>2.9062069116364873E-4</v>
      </c>
      <c r="T263" s="84">
        <f t="shared" si="4"/>
        <v>1.5008662985762492E-3</v>
      </c>
      <c r="U263" s="84">
        <f>R263/'סכום נכסי הקרן'!$C$42</f>
        <v>4.0057018537025766E-4</v>
      </c>
    </row>
    <row r="264" spans="2:21">
      <c r="B264" s="76" t="s">
        <v>664</v>
      </c>
      <c r="C264" s="73">
        <v>1143304</v>
      </c>
      <c r="D264" s="86" t="s">
        <v>113</v>
      </c>
      <c r="E264" s="86" t="s">
        <v>292</v>
      </c>
      <c r="F264" s="73" t="s">
        <v>663</v>
      </c>
      <c r="G264" s="86" t="s">
        <v>489</v>
      </c>
      <c r="H264" s="73" t="s">
        <v>528</v>
      </c>
      <c r="I264" s="73"/>
      <c r="J264" s="73"/>
      <c r="K264" s="83">
        <v>6.1800000062342217</v>
      </c>
      <c r="L264" s="86" t="s">
        <v>122</v>
      </c>
      <c r="M264" s="87">
        <v>0.04</v>
      </c>
      <c r="N264" s="87">
        <v>9.9900000120181929</v>
      </c>
      <c r="O264" s="83">
        <v>28872.892620999999</v>
      </c>
      <c r="P264" s="85">
        <v>1</v>
      </c>
      <c r="Q264" s="73"/>
      <c r="R264" s="83">
        <v>0.28872894000000004</v>
      </c>
      <c r="S264" s="84">
        <v>3.5200584977061565E-4</v>
      </c>
      <c r="T264" s="84">
        <f t="shared" si="4"/>
        <v>4.145450111702333E-6</v>
      </c>
      <c r="U264" s="84">
        <f>R264/'סכום נכסי הקרן'!$C$42</f>
        <v>1.1063901703056313E-6</v>
      </c>
    </row>
    <row r="265" spans="2:21">
      <c r="B265" s="76" t="s">
        <v>665</v>
      </c>
      <c r="C265" s="73">
        <v>1159375</v>
      </c>
      <c r="D265" s="86" t="s">
        <v>113</v>
      </c>
      <c r="E265" s="86" t="s">
        <v>292</v>
      </c>
      <c r="F265" s="73" t="s">
        <v>666</v>
      </c>
      <c r="G265" s="86" t="s">
        <v>545</v>
      </c>
      <c r="H265" s="73" t="s">
        <v>528</v>
      </c>
      <c r="I265" s="73"/>
      <c r="J265" s="73"/>
      <c r="K265" s="83">
        <v>1.3900000000036319</v>
      </c>
      <c r="L265" s="86" t="s">
        <v>122</v>
      </c>
      <c r="M265" s="87">
        <v>3.5499999999999997E-2</v>
      </c>
      <c r="N265" s="87">
        <v>7.1700000000368386E-2</v>
      </c>
      <c r="O265" s="83">
        <v>40073.654456999997</v>
      </c>
      <c r="P265" s="85">
        <v>96.19</v>
      </c>
      <c r="Q265" s="73"/>
      <c r="R265" s="83">
        <v>38.546848674000003</v>
      </c>
      <c r="S265" s="84">
        <v>1.1193664426555084E-4</v>
      </c>
      <c r="T265" s="84">
        <f t="shared" si="4"/>
        <v>5.5343963144604137E-4</v>
      </c>
      <c r="U265" s="84">
        <f>R265/'סכום נכסי הקרן'!$C$42</f>
        <v>1.4770897045918657E-4</v>
      </c>
    </row>
    <row r="266" spans="2:21">
      <c r="B266" s="76" t="s">
        <v>667</v>
      </c>
      <c r="C266" s="73">
        <v>1193275</v>
      </c>
      <c r="D266" s="86" t="s">
        <v>113</v>
      </c>
      <c r="E266" s="86" t="s">
        <v>292</v>
      </c>
      <c r="F266" s="73" t="s">
        <v>666</v>
      </c>
      <c r="G266" s="86" t="s">
        <v>545</v>
      </c>
      <c r="H266" s="73" t="s">
        <v>528</v>
      </c>
      <c r="I266" s="73"/>
      <c r="J266" s="73"/>
      <c r="K266" s="83">
        <v>4.0000000000127915</v>
      </c>
      <c r="L266" s="86" t="s">
        <v>122</v>
      </c>
      <c r="M266" s="87">
        <v>6.0499999999999998E-2</v>
      </c>
      <c r="N266" s="87">
        <v>6.8800000000222572E-2</v>
      </c>
      <c r="O266" s="83">
        <v>161093.59284900001</v>
      </c>
      <c r="P266" s="85">
        <v>97.06</v>
      </c>
      <c r="Q266" s="73"/>
      <c r="R266" s="83">
        <v>156.357434079</v>
      </c>
      <c r="S266" s="84">
        <v>7.3224360385909092E-4</v>
      </c>
      <c r="T266" s="84">
        <f t="shared" si="4"/>
        <v>2.2449150492786785E-3</v>
      </c>
      <c r="U266" s="84">
        <f>R266/'סכום נכסי הקרן'!$C$42</f>
        <v>5.9915132899118566E-4</v>
      </c>
    </row>
    <row r="267" spans="2:21">
      <c r="B267" s="76" t="s">
        <v>668</v>
      </c>
      <c r="C267" s="73">
        <v>7200116</v>
      </c>
      <c r="D267" s="86" t="s">
        <v>113</v>
      </c>
      <c r="E267" s="86" t="s">
        <v>292</v>
      </c>
      <c r="F267" s="73" t="s">
        <v>634</v>
      </c>
      <c r="G267" s="86" t="s">
        <v>545</v>
      </c>
      <c r="H267" s="73" t="s">
        <v>528</v>
      </c>
      <c r="I267" s="73"/>
      <c r="J267" s="73"/>
      <c r="K267" s="83">
        <v>1.7100000000396629</v>
      </c>
      <c r="L267" s="86" t="s">
        <v>122</v>
      </c>
      <c r="M267" s="87">
        <v>4.2500000000000003E-2</v>
      </c>
      <c r="N267" s="87">
        <v>5.8500000000889001E-2</v>
      </c>
      <c r="O267" s="83">
        <v>14950.55783</v>
      </c>
      <c r="P267" s="85">
        <v>97.81</v>
      </c>
      <c r="Q267" s="73"/>
      <c r="R267" s="83">
        <v>14.623140802</v>
      </c>
      <c r="S267" s="84">
        <v>1.6167134717491214E-4</v>
      </c>
      <c r="T267" s="84">
        <f t="shared" ref="T267:T330" si="5">IFERROR(R267/$R$11,0)</f>
        <v>2.0995297759583722E-4</v>
      </c>
      <c r="U267" s="84">
        <f>R267/'סכום נכסי הקרן'!$C$42</f>
        <v>5.6034906796416052E-5</v>
      </c>
    </row>
    <row r="268" spans="2:21">
      <c r="B268" s="76" t="s">
        <v>669</v>
      </c>
      <c r="C268" s="73">
        <v>1183581</v>
      </c>
      <c r="D268" s="86" t="s">
        <v>113</v>
      </c>
      <c r="E268" s="86" t="s">
        <v>292</v>
      </c>
      <c r="F268" s="73" t="s">
        <v>670</v>
      </c>
      <c r="G268" s="86" t="s">
        <v>316</v>
      </c>
      <c r="H268" s="73" t="s">
        <v>528</v>
      </c>
      <c r="I268" s="73"/>
      <c r="J268" s="73"/>
      <c r="K268" s="83">
        <v>2.7200000000055975</v>
      </c>
      <c r="L268" s="86" t="s">
        <v>122</v>
      </c>
      <c r="M268" s="87">
        <v>0.01</v>
      </c>
      <c r="N268" s="87">
        <v>6.6400000000205239E-2</v>
      </c>
      <c r="O268" s="83">
        <v>49568.346888</v>
      </c>
      <c r="P268" s="85">
        <v>86.5</v>
      </c>
      <c r="Q268" s="73"/>
      <c r="R268" s="83">
        <v>42.876620058</v>
      </c>
      <c r="S268" s="84">
        <v>2.7537970493333335E-4</v>
      </c>
      <c r="T268" s="84">
        <f t="shared" si="5"/>
        <v>6.1560468932852575E-4</v>
      </c>
      <c r="U268" s="84">
        <f>R268/'סכום נכסי הקרן'!$C$42</f>
        <v>1.6430036756308688E-4</v>
      </c>
    </row>
    <row r="269" spans="2:21">
      <c r="B269" s="72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83"/>
      <c r="P269" s="85"/>
      <c r="Q269" s="73"/>
      <c r="R269" s="73"/>
      <c r="S269" s="73"/>
      <c r="T269" s="84"/>
      <c r="U269" s="73"/>
    </row>
    <row r="270" spans="2:21">
      <c r="B270" s="89" t="s">
        <v>45</v>
      </c>
      <c r="C270" s="71"/>
      <c r="D270" s="71"/>
      <c r="E270" s="71"/>
      <c r="F270" s="71"/>
      <c r="G270" s="71"/>
      <c r="H270" s="71"/>
      <c r="I270" s="71"/>
      <c r="J270" s="71"/>
      <c r="K270" s="80">
        <v>3.8177422427672938</v>
      </c>
      <c r="L270" s="71"/>
      <c r="M270" s="71"/>
      <c r="N270" s="91">
        <v>8.0099714586139292E-2</v>
      </c>
      <c r="O270" s="80"/>
      <c r="P270" s="82"/>
      <c r="Q270" s="71"/>
      <c r="R270" s="80">
        <v>1205.5071227200001</v>
      </c>
      <c r="S270" s="71"/>
      <c r="T270" s="81">
        <f t="shared" si="5"/>
        <v>1.7308170204682571E-2</v>
      </c>
      <c r="U270" s="81">
        <f>R270/'סכום נכסי הקרן'!$C$42</f>
        <v>4.6194234315785326E-3</v>
      </c>
    </row>
    <row r="271" spans="2:21">
      <c r="B271" s="76" t="s">
        <v>671</v>
      </c>
      <c r="C271" s="73">
        <v>1178250</v>
      </c>
      <c r="D271" s="86" t="s">
        <v>113</v>
      </c>
      <c r="E271" s="86" t="s">
        <v>292</v>
      </c>
      <c r="F271" s="73" t="s">
        <v>672</v>
      </c>
      <c r="G271" s="86" t="s">
        <v>559</v>
      </c>
      <c r="H271" s="73" t="s">
        <v>350</v>
      </c>
      <c r="I271" s="73" t="s">
        <v>296</v>
      </c>
      <c r="J271" s="73"/>
      <c r="K271" s="83">
        <v>2.9499999999986257</v>
      </c>
      <c r="L271" s="86" t="s">
        <v>122</v>
      </c>
      <c r="M271" s="87">
        <v>2.12E-2</v>
      </c>
      <c r="N271" s="87">
        <v>6.1199999999978008E-2</v>
      </c>
      <c r="O271" s="83">
        <v>147914.099647</v>
      </c>
      <c r="P271" s="85">
        <v>98.4</v>
      </c>
      <c r="Q271" s="73"/>
      <c r="R271" s="83">
        <v>145.54746673599999</v>
      </c>
      <c r="S271" s="84">
        <v>8.4522342655428569E-4</v>
      </c>
      <c r="T271" s="84">
        <f t="shared" si="5"/>
        <v>2.0897100312796584E-3</v>
      </c>
      <c r="U271" s="84">
        <f>R271/'סכום נכסי הקרן'!$C$42</f>
        <v>5.5772825027375578E-4</v>
      </c>
    </row>
    <row r="272" spans="2:21">
      <c r="B272" s="76" t="s">
        <v>673</v>
      </c>
      <c r="C272" s="73">
        <v>1178268</v>
      </c>
      <c r="D272" s="86" t="s">
        <v>113</v>
      </c>
      <c r="E272" s="86" t="s">
        <v>292</v>
      </c>
      <c r="F272" s="73" t="s">
        <v>672</v>
      </c>
      <c r="G272" s="86" t="s">
        <v>559</v>
      </c>
      <c r="H272" s="73" t="s">
        <v>350</v>
      </c>
      <c r="I272" s="73" t="s">
        <v>296</v>
      </c>
      <c r="J272" s="73"/>
      <c r="K272" s="83">
        <v>5.139999999916057</v>
      </c>
      <c r="L272" s="86" t="s">
        <v>122</v>
      </c>
      <c r="M272" s="87">
        <v>2.6699999999999998E-2</v>
      </c>
      <c r="N272" s="87">
        <v>6.3499999998664555E-2</v>
      </c>
      <c r="O272" s="83">
        <v>28610.685114000004</v>
      </c>
      <c r="P272" s="85">
        <v>91.66</v>
      </c>
      <c r="Q272" s="73"/>
      <c r="R272" s="83">
        <v>26.208334929999999</v>
      </c>
      <c r="S272" s="84">
        <v>1.5405279514322639E-4</v>
      </c>
      <c r="T272" s="84">
        <f t="shared" si="5"/>
        <v>3.7628837955454216E-4</v>
      </c>
      <c r="U272" s="84">
        <f>R272/'סכום נכסי הקרן'!$C$42</f>
        <v>1.0042860319658195E-4</v>
      </c>
    </row>
    <row r="273" spans="2:21">
      <c r="B273" s="76" t="s">
        <v>674</v>
      </c>
      <c r="C273" s="73">
        <v>2320174</v>
      </c>
      <c r="D273" s="86" t="s">
        <v>113</v>
      </c>
      <c r="E273" s="86" t="s">
        <v>292</v>
      </c>
      <c r="F273" s="73" t="s">
        <v>569</v>
      </c>
      <c r="G273" s="86" t="s">
        <v>116</v>
      </c>
      <c r="H273" s="73" t="s">
        <v>350</v>
      </c>
      <c r="I273" s="73" t="s">
        <v>296</v>
      </c>
      <c r="J273" s="73"/>
      <c r="K273" s="73">
        <v>1.21</v>
      </c>
      <c r="L273" s="86" t="s">
        <v>122</v>
      </c>
      <c r="M273" s="87">
        <v>3.49E-2</v>
      </c>
      <c r="N273" s="87">
        <v>7.1299147077179117E-2</v>
      </c>
      <c r="O273" s="83">
        <v>9.8969999999999995E-3</v>
      </c>
      <c r="P273" s="85">
        <v>97.15</v>
      </c>
      <c r="Q273" s="73"/>
      <c r="R273" s="83">
        <v>9.6139999999999998E-6</v>
      </c>
      <c r="S273" s="84">
        <v>9.8234390724298499E-12</v>
      </c>
      <c r="T273" s="84">
        <f t="shared" si="5"/>
        <v>1.3803381598639272E-10</v>
      </c>
      <c r="U273" s="84">
        <f>R273/'סכום נכסי הקרן'!$C$42</f>
        <v>3.6840211089745062E-11</v>
      </c>
    </row>
    <row r="274" spans="2:21">
      <c r="B274" s="76" t="s">
        <v>675</v>
      </c>
      <c r="C274" s="73">
        <v>2320224</v>
      </c>
      <c r="D274" s="86" t="s">
        <v>113</v>
      </c>
      <c r="E274" s="86" t="s">
        <v>292</v>
      </c>
      <c r="F274" s="73" t="s">
        <v>569</v>
      </c>
      <c r="G274" s="86" t="s">
        <v>116</v>
      </c>
      <c r="H274" s="73" t="s">
        <v>350</v>
      </c>
      <c r="I274" s="73" t="s">
        <v>296</v>
      </c>
      <c r="J274" s="73"/>
      <c r="K274" s="73">
        <v>3.89</v>
      </c>
      <c r="L274" s="86" t="s">
        <v>122</v>
      </c>
      <c r="M274" s="87">
        <v>3.7699999999999997E-2</v>
      </c>
      <c r="N274" s="87">
        <v>6.4198241891482266E-2</v>
      </c>
      <c r="O274" s="83">
        <v>1.0179000000000001E-2</v>
      </c>
      <c r="P274" s="85">
        <v>97.32</v>
      </c>
      <c r="Q274" s="73"/>
      <c r="R274" s="83">
        <v>9.8970000000000003E-6</v>
      </c>
      <c r="S274" s="84">
        <v>8.3855573664720058E-11</v>
      </c>
      <c r="T274" s="84">
        <f t="shared" si="5"/>
        <v>1.4209701235878185E-10</v>
      </c>
      <c r="U274" s="84">
        <f>R274/'סכום נכסי הקרן'!$C$42</f>
        <v>3.7924648341502697E-11</v>
      </c>
    </row>
    <row r="275" spans="2:21">
      <c r="B275" s="76" t="s">
        <v>676</v>
      </c>
      <c r="C275" s="73">
        <v>2590396</v>
      </c>
      <c r="D275" s="86" t="s">
        <v>113</v>
      </c>
      <c r="E275" s="86" t="s">
        <v>292</v>
      </c>
      <c r="F275" s="73" t="s">
        <v>608</v>
      </c>
      <c r="G275" s="86" t="s">
        <v>326</v>
      </c>
      <c r="H275" s="73" t="s">
        <v>457</v>
      </c>
      <c r="I275" s="73" t="s">
        <v>296</v>
      </c>
      <c r="J275" s="73"/>
      <c r="K275" s="73">
        <v>0.25</v>
      </c>
      <c r="L275" s="86" t="s">
        <v>122</v>
      </c>
      <c r="M275" s="87">
        <v>6.7000000000000004E-2</v>
      </c>
      <c r="N275" s="87">
        <v>7.2589676290463687E-2</v>
      </c>
      <c r="O275" s="83">
        <v>3.6410000000000001E-3</v>
      </c>
      <c r="P275" s="85">
        <v>94.27</v>
      </c>
      <c r="Q275" s="73"/>
      <c r="R275" s="83">
        <v>3.4290000000000001E-6</v>
      </c>
      <c r="S275" s="84">
        <v>8.6381159654612965E-12</v>
      </c>
      <c r="T275" s="84">
        <f t="shared" si="5"/>
        <v>4.9232156752375766E-11</v>
      </c>
      <c r="U275" s="84">
        <f>R275/'סכום נכסי הקרן'!$C$42</f>
        <v>1.3139700834900751E-11</v>
      </c>
    </row>
    <row r="276" spans="2:21">
      <c r="B276" s="76" t="s">
        <v>677</v>
      </c>
      <c r="C276" s="73">
        <v>2590461</v>
      </c>
      <c r="D276" s="86" t="s">
        <v>113</v>
      </c>
      <c r="E276" s="86" t="s">
        <v>292</v>
      </c>
      <c r="F276" s="73" t="s">
        <v>608</v>
      </c>
      <c r="G276" s="86" t="s">
        <v>326</v>
      </c>
      <c r="H276" s="73" t="s">
        <v>457</v>
      </c>
      <c r="I276" s="73" t="s">
        <v>296</v>
      </c>
      <c r="J276" s="73"/>
      <c r="K276" s="73">
        <v>1.64</v>
      </c>
      <c r="L276" s="86" t="s">
        <v>122</v>
      </c>
      <c r="M276" s="87">
        <v>4.7E-2</v>
      </c>
      <c r="N276" s="87">
        <v>7.6076642335766428E-2</v>
      </c>
      <c r="O276" s="83">
        <v>1.1659999999999999E-3</v>
      </c>
      <c r="P276" s="85">
        <v>94.32</v>
      </c>
      <c r="Q276" s="73"/>
      <c r="R276" s="83">
        <v>1.096E-6</v>
      </c>
      <c r="S276" s="84">
        <v>2.2820348470244008E-12</v>
      </c>
      <c r="T276" s="84">
        <f t="shared" si="5"/>
        <v>1.5735912452786186E-11</v>
      </c>
      <c r="U276" s="84">
        <f>R276/'סכום נכסי הקרן'!$C$42</f>
        <v>4.1997993919659441E-12</v>
      </c>
    </row>
    <row r="277" spans="2:21">
      <c r="B277" s="76" t="s">
        <v>678</v>
      </c>
      <c r="C277" s="73">
        <v>1141332</v>
      </c>
      <c r="D277" s="86" t="s">
        <v>113</v>
      </c>
      <c r="E277" s="86" t="s">
        <v>292</v>
      </c>
      <c r="F277" s="73" t="s">
        <v>679</v>
      </c>
      <c r="G277" s="86" t="s">
        <v>116</v>
      </c>
      <c r="H277" s="73" t="s">
        <v>465</v>
      </c>
      <c r="I277" s="73" t="s">
        <v>120</v>
      </c>
      <c r="J277" s="73"/>
      <c r="K277" s="83">
        <v>3.7900000000076313</v>
      </c>
      <c r="L277" s="86" t="s">
        <v>122</v>
      </c>
      <c r="M277" s="87">
        <v>4.6900000000000004E-2</v>
      </c>
      <c r="N277" s="87">
        <v>8.4200000000131323E-2</v>
      </c>
      <c r="O277" s="83">
        <v>313736.54721500003</v>
      </c>
      <c r="P277" s="85">
        <v>89.8</v>
      </c>
      <c r="Q277" s="73"/>
      <c r="R277" s="83">
        <v>281.737987815</v>
      </c>
      <c r="S277" s="84">
        <v>2.061272911138928E-4</v>
      </c>
      <c r="T277" s="84">
        <f t="shared" si="5"/>
        <v>4.0450769259862971E-3</v>
      </c>
      <c r="U277" s="84">
        <f>R277/'סכום נכסי הקרן'!$C$42</f>
        <v>1.0796013046707534E-3</v>
      </c>
    </row>
    <row r="278" spans="2:21">
      <c r="B278" s="76" t="s">
        <v>680</v>
      </c>
      <c r="C278" s="73">
        <v>1143593</v>
      </c>
      <c r="D278" s="86" t="s">
        <v>113</v>
      </c>
      <c r="E278" s="86" t="s">
        <v>292</v>
      </c>
      <c r="F278" s="73" t="s">
        <v>679</v>
      </c>
      <c r="G278" s="86" t="s">
        <v>116</v>
      </c>
      <c r="H278" s="73" t="s">
        <v>465</v>
      </c>
      <c r="I278" s="73" t="s">
        <v>120</v>
      </c>
      <c r="J278" s="73"/>
      <c r="K278" s="83">
        <v>3.9499999999975395</v>
      </c>
      <c r="L278" s="86" t="s">
        <v>122</v>
      </c>
      <c r="M278" s="87">
        <v>4.6900000000000004E-2</v>
      </c>
      <c r="N278" s="87">
        <v>8.2799999999962223E-2</v>
      </c>
      <c r="O278" s="83">
        <v>822591.67704600003</v>
      </c>
      <c r="P278" s="85">
        <v>91.42</v>
      </c>
      <c r="Q278" s="73"/>
      <c r="R278" s="83">
        <v>752.01330920300006</v>
      </c>
      <c r="S278" s="84">
        <v>6.4101797084322311E-4</v>
      </c>
      <c r="T278" s="84">
        <f t="shared" si="5"/>
        <v>1.0797094522763173E-2</v>
      </c>
      <c r="U278" s="84">
        <f>R278/'סכום נכסי הקרן'!$C$42</f>
        <v>2.8816651813330816E-3</v>
      </c>
    </row>
    <row r="279" spans="2:21">
      <c r="B279" s="72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83"/>
      <c r="P279" s="85"/>
      <c r="Q279" s="73"/>
      <c r="R279" s="73"/>
      <c r="S279" s="73"/>
      <c r="T279" s="84"/>
      <c r="U279" s="73"/>
    </row>
    <row r="280" spans="2:21">
      <c r="B280" s="70" t="s">
        <v>180</v>
      </c>
      <c r="C280" s="71"/>
      <c r="D280" s="71"/>
      <c r="E280" s="71"/>
      <c r="F280" s="71"/>
      <c r="G280" s="71"/>
      <c r="H280" s="71"/>
      <c r="I280" s="71"/>
      <c r="J280" s="71"/>
      <c r="K280" s="80">
        <v>5.2705707731597338</v>
      </c>
      <c r="L280" s="71"/>
      <c r="M280" s="71"/>
      <c r="N280" s="91">
        <v>7.153428749266838E-2</v>
      </c>
      <c r="O280" s="80"/>
      <c r="P280" s="82"/>
      <c r="Q280" s="71"/>
      <c r="R280" s="80">
        <v>11577.753050562</v>
      </c>
      <c r="S280" s="71"/>
      <c r="T280" s="81">
        <f t="shared" si="5"/>
        <v>0.16622856606169875</v>
      </c>
      <c r="U280" s="81">
        <f>R280/'סכום נכסי הקרן'!$C$42</f>
        <v>4.436518268438152E-2</v>
      </c>
    </row>
    <row r="281" spans="2:21">
      <c r="B281" s="89" t="s">
        <v>60</v>
      </c>
      <c r="C281" s="71"/>
      <c r="D281" s="71"/>
      <c r="E281" s="71"/>
      <c r="F281" s="71"/>
      <c r="G281" s="71"/>
      <c r="H281" s="71"/>
      <c r="I281" s="71"/>
      <c r="J281" s="71"/>
      <c r="K281" s="80">
        <v>5.6814122397784219</v>
      </c>
      <c r="L281" s="71"/>
      <c r="M281" s="71"/>
      <c r="N281" s="91">
        <v>7.4638884234069197E-2</v>
      </c>
      <c r="O281" s="80"/>
      <c r="P281" s="82"/>
      <c r="Q281" s="71"/>
      <c r="R281" s="80">
        <v>1804.8143650279999</v>
      </c>
      <c r="S281" s="71"/>
      <c r="T281" s="81">
        <f t="shared" si="5"/>
        <v>2.5912774490521442E-2</v>
      </c>
      <c r="U281" s="81">
        <f>R281/'סכום נכסי הקרן'!$C$42</f>
        <v>6.9159290810729889E-3</v>
      </c>
    </row>
    <row r="282" spans="2:21">
      <c r="B282" s="76" t="s">
        <v>681</v>
      </c>
      <c r="C282" s="73" t="s">
        <v>682</v>
      </c>
      <c r="D282" s="86" t="s">
        <v>28</v>
      </c>
      <c r="E282" s="86" t="s">
        <v>683</v>
      </c>
      <c r="F282" s="73" t="s">
        <v>325</v>
      </c>
      <c r="G282" s="86" t="s">
        <v>326</v>
      </c>
      <c r="H282" s="73" t="s">
        <v>684</v>
      </c>
      <c r="I282" s="73" t="s">
        <v>685</v>
      </c>
      <c r="J282" s="73"/>
      <c r="K282" s="83">
        <v>7.4899999999921745</v>
      </c>
      <c r="L282" s="86" t="s">
        <v>121</v>
      </c>
      <c r="M282" s="87">
        <v>3.7499999999999999E-2</v>
      </c>
      <c r="N282" s="87">
        <v>5.5899999999928202E-2</v>
      </c>
      <c r="O282" s="83">
        <v>49064.4545</v>
      </c>
      <c r="P282" s="85">
        <v>87.170829999999995</v>
      </c>
      <c r="Q282" s="73"/>
      <c r="R282" s="83">
        <v>154.61316632899999</v>
      </c>
      <c r="S282" s="84">
        <v>9.8128909000000006E-5</v>
      </c>
      <c r="T282" s="84">
        <f t="shared" si="5"/>
        <v>2.2198715779208149E-3</v>
      </c>
      <c r="U282" s="84">
        <f>R282/'סכום נכסי הקרן'!$C$42</f>
        <v>5.924674105277953E-4</v>
      </c>
    </row>
    <row r="283" spans="2:21">
      <c r="B283" s="76" t="s">
        <v>686</v>
      </c>
      <c r="C283" s="73" t="s">
        <v>687</v>
      </c>
      <c r="D283" s="86" t="s">
        <v>28</v>
      </c>
      <c r="E283" s="86" t="s">
        <v>683</v>
      </c>
      <c r="F283" s="73" t="s">
        <v>319</v>
      </c>
      <c r="G283" s="86" t="s">
        <v>299</v>
      </c>
      <c r="H283" s="73" t="s">
        <v>688</v>
      </c>
      <c r="I283" s="73" t="s">
        <v>290</v>
      </c>
      <c r="J283" s="73"/>
      <c r="K283" s="83">
        <v>3.3300000000037784</v>
      </c>
      <c r="L283" s="86" t="s">
        <v>121</v>
      </c>
      <c r="M283" s="87">
        <v>3.2549999999999996E-2</v>
      </c>
      <c r="N283" s="87">
        <v>8.7000000000146932E-2</v>
      </c>
      <c r="O283" s="83">
        <v>62920.31</v>
      </c>
      <c r="P283" s="85">
        <v>83.785880000000006</v>
      </c>
      <c r="Q283" s="73"/>
      <c r="R283" s="83">
        <v>190.576771216</v>
      </c>
      <c r="S283" s="84">
        <v>6.2920309999999995E-5</v>
      </c>
      <c r="T283" s="84">
        <f t="shared" si="5"/>
        <v>2.7362220687861668E-3</v>
      </c>
      <c r="U283" s="84">
        <f>R283/'סכום נכסי הקרן'!$C$42</f>
        <v>7.3027756193046504E-4</v>
      </c>
    </row>
    <row r="284" spans="2:21">
      <c r="B284" s="76" t="s">
        <v>689</v>
      </c>
      <c r="C284" s="73" t="s">
        <v>690</v>
      </c>
      <c r="D284" s="86" t="s">
        <v>28</v>
      </c>
      <c r="E284" s="86" t="s">
        <v>683</v>
      </c>
      <c r="F284" s="73" t="s">
        <v>304</v>
      </c>
      <c r="G284" s="86" t="s">
        <v>299</v>
      </c>
      <c r="H284" s="73" t="s">
        <v>688</v>
      </c>
      <c r="I284" s="73" t="s">
        <v>290</v>
      </c>
      <c r="J284" s="73"/>
      <c r="K284" s="83">
        <v>2.6899999999970077</v>
      </c>
      <c r="L284" s="86" t="s">
        <v>121</v>
      </c>
      <c r="M284" s="87">
        <v>3.2750000000000001E-2</v>
      </c>
      <c r="N284" s="87">
        <v>8.4499999999886E-2</v>
      </c>
      <c r="O284" s="83">
        <v>89063.029439999998</v>
      </c>
      <c r="P284" s="85">
        <v>87.174930000000003</v>
      </c>
      <c r="Q284" s="73"/>
      <c r="R284" s="83">
        <v>280.67089213599996</v>
      </c>
      <c r="S284" s="84">
        <v>1.1875070592E-4</v>
      </c>
      <c r="T284" s="84">
        <f t="shared" si="5"/>
        <v>4.0297560097604839E-3</v>
      </c>
      <c r="U284" s="84">
        <f>R284/'סכום נכסי הקרן'!$C$42</f>
        <v>1.0755122647219998E-3</v>
      </c>
    </row>
    <row r="285" spans="2:21">
      <c r="B285" s="76" t="s">
        <v>691</v>
      </c>
      <c r="C285" s="73" t="s">
        <v>692</v>
      </c>
      <c r="D285" s="86" t="s">
        <v>28</v>
      </c>
      <c r="E285" s="86" t="s">
        <v>683</v>
      </c>
      <c r="F285" s="73" t="s">
        <v>304</v>
      </c>
      <c r="G285" s="86" t="s">
        <v>299</v>
      </c>
      <c r="H285" s="73" t="s">
        <v>688</v>
      </c>
      <c r="I285" s="73" t="s">
        <v>290</v>
      </c>
      <c r="J285" s="73"/>
      <c r="K285" s="83">
        <v>4.4199999999946877</v>
      </c>
      <c r="L285" s="86" t="s">
        <v>121</v>
      </c>
      <c r="M285" s="87">
        <v>7.1289999999999992E-2</v>
      </c>
      <c r="N285" s="87">
        <v>7.7399999999938018E-2</v>
      </c>
      <c r="O285" s="83">
        <v>50871.74</v>
      </c>
      <c r="P285" s="85">
        <v>98.282799999999995</v>
      </c>
      <c r="Q285" s="73"/>
      <c r="R285" s="83">
        <v>180.74338628800001</v>
      </c>
      <c r="S285" s="84">
        <v>1.0174348E-4</v>
      </c>
      <c r="T285" s="84">
        <f t="shared" si="5"/>
        <v>2.5950384151898574E-3</v>
      </c>
      <c r="U285" s="84">
        <f>R285/'סכום נכסי הקרן'!$C$42</f>
        <v>6.9259668233048201E-4</v>
      </c>
    </row>
    <row r="286" spans="2:21">
      <c r="B286" s="76" t="s">
        <v>693</v>
      </c>
      <c r="C286" s="73" t="s">
        <v>694</v>
      </c>
      <c r="D286" s="86" t="s">
        <v>28</v>
      </c>
      <c r="E286" s="86" t="s">
        <v>683</v>
      </c>
      <c r="F286" s="73" t="s">
        <v>561</v>
      </c>
      <c r="G286" s="86" t="s">
        <v>409</v>
      </c>
      <c r="H286" s="73" t="s">
        <v>695</v>
      </c>
      <c r="I286" s="73" t="s">
        <v>290</v>
      </c>
      <c r="J286" s="73"/>
      <c r="K286" s="83">
        <v>9.6999999999967415</v>
      </c>
      <c r="L286" s="86" t="s">
        <v>121</v>
      </c>
      <c r="M286" s="87">
        <v>6.3750000000000001E-2</v>
      </c>
      <c r="N286" s="87">
        <v>6.4699999999981522E-2</v>
      </c>
      <c r="O286" s="83">
        <v>127313.22300000001</v>
      </c>
      <c r="P286" s="85">
        <v>100.011</v>
      </c>
      <c r="Q286" s="73"/>
      <c r="R286" s="83">
        <v>460.28792725500006</v>
      </c>
      <c r="S286" s="84">
        <v>1.8368665849083829E-4</v>
      </c>
      <c r="T286" s="84">
        <f t="shared" si="5"/>
        <v>6.6086227430283747E-3</v>
      </c>
      <c r="U286" s="84">
        <f>R286/'סכום נכסי הקרן'!$C$42</f>
        <v>1.7637928439916187E-3</v>
      </c>
    </row>
    <row r="287" spans="2:21">
      <c r="B287" s="76" t="s">
        <v>696</v>
      </c>
      <c r="C287" s="73" t="s">
        <v>697</v>
      </c>
      <c r="D287" s="86" t="s">
        <v>28</v>
      </c>
      <c r="E287" s="86" t="s">
        <v>683</v>
      </c>
      <c r="F287" s="73" t="s">
        <v>698</v>
      </c>
      <c r="G287" s="86" t="s">
        <v>299</v>
      </c>
      <c r="H287" s="73" t="s">
        <v>695</v>
      </c>
      <c r="I287" s="73" t="s">
        <v>685</v>
      </c>
      <c r="J287" s="73"/>
      <c r="K287" s="83">
        <v>2.8800000000068229</v>
      </c>
      <c r="L287" s="86" t="s">
        <v>121</v>
      </c>
      <c r="M287" s="87">
        <v>3.0769999999999999E-2</v>
      </c>
      <c r="N287" s="87">
        <v>8.7500000000168346E-2</v>
      </c>
      <c r="O287" s="83">
        <v>71461.407399999996</v>
      </c>
      <c r="P287" s="85">
        <v>86.234669999999994</v>
      </c>
      <c r="Q287" s="73"/>
      <c r="R287" s="83">
        <v>222.77259807099998</v>
      </c>
      <c r="S287" s="84">
        <v>1.1910234566666666E-4</v>
      </c>
      <c r="T287" s="84">
        <f t="shared" si="5"/>
        <v>3.1984763687271721E-3</v>
      </c>
      <c r="U287" s="84">
        <f>R287/'סכום נכסי הקרן'!$C$42</f>
        <v>8.5364983752304695E-4</v>
      </c>
    </row>
    <row r="288" spans="2:21">
      <c r="B288" s="76" t="s">
        <v>699</v>
      </c>
      <c r="C288" s="73" t="s">
        <v>700</v>
      </c>
      <c r="D288" s="86" t="s">
        <v>28</v>
      </c>
      <c r="E288" s="86" t="s">
        <v>683</v>
      </c>
      <c r="F288" s="73" t="s">
        <v>701</v>
      </c>
      <c r="G288" s="86" t="s">
        <v>702</v>
      </c>
      <c r="H288" s="73" t="s">
        <v>703</v>
      </c>
      <c r="I288" s="73" t="s">
        <v>290</v>
      </c>
      <c r="J288" s="73"/>
      <c r="K288" s="83">
        <v>5.9600000000139692</v>
      </c>
      <c r="L288" s="86" t="s">
        <v>123</v>
      </c>
      <c r="M288" s="87">
        <v>4.3749999999999997E-2</v>
      </c>
      <c r="N288" s="87">
        <v>7.1200000000224237E-2</v>
      </c>
      <c r="O288" s="83">
        <v>32129.52</v>
      </c>
      <c r="P288" s="85">
        <v>86.129540000000006</v>
      </c>
      <c r="Q288" s="73"/>
      <c r="R288" s="83">
        <v>108.815803288</v>
      </c>
      <c r="S288" s="84">
        <v>2.141968E-5</v>
      </c>
      <c r="T288" s="84">
        <f t="shared" si="5"/>
        <v>1.5623320748353754E-3</v>
      </c>
      <c r="U288" s="84">
        <f>R288/'סכום נכסי הקרן'!$C$42</f>
        <v>4.1697494934783594E-4</v>
      </c>
    </row>
    <row r="289" spans="2:21">
      <c r="B289" s="76" t="s">
        <v>704</v>
      </c>
      <c r="C289" s="73" t="s">
        <v>705</v>
      </c>
      <c r="D289" s="86" t="s">
        <v>28</v>
      </c>
      <c r="E289" s="86" t="s">
        <v>683</v>
      </c>
      <c r="F289" s="73" t="s">
        <v>701</v>
      </c>
      <c r="G289" s="86" t="s">
        <v>702</v>
      </c>
      <c r="H289" s="73" t="s">
        <v>703</v>
      </c>
      <c r="I289" s="73" t="s">
        <v>290</v>
      </c>
      <c r="J289" s="73"/>
      <c r="K289" s="83">
        <v>5.0699999999881493</v>
      </c>
      <c r="L289" s="86" t="s">
        <v>123</v>
      </c>
      <c r="M289" s="87">
        <v>7.3749999999999996E-2</v>
      </c>
      <c r="N289" s="87">
        <v>7.0499999999863255E-2</v>
      </c>
      <c r="O289" s="83">
        <v>27443.965</v>
      </c>
      <c r="P289" s="85">
        <v>101.65321</v>
      </c>
      <c r="Q289" s="73"/>
      <c r="R289" s="83">
        <v>109.69922159000001</v>
      </c>
      <c r="S289" s="84">
        <v>3.4304956250000003E-5</v>
      </c>
      <c r="T289" s="84">
        <f t="shared" si="5"/>
        <v>1.5750158276268546E-3</v>
      </c>
      <c r="U289" s="84">
        <f>R289/'סכום נכסי הקרן'!$C$42</f>
        <v>4.2036014975622212E-4</v>
      </c>
    </row>
    <row r="290" spans="2:21">
      <c r="B290" s="76" t="s">
        <v>706</v>
      </c>
      <c r="C290" s="73" t="s">
        <v>707</v>
      </c>
      <c r="D290" s="86" t="s">
        <v>28</v>
      </c>
      <c r="E290" s="86" t="s">
        <v>683</v>
      </c>
      <c r="F290" s="73" t="s">
        <v>701</v>
      </c>
      <c r="G290" s="86" t="s">
        <v>702</v>
      </c>
      <c r="H290" s="73" t="s">
        <v>703</v>
      </c>
      <c r="I290" s="73" t="s">
        <v>290</v>
      </c>
      <c r="J290" s="73"/>
      <c r="K290" s="83">
        <v>6.1699999999653334</v>
      </c>
      <c r="L290" s="86" t="s">
        <v>121</v>
      </c>
      <c r="M290" s="87">
        <v>8.1250000000000003E-2</v>
      </c>
      <c r="N290" s="87">
        <v>7.2699999999601597E-2</v>
      </c>
      <c r="O290" s="83">
        <v>25435.87</v>
      </c>
      <c r="P290" s="85">
        <v>105.09396</v>
      </c>
      <c r="Q290" s="73"/>
      <c r="R290" s="83">
        <v>96.634598855000007</v>
      </c>
      <c r="S290" s="84">
        <v>5.0871739999999999E-5</v>
      </c>
      <c r="T290" s="84">
        <f t="shared" si="5"/>
        <v>1.3874394046463434E-3</v>
      </c>
      <c r="U290" s="84">
        <f>R290/'סכום נכסי הקרן'!$C$42</f>
        <v>3.702973809435237E-4</v>
      </c>
    </row>
    <row r="291" spans="2:21">
      <c r="B291" s="72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83"/>
      <c r="P291" s="85"/>
      <c r="Q291" s="73"/>
      <c r="R291" s="73"/>
      <c r="S291" s="73"/>
      <c r="T291" s="84"/>
      <c r="U291" s="73"/>
    </row>
    <row r="292" spans="2:21">
      <c r="B292" s="89" t="s">
        <v>59</v>
      </c>
      <c r="C292" s="71"/>
      <c r="D292" s="71"/>
      <c r="E292" s="71"/>
      <c r="F292" s="71"/>
      <c r="G292" s="71"/>
      <c r="H292" s="71"/>
      <c r="I292" s="71"/>
      <c r="J292" s="71"/>
      <c r="K292" s="80">
        <v>5.1946987550736949</v>
      </c>
      <c r="L292" s="71"/>
      <c r="M292" s="71"/>
      <c r="N292" s="91">
        <v>7.0960947070018113E-2</v>
      </c>
      <c r="O292" s="80"/>
      <c r="P292" s="82"/>
      <c r="Q292" s="71"/>
      <c r="R292" s="80">
        <v>9772.9386855339999</v>
      </c>
      <c r="S292" s="71"/>
      <c r="T292" s="81">
        <f t="shared" si="5"/>
        <v>0.14031579157117732</v>
      </c>
      <c r="U292" s="81">
        <f>R292/'סכום נכסי הקרן'!$C$42</f>
        <v>3.744925360330853E-2</v>
      </c>
    </row>
    <row r="293" spans="2:21">
      <c r="B293" s="76" t="s">
        <v>708</v>
      </c>
      <c r="C293" s="73" t="s">
        <v>709</v>
      </c>
      <c r="D293" s="86" t="s">
        <v>28</v>
      </c>
      <c r="E293" s="86" t="s">
        <v>683</v>
      </c>
      <c r="F293" s="73"/>
      <c r="G293" s="86" t="s">
        <v>710</v>
      </c>
      <c r="H293" s="73" t="s">
        <v>711</v>
      </c>
      <c r="I293" s="73" t="s">
        <v>712</v>
      </c>
      <c r="J293" s="73"/>
      <c r="K293" s="83">
        <v>7.5199999999744067</v>
      </c>
      <c r="L293" s="86" t="s">
        <v>123</v>
      </c>
      <c r="M293" s="87">
        <v>4.2519999999999995E-2</v>
      </c>
      <c r="N293" s="87">
        <v>5.3299999999901024E-2</v>
      </c>
      <c r="O293" s="83">
        <v>26774.6</v>
      </c>
      <c r="P293" s="85">
        <v>95.01267</v>
      </c>
      <c r="Q293" s="73"/>
      <c r="R293" s="83">
        <v>100.032262903</v>
      </c>
      <c r="S293" s="84">
        <v>2.141968E-5</v>
      </c>
      <c r="T293" s="84">
        <f t="shared" si="5"/>
        <v>1.4362216528245435E-3</v>
      </c>
      <c r="U293" s="84">
        <f>R293/'סכום נכסי הקרן'!$C$42</f>
        <v>3.8331700448631105E-4</v>
      </c>
    </row>
    <row r="294" spans="2:21">
      <c r="B294" s="76" t="s">
        <v>713</v>
      </c>
      <c r="C294" s="73" t="s">
        <v>714</v>
      </c>
      <c r="D294" s="86" t="s">
        <v>28</v>
      </c>
      <c r="E294" s="86" t="s">
        <v>683</v>
      </c>
      <c r="F294" s="73"/>
      <c r="G294" s="86" t="s">
        <v>710</v>
      </c>
      <c r="H294" s="73" t="s">
        <v>715</v>
      </c>
      <c r="I294" s="73" t="s">
        <v>685</v>
      </c>
      <c r="J294" s="73"/>
      <c r="K294" s="83">
        <v>1.3900000105454597</v>
      </c>
      <c r="L294" s="86" t="s">
        <v>121</v>
      </c>
      <c r="M294" s="87">
        <v>4.4999999999999998E-2</v>
      </c>
      <c r="N294" s="87">
        <v>8.6800000441591141E-2</v>
      </c>
      <c r="O294" s="83">
        <v>17.403490000000001</v>
      </c>
      <c r="P294" s="85">
        <v>96.465000000000003</v>
      </c>
      <c r="Q294" s="73"/>
      <c r="R294" s="83">
        <v>6.0689624000000005E-2</v>
      </c>
      <c r="S294" s="84">
        <v>3.4806980000000002E-8</v>
      </c>
      <c r="T294" s="84">
        <f t="shared" si="5"/>
        <v>8.7135639603696308E-7</v>
      </c>
      <c r="U294" s="84">
        <f>R294/'סכום נכסי הקרן'!$C$42</f>
        <v>2.3255861858927172E-7</v>
      </c>
    </row>
    <row r="295" spans="2:21">
      <c r="B295" s="76" t="s">
        <v>716</v>
      </c>
      <c r="C295" s="73" t="s">
        <v>717</v>
      </c>
      <c r="D295" s="86" t="s">
        <v>28</v>
      </c>
      <c r="E295" s="86" t="s">
        <v>683</v>
      </c>
      <c r="F295" s="73"/>
      <c r="G295" s="86" t="s">
        <v>710</v>
      </c>
      <c r="H295" s="73" t="s">
        <v>711</v>
      </c>
      <c r="I295" s="73" t="s">
        <v>712</v>
      </c>
      <c r="J295" s="73"/>
      <c r="K295" s="83">
        <v>6.87000000002491</v>
      </c>
      <c r="L295" s="86" t="s">
        <v>121</v>
      </c>
      <c r="M295" s="87">
        <v>0.03</v>
      </c>
      <c r="N295" s="87">
        <v>6.9200000000224263E-2</v>
      </c>
      <c r="O295" s="83">
        <v>49533.01</v>
      </c>
      <c r="P295" s="85">
        <v>78.692670000000007</v>
      </c>
      <c r="Q295" s="73"/>
      <c r="R295" s="83">
        <v>140.90852992699999</v>
      </c>
      <c r="S295" s="84">
        <v>2.8304577142857145E-5</v>
      </c>
      <c r="T295" s="84">
        <f t="shared" si="5"/>
        <v>2.0231061047281699E-3</v>
      </c>
      <c r="U295" s="84">
        <f>R295/'סכום נכסי הקרן'!$C$42</f>
        <v>5.3995215174291024E-4</v>
      </c>
    </row>
    <row r="296" spans="2:21">
      <c r="B296" s="76" t="s">
        <v>718</v>
      </c>
      <c r="C296" s="73" t="s">
        <v>719</v>
      </c>
      <c r="D296" s="86" t="s">
        <v>28</v>
      </c>
      <c r="E296" s="86" t="s">
        <v>683</v>
      </c>
      <c r="F296" s="73"/>
      <c r="G296" s="86" t="s">
        <v>710</v>
      </c>
      <c r="H296" s="73" t="s">
        <v>711</v>
      </c>
      <c r="I296" s="73" t="s">
        <v>712</v>
      </c>
      <c r="J296" s="73"/>
      <c r="K296" s="83">
        <v>7.4199999999595878</v>
      </c>
      <c r="L296" s="86" t="s">
        <v>121</v>
      </c>
      <c r="M296" s="87">
        <v>3.5000000000000003E-2</v>
      </c>
      <c r="N296" s="87">
        <v>7.09999999997213E-2</v>
      </c>
      <c r="O296" s="83">
        <v>20080.95</v>
      </c>
      <c r="P296" s="85">
        <v>79.081890000000001</v>
      </c>
      <c r="Q296" s="73"/>
      <c r="R296" s="83">
        <v>57.407626346000001</v>
      </c>
      <c r="S296" s="84">
        <v>4.0161899999999999E-5</v>
      </c>
      <c r="T296" s="84">
        <f t="shared" si="5"/>
        <v>8.2423483786762573E-4</v>
      </c>
      <c r="U296" s="84">
        <f>R296/'סכום נכסי הקרן'!$C$42</f>
        <v>2.1998222100560121E-4</v>
      </c>
    </row>
    <row r="297" spans="2:21">
      <c r="B297" s="76" t="s">
        <v>720</v>
      </c>
      <c r="C297" s="73" t="s">
        <v>721</v>
      </c>
      <c r="D297" s="86" t="s">
        <v>28</v>
      </c>
      <c r="E297" s="86" t="s">
        <v>683</v>
      </c>
      <c r="F297" s="73"/>
      <c r="G297" s="86" t="s">
        <v>722</v>
      </c>
      <c r="H297" s="73" t="s">
        <v>723</v>
      </c>
      <c r="I297" s="73" t="s">
        <v>685</v>
      </c>
      <c r="J297" s="73"/>
      <c r="K297" s="83">
        <v>3.8900000000400619</v>
      </c>
      <c r="L297" s="86" t="s">
        <v>121</v>
      </c>
      <c r="M297" s="87">
        <v>5.5480000000000002E-2</v>
      </c>
      <c r="N297" s="87">
        <v>6.0000000000597936E-2</v>
      </c>
      <c r="O297" s="83">
        <v>9371.11</v>
      </c>
      <c r="P297" s="85">
        <v>98.737139999999997</v>
      </c>
      <c r="Q297" s="73"/>
      <c r="R297" s="83">
        <v>33.448750593999996</v>
      </c>
      <c r="S297" s="84">
        <v>1.874222E-5</v>
      </c>
      <c r="T297" s="84">
        <f t="shared" si="5"/>
        <v>4.8024325821374448E-4</v>
      </c>
      <c r="U297" s="84">
        <f>R297/'סכום נכסי הקרן'!$C$42</f>
        <v>1.2817339635647965E-4</v>
      </c>
    </row>
    <row r="298" spans="2:21">
      <c r="B298" s="76" t="s">
        <v>724</v>
      </c>
      <c r="C298" s="73" t="s">
        <v>725</v>
      </c>
      <c r="D298" s="86" t="s">
        <v>28</v>
      </c>
      <c r="E298" s="86" t="s">
        <v>683</v>
      </c>
      <c r="F298" s="73"/>
      <c r="G298" s="86" t="s">
        <v>710</v>
      </c>
      <c r="H298" s="73" t="s">
        <v>723</v>
      </c>
      <c r="I298" s="73" t="s">
        <v>290</v>
      </c>
      <c r="J298" s="73"/>
      <c r="K298" s="83">
        <v>7.8600000000174006</v>
      </c>
      <c r="L298" s="86" t="s">
        <v>123</v>
      </c>
      <c r="M298" s="87">
        <v>4.2500000000000003E-2</v>
      </c>
      <c r="N298" s="87">
        <v>5.4500000000132845E-2</v>
      </c>
      <c r="O298" s="83">
        <v>53549.2</v>
      </c>
      <c r="P298" s="85">
        <v>91.161519999999996</v>
      </c>
      <c r="Q298" s="73"/>
      <c r="R298" s="83">
        <v>191.95531708099998</v>
      </c>
      <c r="S298" s="84">
        <v>4.2839359999999999E-5</v>
      </c>
      <c r="T298" s="84">
        <f t="shared" si="5"/>
        <v>2.7560146573297707E-3</v>
      </c>
      <c r="U298" s="84">
        <f>R298/'סכום נכסי הקרן'!$C$42</f>
        <v>7.3556005835895418E-4</v>
      </c>
    </row>
    <row r="299" spans="2:21">
      <c r="B299" s="76" t="s">
        <v>726</v>
      </c>
      <c r="C299" s="73" t="s">
        <v>727</v>
      </c>
      <c r="D299" s="86" t="s">
        <v>28</v>
      </c>
      <c r="E299" s="86" t="s">
        <v>683</v>
      </c>
      <c r="F299" s="73"/>
      <c r="G299" s="86" t="s">
        <v>728</v>
      </c>
      <c r="H299" s="73" t="s">
        <v>723</v>
      </c>
      <c r="I299" s="73" t="s">
        <v>290</v>
      </c>
      <c r="J299" s="73"/>
      <c r="K299" s="83">
        <v>3.8799999999910044</v>
      </c>
      <c r="L299" s="86" t="s">
        <v>121</v>
      </c>
      <c r="M299" s="87">
        <v>4.2500000000000003E-2</v>
      </c>
      <c r="N299" s="87">
        <v>6.0499999999582367E-2</v>
      </c>
      <c r="O299" s="83">
        <v>9188.2595629999996</v>
      </c>
      <c r="P299" s="85">
        <v>93.713059999999999</v>
      </c>
      <c r="Q299" s="73"/>
      <c r="R299" s="83">
        <v>31.127314605999999</v>
      </c>
      <c r="S299" s="84">
        <v>2.2793930971787501E-5</v>
      </c>
      <c r="T299" s="84">
        <f t="shared" si="5"/>
        <v>4.4691304519192405E-4</v>
      </c>
      <c r="U299" s="84">
        <f>R299/'סכום נכסי הקרן'!$C$42</f>
        <v>1.1927780744143381E-4</v>
      </c>
    </row>
    <row r="300" spans="2:21">
      <c r="B300" s="76" t="s">
        <v>729</v>
      </c>
      <c r="C300" s="73" t="s">
        <v>730</v>
      </c>
      <c r="D300" s="86" t="s">
        <v>28</v>
      </c>
      <c r="E300" s="86" t="s">
        <v>683</v>
      </c>
      <c r="F300" s="73"/>
      <c r="G300" s="86" t="s">
        <v>722</v>
      </c>
      <c r="H300" s="73" t="s">
        <v>723</v>
      </c>
      <c r="I300" s="73" t="s">
        <v>685</v>
      </c>
      <c r="J300" s="73"/>
      <c r="K300" s="83">
        <v>3.980000000009952</v>
      </c>
      <c r="L300" s="86" t="s">
        <v>124</v>
      </c>
      <c r="M300" s="87">
        <v>4.6249999999999999E-2</v>
      </c>
      <c r="N300" s="87">
        <v>6.5600000000091127E-2</v>
      </c>
      <c r="O300" s="83">
        <v>40161.9</v>
      </c>
      <c r="P300" s="85">
        <v>92.972350000000006</v>
      </c>
      <c r="Q300" s="73"/>
      <c r="R300" s="83">
        <v>166.80284073299998</v>
      </c>
      <c r="S300" s="84">
        <v>8.0323799999999998E-5</v>
      </c>
      <c r="T300" s="84">
        <f t="shared" si="5"/>
        <v>2.3948858564329613E-3</v>
      </c>
      <c r="U300" s="84">
        <f>R300/'סכום נכסי הקרן'!$C$42</f>
        <v>6.3917743529985909E-4</v>
      </c>
    </row>
    <row r="301" spans="2:21">
      <c r="B301" s="76" t="s">
        <v>731</v>
      </c>
      <c r="C301" s="73" t="s">
        <v>732</v>
      </c>
      <c r="D301" s="86" t="s">
        <v>28</v>
      </c>
      <c r="E301" s="86" t="s">
        <v>683</v>
      </c>
      <c r="F301" s="73"/>
      <c r="G301" s="86" t="s">
        <v>710</v>
      </c>
      <c r="H301" s="73" t="s">
        <v>733</v>
      </c>
      <c r="I301" s="73" t="s">
        <v>712</v>
      </c>
      <c r="J301" s="73"/>
      <c r="K301" s="83">
        <v>4.1000000000008807</v>
      </c>
      <c r="L301" s="86" t="s">
        <v>121</v>
      </c>
      <c r="M301" s="87">
        <v>3.2000000000000001E-2</v>
      </c>
      <c r="N301" s="87">
        <v>0.11760000000010215</v>
      </c>
      <c r="O301" s="83">
        <v>42839.360000000001</v>
      </c>
      <c r="P301" s="85">
        <v>73.328329999999994</v>
      </c>
      <c r="Q301" s="73"/>
      <c r="R301" s="83">
        <v>113.55940015899999</v>
      </c>
      <c r="S301" s="84">
        <v>3.4271487999999999E-5</v>
      </c>
      <c r="T301" s="84">
        <f t="shared" si="5"/>
        <v>1.6304386670556001E-3</v>
      </c>
      <c r="U301" s="84">
        <f>R301/'סכום נכסי הקרן'!$C$42</f>
        <v>4.3515209830272404E-4</v>
      </c>
    </row>
    <row r="302" spans="2:21">
      <c r="B302" s="76" t="s">
        <v>734</v>
      </c>
      <c r="C302" s="73" t="s">
        <v>735</v>
      </c>
      <c r="D302" s="86" t="s">
        <v>28</v>
      </c>
      <c r="E302" s="86" t="s">
        <v>683</v>
      </c>
      <c r="F302" s="73"/>
      <c r="G302" s="86" t="s">
        <v>722</v>
      </c>
      <c r="H302" s="73" t="s">
        <v>684</v>
      </c>
      <c r="I302" s="73" t="s">
        <v>685</v>
      </c>
      <c r="J302" s="73"/>
      <c r="K302" s="83">
        <v>7.1700000000009121</v>
      </c>
      <c r="L302" s="86" t="s">
        <v>121</v>
      </c>
      <c r="M302" s="87">
        <v>6.7419999999999994E-2</v>
      </c>
      <c r="N302" s="87">
        <v>6.1600000000046916E-2</v>
      </c>
      <c r="O302" s="83">
        <v>20080.95</v>
      </c>
      <c r="P302" s="85">
        <v>105.70751</v>
      </c>
      <c r="Q302" s="73"/>
      <c r="R302" s="83">
        <v>76.735866928999997</v>
      </c>
      <c r="S302" s="84">
        <v>1.606476E-5</v>
      </c>
      <c r="T302" s="84">
        <f t="shared" si="5"/>
        <v>1.1017416824666011E-3</v>
      </c>
      <c r="U302" s="84">
        <f>R302/'סכום נכסי הקרן'!$C$42</f>
        <v>2.940467584583885E-4</v>
      </c>
    </row>
    <row r="303" spans="2:21">
      <c r="B303" s="76" t="s">
        <v>736</v>
      </c>
      <c r="C303" s="73" t="s">
        <v>737</v>
      </c>
      <c r="D303" s="86" t="s">
        <v>28</v>
      </c>
      <c r="E303" s="86" t="s">
        <v>683</v>
      </c>
      <c r="F303" s="73"/>
      <c r="G303" s="86" t="s">
        <v>722</v>
      </c>
      <c r="H303" s="73" t="s">
        <v>684</v>
      </c>
      <c r="I303" s="73" t="s">
        <v>685</v>
      </c>
      <c r="J303" s="73"/>
      <c r="K303" s="83">
        <v>5.5699999999901824</v>
      </c>
      <c r="L303" s="86" t="s">
        <v>121</v>
      </c>
      <c r="M303" s="87">
        <v>3.9329999999999997E-2</v>
      </c>
      <c r="N303" s="87">
        <v>6.3599999999818746E-2</v>
      </c>
      <c r="O303" s="83">
        <v>41701.4395</v>
      </c>
      <c r="P303" s="85">
        <v>87.835650000000001</v>
      </c>
      <c r="Q303" s="73"/>
      <c r="R303" s="83">
        <v>132.41286059000001</v>
      </c>
      <c r="S303" s="84">
        <v>2.7800959666666668E-5</v>
      </c>
      <c r="T303" s="84">
        <f t="shared" si="5"/>
        <v>1.9011288155722833E-3</v>
      </c>
      <c r="U303" s="84">
        <f>R303/'סכום נכסי הקרן'!$C$42</f>
        <v>5.073973096663809E-4</v>
      </c>
    </row>
    <row r="304" spans="2:21">
      <c r="B304" s="76" t="s">
        <v>738</v>
      </c>
      <c r="C304" s="73" t="s">
        <v>739</v>
      </c>
      <c r="D304" s="86" t="s">
        <v>28</v>
      </c>
      <c r="E304" s="86" t="s">
        <v>683</v>
      </c>
      <c r="F304" s="73"/>
      <c r="G304" s="86" t="s">
        <v>740</v>
      </c>
      <c r="H304" s="73" t="s">
        <v>684</v>
      </c>
      <c r="I304" s="73" t="s">
        <v>290</v>
      </c>
      <c r="J304" s="73"/>
      <c r="K304" s="83">
        <v>3.2199999999886049</v>
      </c>
      <c r="L304" s="86" t="s">
        <v>121</v>
      </c>
      <c r="M304" s="87">
        <v>4.7500000000000001E-2</v>
      </c>
      <c r="N304" s="87">
        <v>7.9199999999596177E-2</v>
      </c>
      <c r="O304" s="83">
        <v>30790.79</v>
      </c>
      <c r="P304" s="85">
        <v>89.882170000000002</v>
      </c>
      <c r="Q304" s="73"/>
      <c r="R304" s="83">
        <v>100.046676487</v>
      </c>
      <c r="S304" s="84">
        <v>2.0527193333333333E-5</v>
      </c>
      <c r="T304" s="84">
        <f t="shared" si="5"/>
        <v>1.4364285970726773E-3</v>
      </c>
      <c r="U304" s="84">
        <f>R304/'סכום נכסי הקרן'!$C$42</f>
        <v>3.8337223638532493E-4</v>
      </c>
    </row>
    <row r="305" spans="2:21">
      <c r="B305" s="76" t="s">
        <v>741</v>
      </c>
      <c r="C305" s="73" t="s">
        <v>742</v>
      </c>
      <c r="D305" s="86" t="s">
        <v>28</v>
      </c>
      <c r="E305" s="86" t="s">
        <v>683</v>
      </c>
      <c r="F305" s="73"/>
      <c r="G305" s="86" t="s">
        <v>740</v>
      </c>
      <c r="H305" s="73" t="s">
        <v>684</v>
      </c>
      <c r="I305" s="73" t="s">
        <v>290</v>
      </c>
      <c r="J305" s="73"/>
      <c r="K305" s="83">
        <v>6.1700000000029807</v>
      </c>
      <c r="L305" s="86" t="s">
        <v>121</v>
      </c>
      <c r="M305" s="87">
        <v>5.1249999999999997E-2</v>
      </c>
      <c r="N305" s="87">
        <v>7.7900000000059602E-2</v>
      </c>
      <c r="O305" s="83">
        <v>22022.108499999995</v>
      </c>
      <c r="P305" s="85">
        <v>84.302419999999998</v>
      </c>
      <c r="Q305" s="73"/>
      <c r="R305" s="83">
        <v>67.113088340000004</v>
      </c>
      <c r="S305" s="84">
        <v>1.4681405666666663E-5</v>
      </c>
      <c r="T305" s="84">
        <f t="shared" si="5"/>
        <v>9.6358182714812552E-4</v>
      </c>
      <c r="U305" s="84">
        <f>R305/'סכום נכסי הקרן'!$C$42</f>
        <v>2.5717290839716127E-4</v>
      </c>
    </row>
    <row r="306" spans="2:21">
      <c r="B306" s="76" t="s">
        <v>743</v>
      </c>
      <c r="C306" s="73" t="s">
        <v>744</v>
      </c>
      <c r="D306" s="86" t="s">
        <v>28</v>
      </c>
      <c r="E306" s="86" t="s">
        <v>683</v>
      </c>
      <c r="F306" s="73"/>
      <c r="G306" s="86" t="s">
        <v>745</v>
      </c>
      <c r="H306" s="73" t="s">
        <v>688</v>
      </c>
      <c r="I306" s="73" t="s">
        <v>290</v>
      </c>
      <c r="J306" s="73"/>
      <c r="K306" s="83">
        <v>7.5400000000166347</v>
      </c>
      <c r="L306" s="86" t="s">
        <v>121</v>
      </c>
      <c r="M306" s="87">
        <v>3.3000000000000002E-2</v>
      </c>
      <c r="N306" s="87">
        <v>5.840000000008317E-2</v>
      </c>
      <c r="O306" s="83">
        <v>40161.9</v>
      </c>
      <c r="P306" s="85">
        <v>82.811999999999998</v>
      </c>
      <c r="Q306" s="73"/>
      <c r="R306" s="83">
        <v>120.23082455000001</v>
      </c>
      <c r="S306" s="84">
        <v>1.0040475E-5</v>
      </c>
      <c r="T306" s="84">
        <f t="shared" si="5"/>
        <v>1.7262242055155988E-3</v>
      </c>
      <c r="U306" s="84">
        <f>R306/'סכום נכסי הקרן'!$C$42</f>
        <v>4.6071655459913703E-4</v>
      </c>
    </row>
    <row r="307" spans="2:21">
      <c r="B307" s="76" t="s">
        <v>746</v>
      </c>
      <c r="C307" s="73" t="s">
        <v>747</v>
      </c>
      <c r="D307" s="86" t="s">
        <v>28</v>
      </c>
      <c r="E307" s="86" t="s">
        <v>683</v>
      </c>
      <c r="F307" s="73"/>
      <c r="G307" s="86" t="s">
        <v>710</v>
      </c>
      <c r="H307" s="73" t="s">
        <v>688</v>
      </c>
      <c r="I307" s="73" t="s">
        <v>290</v>
      </c>
      <c r="J307" s="73"/>
      <c r="K307" s="83">
        <v>6.8499999999833792</v>
      </c>
      <c r="L307" s="86" t="s">
        <v>123</v>
      </c>
      <c r="M307" s="87">
        <v>5.7999999999999996E-2</v>
      </c>
      <c r="N307" s="87">
        <v>5.3599999999805317E-2</v>
      </c>
      <c r="O307" s="83">
        <v>20080.95</v>
      </c>
      <c r="P307" s="85">
        <v>106.67863</v>
      </c>
      <c r="Q307" s="73"/>
      <c r="R307" s="83">
        <v>84.235912323999997</v>
      </c>
      <c r="S307" s="84">
        <v>4.0161899999999999E-5</v>
      </c>
      <c r="T307" s="84">
        <f t="shared" si="5"/>
        <v>1.2094242168896323E-3</v>
      </c>
      <c r="U307" s="84">
        <f>R307/'סכום נכסי הקרן'!$C$42</f>
        <v>3.2278643554747426E-4</v>
      </c>
    </row>
    <row r="308" spans="2:21">
      <c r="B308" s="76" t="s">
        <v>748</v>
      </c>
      <c r="C308" s="73" t="s">
        <v>749</v>
      </c>
      <c r="D308" s="86" t="s">
        <v>28</v>
      </c>
      <c r="E308" s="86" t="s">
        <v>683</v>
      </c>
      <c r="F308" s="73"/>
      <c r="G308" s="86" t="s">
        <v>750</v>
      </c>
      <c r="H308" s="73" t="s">
        <v>688</v>
      </c>
      <c r="I308" s="73" t="s">
        <v>685</v>
      </c>
      <c r="J308" s="73"/>
      <c r="K308" s="83">
        <v>7.5900000000114156</v>
      </c>
      <c r="L308" s="86" t="s">
        <v>121</v>
      </c>
      <c r="M308" s="87">
        <v>5.5E-2</v>
      </c>
      <c r="N308" s="87">
        <v>5.6000000000072332E-2</v>
      </c>
      <c r="O308" s="83">
        <v>53549.2</v>
      </c>
      <c r="P308" s="85">
        <v>100.00783</v>
      </c>
      <c r="Q308" s="73"/>
      <c r="R308" s="83">
        <v>193.59552178099995</v>
      </c>
      <c r="S308" s="84">
        <v>4.8681090909090907E-5</v>
      </c>
      <c r="T308" s="84">
        <f t="shared" si="5"/>
        <v>2.779564034669048E-3</v>
      </c>
      <c r="U308" s="84">
        <f>R308/'סכום נכסי הקרן'!$C$42</f>
        <v>7.4184521410873474E-4</v>
      </c>
    </row>
    <row r="309" spans="2:21">
      <c r="B309" s="76" t="s">
        <v>751</v>
      </c>
      <c r="C309" s="73" t="s">
        <v>752</v>
      </c>
      <c r="D309" s="86" t="s">
        <v>28</v>
      </c>
      <c r="E309" s="86" t="s">
        <v>683</v>
      </c>
      <c r="F309" s="73"/>
      <c r="G309" s="86" t="s">
        <v>722</v>
      </c>
      <c r="H309" s="73" t="s">
        <v>688</v>
      </c>
      <c r="I309" s="73" t="s">
        <v>685</v>
      </c>
      <c r="J309" s="73"/>
      <c r="K309" s="83">
        <v>4.5999999999986869</v>
      </c>
      <c r="L309" s="86" t="s">
        <v>123</v>
      </c>
      <c r="M309" s="87">
        <v>4.1250000000000002E-2</v>
      </c>
      <c r="N309" s="87">
        <v>5.1999999999973727E-2</v>
      </c>
      <c r="O309" s="83">
        <v>39760.281000000003</v>
      </c>
      <c r="P309" s="85">
        <v>97.414000000000001</v>
      </c>
      <c r="Q309" s="73"/>
      <c r="R309" s="83">
        <v>152.302285517</v>
      </c>
      <c r="S309" s="84">
        <v>3.9760281000000001E-5</v>
      </c>
      <c r="T309" s="84">
        <f t="shared" si="5"/>
        <v>2.1866929117287937E-3</v>
      </c>
      <c r="U309" s="84">
        <f>R309/'סכום נכסי הקרן'!$C$42</f>
        <v>5.8361226834792001E-4</v>
      </c>
    </row>
    <row r="310" spans="2:21">
      <c r="B310" s="76" t="s">
        <v>753</v>
      </c>
      <c r="C310" s="73" t="s">
        <v>754</v>
      </c>
      <c r="D310" s="86" t="s">
        <v>28</v>
      </c>
      <c r="E310" s="86" t="s">
        <v>683</v>
      </c>
      <c r="F310" s="73"/>
      <c r="G310" s="86" t="s">
        <v>710</v>
      </c>
      <c r="H310" s="73" t="s">
        <v>688</v>
      </c>
      <c r="I310" s="73" t="s">
        <v>290</v>
      </c>
      <c r="J310" s="73"/>
      <c r="K310" s="83">
        <v>7.0600000000120211</v>
      </c>
      <c r="L310" s="86" t="s">
        <v>121</v>
      </c>
      <c r="M310" s="87">
        <v>0.06</v>
      </c>
      <c r="N310" s="87">
        <v>6.9100000000129058E-2</v>
      </c>
      <c r="O310" s="83">
        <v>33468.25</v>
      </c>
      <c r="P310" s="85">
        <v>93.504329999999996</v>
      </c>
      <c r="Q310" s="73"/>
      <c r="R310" s="83">
        <v>113.12876449400001</v>
      </c>
      <c r="S310" s="84">
        <v>2.7890208333333334E-5</v>
      </c>
      <c r="T310" s="84">
        <f t="shared" si="5"/>
        <v>1.6242557791692068E-3</v>
      </c>
      <c r="U310" s="84">
        <f>R310/'סכום נכסי הקרן'!$C$42</f>
        <v>4.3350193096328447E-4</v>
      </c>
    </row>
    <row r="311" spans="2:21">
      <c r="B311" s="76" t="s">
        <v>755</v>
      </c>
      <c r="C311" s="73" t="s">
        <v>756</v>
      </c>
      <c r="D311" s="86" t="s">
        <v>28</v>
      </c>
      <c r="E311" s="86" t="s">
        <v>683</v>
      </c>
      <c r="F311" s="73"/>
      <c r="G311" s="86" t="s">
        <v>757</v>
      </c>
      <c r="H311" s="73" t="s">
        <v>688</v>
      </c>
      <c r="I311" s="73" t="s">
        <v>290</v>
      </c>
      <c r="J311" s="73"/>
      <c r="K311" s="83">
        <v>7.1299999999695549</v>
      </c>
      <c r="L311" s="86" t="s">
        <v>121</v>
      </c>
      <c r="M311" s="87">
        <v>6.3750000000000001E-2</v>
      </c>
      <c r="N311" s="87">
        <v>5.6499999999648699E-2</v>
      </c>
      <c r="O311" s="83">
        <v>11245.332</v>
      </c>
      <c r="P311" s="85">
        <v>105.03675</v>
      </c>
      <c r="Q311" s="73"/>
      <c r="R311" s="83">
        <v>42.699408509999998</v>
      </c>
      <c r="S311" s="84">
        <v>1.606476E-5</v>
      </c>
      <c r="T311" s="84">
        <f t="shared" si="5"/>
        <v>6.1306035957948307E-4</v>
      </c>
      <c r="U311" s="84">
        <f>R311/'סכום נכסי הקרן'!$C$42</f>
        <v>1.6362130465109805E-4</v>
      </c>
    </row>
    <row r="312" spans="2:21">
      <c r="B312" s="76" t="s">
        <v>758</v>
      </c>
      <c r="C312" s="73" t="s">
        <v>759</v>
      </c>
      <c r="D312" s="86" t="s">
        <v>28</v>
      </c>
      <c r="E312" s="86" t="s">
        <v>683</v>
      </c>
      <c r="F312" s="73"/>
      <c r="G312" s="86" t="s">
        <v>722</v>
      </c>
      <c r="H312" s="73" t="s">
        <v>688</v>
      </c>
      <c r="I312" s="73" t="s">
        <v>685</v>
      </c>
      <c r="J312" s="73"/>
      <c r="K312" s="83">
        <v>3.8199999999963832</v>
      </c>
      <c r="L312" s="86" t="s">
        <v>121</v>
      </c>
      <c r="M312" s="87">
        <v>8.1250000000000003E-2</v>
      </c>
      <c r="N312" s="87">
        <v>7.6299999999875398E-2</v>
      </c>
      <c r="O312" s="83">
        <v>26774.6</v>
      </c>
      <c r="P312" s="85">
        <v>102.81816999999999</v>
      </c>
      <c r="Q312" s="73"/>
      <c r="R312" s="83">
        <v>99.517887548000004</v>
      </c>
      <c r="S312" s="84">
        <v>1.5299771428571427E-5</v>
      </c>
      <c r="T312" s="84">
        <f t="shared" si="5"/>
        <v>1.4288364652751356E-3</v>
      </c>
      <c r="U312" s="84">
        <f>R312/'סכום נכסי הקרן'!$C$42</f>
        <v>3.8134595220239566E-4</v>
      </c>
    </row>
    <row r="313" spans="2:21">
      <c r="B313" s="76" t="s">
        <v>760</v>
      </c>
      <c r="C313" s="73" t="s">
        <v>761</v>
      </c>
      <c r="D313" s="86" t="s">
        <v>28</v>
      </c>
      <c r="E313" s="86" t="s">
        <v>683</v>
      </c>
      <c r="F313" s="73"/>
      <c r="G313" s="86" t="s">
        <v>722</v>
      </c>
      <c r="H313" s="73" t="s">
        <v>695</v>
      </c>
      <c r="I313" s="73" t="s">
        <v>685</v>
      </c>
      <c r="J313" s="73"/>
      <c r="K313" s="83">
        <v>4.5400000000100533</v>
      </c>
      <c r="L313" s="86" t="s">
        <v>123</v>
      </c>
      <c r="M313" s="87">
        <v>7.2499999999999995E-2</v>
      </c>
      <c r="N313" s="87">
        <v>7.7100000000227292E-2</v>
      </c>
      <c r="O313" s="83">
        <v>47792.660999999993</v>
      </c>
      <c r="P313" s="85">
        <v>97.38861</v>
      </c>
      <c r="Q313" s="73"/>
      <c r="R313" s="83">
        <v>183.02270600400001</v>
      </c>
      <c r="S313" s="84">
        <v>3.8234128799999996E-5</v>
      </c>
      <c r="T313" s="84">
        <f t="shared" si="5"/>
        <v>2.6277639402837311E-3</v>
      </c>
      <c r="U313" s="84">
        <f>R313/'סכום נכסי הקרן'!$C$42</f>
        <v>7.0133088448135134E-4</v>
      </c>
    </row>
    <row r="314" spans="2:21">
      <c r="B314" s="76" t="s">
        <v>762</v>
      </c>
      <c r="C314" s="73" t="s">
        <v>763</v>
      </c>
      <c r="D314" s="86" t="s">
        <v>28</v>
      </c>
      <c r="E314" s="86" t="s">
        <v>683</v>
      </c>
      <c r="F314" s="73"/>
      <c r="G314" s="86" t="s">
        <v>764</v>
      </c>
      <c r="H314" s="73" t="s">
        <v>695</v>
      </c>
      <c r="I314" s="73" t="s">
        <v>685</v>
      </c>
      <c r="J314" s="73"/>
      <c r="K314" s="83">
        <v>3.5000000000048375</v>
      </c>
      <c r="L314" s="86" t="s">
        <v>121</v>
      </c>
      <c r="M314" s="87">
        <v>2.6249999999999999E-2</v>
      </c>
      <c r="N314" s="87">
        <v>7.6100000000028048E-2</v>
      </c>
      <c r="O314" s="83">
        <v>33943.499150000003</v>
      </c>
      <c r="P314" s="85">
        <v>84.22963</v>
      </c>
      <c r="Q314" s="73"/>
      <c r="R314" s="83">
        <v>103.354592611</v>
      </c>
      <c r="S314" s="84">
        <v>2.7336906858730119E-5</v>
      </c>
      <c r="T314" s="84">
        <f t="shared" si="5"/>
        <v>1.4839222818613853E-3</v>
      </c>
      <c r="U314" s="84">
        <f>R314/'סכום נכסי הקרן'!$C$42</f>
        <v>3.9604795182898332E-4</v>
      </c>
    </row>
    <row r="315" spans="2:21">
      <c r="B315" s="76" t="s">
        <v>765</v>
      </c>
      <c r="C315" s="73" t="s">
        <v>766</v>
      </c>
      <c r="D315" s="86" t="s">
        <v>28</v>
      </c>
      <c r="E315" s="86" t="s">
        <v>683</v>
      </c>
      <c r="F315" s="73"/>
      <c r="G315" s="86" t="s">
        <v>764</v>
      </c>
      <c r="H315" s="73" t="s">
        <v>695</v>
      </c>
      <c r="I315" s="73" t="s">
        <v>685</v>
      </c>
      <c r="J315" s="73"/>
      <c r="K315" s="83">
        <v>2.3199999999999998</v>
      </c>
      <c r="L315" s="86" t="s">
        <v>121</v>
      </c>
      <c r="M315" s="87">
        <v>7.0499999999999993E-2</v>
      </c>
      <c r="N315" s="87">
        <v>7.1999999999999995E-2</v>
      </c>
      <c r="O315" s="83">
        <v>13387.3</v>
      </c>
      <c r="P315" s="85">
        <v>99.263580000000005</v>
      </c>
      <c r="Q315" s="73"/>
      <c r="R315" s="83">
        <v>48.038699975</v>
      </c>
      <c r="S315" s="84">
        <v>1.6734124999999998E-5</v>
      </c>
      <c r="T315" s="84">
        <f t="shared" si="5"/>
        <v>6.8971968718272087E-4</v>
      </c>
      <c r="U315" s="84">
        <f>R315/'סכום נכסי הקרן'!$C$42</f>
        <v>1.8408111582649583E-4</v>
      </c>
    </row>
    <row r="316" spans="2:21">
      <c r="B316" s="76" t="s">
        <v>767</v>
      </c>
      <c r="C316" s="73" t="s">
        <v>768</v>
      </c>
      <c r="D316" s="86" t="s">
        <v>28</v>
      </c>
      <c r="E316" s="86" t="s">
        <v>683</v>
      </c>
      <c r="F316" s="73"/>
      <c r="G316" s="86" t="s">
        <v>769</v>
      </c>
      <c r="H316" s="73" t="s">
        <v>695</v>
      </c>
      <c r="I316" s="73" t="s">
        <v>685</v>
      </c>
      <c r="J316" s="73"/>
      <c r="K316" s="83">
        <v>5.4899999999933522</v>
      </c>
      <c r="L316" s="86" t="s">
        <v>121</v>
      </c>
      <c r="M316" s="87">
        <v>0.04</v>
      </c>
      <c r="N316" s="87">
        <v>5.6799999999927485E-2</v>
      </c>
      <c r="O316" s="83">
        <v>49867.692499999997</v>
      </c>
      <c r="P316" s="85">
        <v>91.793890000000005</v>
      </c>
      <c r="Q316" s="73"/>
      <c r="R316" s="83">
        <v>165.47841169</v>
      </c>
      <c r="S316" s="84">
        <v>9.9735385E-5</v>
      </c>
      <c r="T316" s="84">
        <f t="shared" si="5"/>
        <v>2.3758702547262323E-3</v>
      </c>
      <c r="U316" s="84">
        <f>R316/'סכום נכסי הקרן'!$C$42</f>
        <v>6.341023109481316E-4</v>
      </c>
    </row>
    <row r="317" spans="2:21">
      <c r="B317" s="76" t="s">
        <v>770</v>
      </c>
      <c r="C317" s="73" t="s">
        <v>771</v>
      </c>
      <c r="D317" s="86" t="s">
        <v>28</v>
      </c>
      <c r="E317" s="86" t="s">
        <v>683</v>
      </c>
      <c r="F317" s="73"/>
      <c r="G317" s="86" t="s">
        <v>772</v>
      </c>
      <c r="H317" s="73" t="s">
        <v>695</v>
      </c>
      <c r="I317" s="73" t="s">
        <v>290</v>
      </c>
      <c r="J317" s="73"/>
      <c r="K317" s="83">
        <v>3.7899999999793303</v>
      </c>
      <c r="L317" s="86" t="s">
        <v>121</v>
      </c>
      <c r="M317" s="87">
        <v>5.5E-2</v>
      </c>
      <c r="N317" s="87">
        <v>8.789999999979331E-2</v>
      </c>
      <c r="O317" s="83">
        <v>9371.11</v>
      </c>
      <c r="P317" s="85">
        <v>88.544110000000003</v>
      </c>
      <c r="Q317" s="73"/>
      <c r="R317" s="83">
        <v>29.995701278000002</v>
      </c>
      <c r="S317" s="84">
        <v>9.3711099999999998E-6</v>
      </c>
      <c r="T317" s="84">
        <f t="shared" si="5"/>
        <v>4.3066581137822518E-4</v>
      </c>
      <c r="U317" s="84">
        <f>R317/'סכום נכסי הקרן'!$C$42</f>
        <v>1.1494154013589098E-4</v>
      </c>
    </row>
    <row r="318" spans="2:21">
      <c r="B318" s="76" t="s">
        <v>773</v>
      </c>
      <c r="C318" s="73" t="s">
        <v>774</v>
      </c>
      <c r="D318" s="86" t="s">
        <v>28</v>
      </c>
      <c r="E318" s="86" t="s">
        <v>683</v>
      </c>
      <c r="F318" s="73"/>
      <c r="G318" s="86" t="s">
        <v>772</v>
      </c>
      <c r="H318" s="73" t="s">
        <v>695</v>
      </c>
      <c r="I318" s="73" t="s">
        <v>290</v>
      </c>
      <c r="J318" s="73"/>
      <c r="K318" s="83">
        <v>3.3800000000061976</v>
      </c>
      <c r="L318" s="86" t="s">
        <v>121</v>
      </c>
      <c r="M318" s="87">
        <v>0.06</v>
      </c>
      <c r="N318" s="87">
        <v>8.3000000000103283E-2</v>
      </c>
      <c r="O318" s="83">
        <v>28796.082299999998</v>
      </c>
      <c r="P318" s="85">
        <v>93.00967</v>
      </c>
      <c r="Q318" s="73"/>
      <c r="R318" s="83">
        <v>96.821051679999997</v>
      </c>
      <c r="S318" s="84">
        <v>3.8394776399999994E-5</v>
      </c>
      <c r="T318" s="84">
        <f t="shared" si="5"/>
        <v>1.390116416809459E-3</v>
      </c>
      <c r="U318" s="84">
        <f>R318/'סכום נכסי הקרן'!$C$42</f>
        <v>3.7101185581675847E-4</v>
      </c>
    </row>
    <row r="319" spans="2:21">
      <c r="B319" s="76" t="s">
        <v>775</v>
      </c>
      <c r="C319" s="73" t="s">
        <v>776</v>
      </c>
      <c r="D319" s="86" t="s">
        <v>28</v>
      </c>
      <c r="E319" s="86" t="s">
        <v>683</v>
      </c>
      <c r="F319" s="73"/>
      <c r="G319" s="86" t="s">
        <v>777</v>
      </c>
      <c r="H319" s="73" t="s">
        <v>695</v>
      </c>
      <c r="I319" s="73" t="s">
        <v>290</v>
      </c>
      <c r="J319" s="73"/>
      <c r="K319" s="83">
        <v>6.3899999999966024</v>
      </c>
      <c r="L319" s="86" t="s">
        <v>123</v>
      </c>
      <c r="M319" s="87">
        <v>6.6250000000000003E-2</v>
      </c>
      <c r="N319" s="87">
        <v>6.4599999999943203E-2</v>
      </c>
      <c r="O319" s="83">
        <v>53549.2</v>
      </c>
      <c r="P319" s="85">
        <v>102.01015</v>
      </c>
      <c r="Q319" s="73"/>
      <c r="R319" s="83">
        <v>214.79886140699998</v>
      </c>
      <c r="S319" s="84">
        <v>7.1398933333333332E-5</v>
      </c>
      <c r="T319" s="84">
        <f t="shared" si="5"/>
        <v>3.0839927719513737E-3</v>
      </c>
      <c r="U319" s="84">
        <f>R319/'סכום נכסי הקרן'!$C$42</f>
        <v>8.2309500687235005E-4</v>
      </c>
    </row>
    <row r="320" spans="2:21">
      <c r="B320" s="76" t="s">
        <v>778</v>
      </c>
      <c r="C320" s="73" t="s">
        <v>779</v>
      </c>
      <c r="D320" s="86" t="s">
        <v>28</v>
      </c>
      <c r="E320" s="86" t="s">
        <v>683</v>
      </c>
      <c r="F320" s="73"/>
      <c r="G320" s="86" t="s">
        <v>780</v>
      </c>
      <c r="H320" s="73" t="s">
        <v>695</v>
      </c>
      <c r="I320" s="73" t="s">
        <v>290</v>
      </c>
      <c r="J320" s="73"/>
      <c r="K320" s="83">
        <v>6.119999999973385</v>
      </c>
      <c r="L320" s="86" t="s">
        <v>121</v>
      </c>
      <c r="M320" s="87">
        <v>3.2500000000000001E-2</v>
      </c>
      <c r="N320" s="87">
        <v>5.5799999999802743E-2</v>
      </c>
      <c r="O320" s="83">
        <v>26774.6</v>
      </c>
      <c r="P320" s="85">
        <v>86.956249999999997</v>
      </c>
      <c r="Q320" s="73"/>
      <c r="R320" s="83">
        <v>84.165110027000011</v>
      </c>
      <c r="S320" s="84">
        <v>2.142687943148898E-5</v>
      </c>
      <c r="T320" s="84">
        <f t="shared" si="5"/>
        <v>1.2084076669379464E-3</v>
      </c>
      <c r="U320" s="84">
        <f>R320/'סכום נכסי הקרן'!$C$42</f>
        <v>3.2251512583589552E-4</v>
      </c>
    </row>
    <row r="321" spans="2:21">
      <c r="B321" s="76" t="s">
        <v>781</v>
      </c>
      <c r="C321" s="73" t="s">
        <v>782</v>
      </c>
      <c r="D321" s="86" t="s">
        <v>28</v>
      </c>
      <c r="E321" s="86" t="s">
        <v>683</v>
      </c>
      <c r="F321" s="73"/>
      <c r="G321" s="86" t="s">
        <v>764</v>
      </c>
      <c r="H321" s="73" t="s">
        <v>695</v>
      </c>
      <c r="I321" s="73" t="s">
        <v>290</v>
      </c>
      <c r="J321" s="73"/>
      <c r="K321" s="83">
        <v>1.8000000000039669</v>
      </c>
      <c r="L321" s="86" t="s">
        <v>121</v>
      </c>
      <c r="M321" s="87">
        <v>4.2500000000000003E-2</v>
      </c>
      <c r="N321" s="87">
        <v>7.6700000000358051E-2</v>
      </c>
      <c r="O321" s="83">
        <v>29452.06</v>
      </c>
      <c r="P321" s="85">
        <v>94.699060000000003</v>
      </c>
      <c r="Q321" s="73"/>
      <c r="R321" s="83">
        <v>100.82532391700001</v>
      </c>
      <c r="S321" s="84">
        <v>6.2004336842105273E-5</v>
      </c>
      <c r="T321" s="84">
        <f t="shared" si="5"/>
        <v>1.4476080932314976E-3</v>
      </c>
      <c r="U321" s="84">
        <f>R321/'סכום נכסי הקרן'!$C$42</f>
        <v>3.8635596175308945E-4</v>
      </c>
    </row>
    <row r="322" spans="2:21">
      <c r="B322" s="76" t="s">
        <v>783</v>
      </c>
      <c r="C322" s="73" t="s">
        <v>784</v>
      </c>
      <c r="D322" s="86" t="s">
        <v>28</v>
      </c>
      <c r="E322" s="86" t="s">
        <v>683</v>
      </c>
      <c r="F322" s="73"/>
      <c r="G322" s="86" t="s">
        <v>764</v>
      </c>
      <c r="H322" s="73" t="s">
        <v>695</v>
      </c>
      <c r="I322" s="73" t="s">
        <v>290</v>
      </c>
      <c r="J322" s="73"/>
      <c r="K322" s="83">
        <v>4.9700000000104971</v>
      </c>
      <c r="L322" s="86" t="s">
        <v>121</v>
      </c>
      <c r="M322" s="87">
        <v>3.125E-2</v>
      </c>
      <c r="N322" s="87">
        <v>7.0800000000172905E-2</v>
      </c>
      <c r="O322" s="83">
        <v>26774.6</v>
      </c>
      <c r="P322" s="85">
        <v>83.658330000000007</v>
      </c>
      <c r="Q322" s="73"/>
      <c r="R322" s="83">
        <v>80.973050594999989</v>
      </c>
      <c r="S322" s="84">
        <v>3.5699466666666666E-5</v>
      </c>
      <c r="T322" s="84">
        <f t="shared" si="5"/>
        <v>1.1625774043776884E-3</v>
      </c>
      <c r="U322" s="84">
        <f>R322/'סכום נכסי הקרן'!$C$42</f>
        <v>3.1028336556068303E-4</v>
      </c>
    </row>
    <row r="323" spans="2:21">
      <c r="B323" s="76" t="s">
        <v>785</v>
      </c>
      <c r="C323" s="73" t="s">
        <v>786</v>
      </c>
      <c r="D323" s="86" t="s">
        <v>28</v>
      </c>
      <c r="E323" s="86" t="s">
        <v>683</v>
      </c>
      <c r="F323" s="73"/>
      <c r="G323" s="86" t="s">
        <v>777</v>
      </c>
      <c r="H323" s="73" t="s">
        <v>695</v>
      </c>
      <c r="I323" s="73" t="s">
        <v>685</v>
      </c>
      <c r="J323" s="73"/>
      <c r="K323" s="83">
        <v>4.7500000000035625</v>
      </c>
      <c r="L323" s="86" t="s">
        <v>123</v>
      </c>
      <c r="M323" s="87">
        <v>4.8750000000000002E-2</v>
      </c>
      <c r="N323" s="87">
        <v>5.5800000000000009E-2</v>
      </c>
      <c r="O323" s="83">
        <v>36681.201999999997</v>
      </c>
      <c r="P323" s="85">
        <v>97.309150000000002</v>
      </c>
      <c r="Q323" s="73"/>
      <c r="R323" s="83">
        <v>140.35660005</v>
      </c>
      <c r="S323" s="84">
        <v>3.6681201999999996E-5</v>
      </c>
      <c r="T323" s="84">
        <f t="shared" si="5"/>
        <v>2.015181724961246E-3</v>
      </c>
      <c r="U323" s="84">
        <f>R323/'סכום נכסי הקרן'!$C$42</f>
        <v>5.3783719301861064E-4</v>
      </c>
    </row>
    <row r="324" spans="2:21">
      <c r="B324" s="76" t="s">
        <v>787</v>
      </c>
      <c r="C324" s="73" t="s">
        <v>788</v>
      </c>
      <c r="D324" s="86" t="s">
        <v>28</v>
      </c>
      <c r="E324" s="86" t="s">
        <v>683</v>
      </c>
      <c r="F324" s="73"/>
      <c r="G324" s="86" t="s">
        <v>769</v>
      </c>
      <c r="H324" s="73" t="s">
        <v>695</v>
      </c>
      <c r="I324" s="73" t="s">
        <v>685</v>
      </c>
      <c r="J324" s="73"/>
      <c r="K324" s="83">
        <v>7.5900000000192129</v>
      </c>
      <c r="L324" s="86" t="s">
        <v>121</v>
      </c>
      <c r="M324" s="87">
        <v>5.9000000000000004E-2</v>
      </c>
      <c r="N324" s="87">
        <v>5.8600000000181875E-2</v>
      </c>
      <c r="O324" s="83">
        <v>37484.44</v>
      </c>
      <c r="P324" s="85">
        <v>100.63411000000001</v>
      </c>
      <c r="Q324" s="73"/>
      <c r="R324" s="83">
        <v>136.365510782</v>
      </c>
      <c r="S324" s="84">
        <v>7.4968879999999998E-5</v>
      </c>
      <c r="T324" s="84">
        <f t="shared" si="5"/>
        <v>1.9578793241286706E-3</v>
      </c>
      <c r="U324" s="84">
        <f>R324/'סכום נכסי הקרן'!$C$42</f>
        <v>5.2254360334613964E-4</v>
      </c>
    </row>
    <row r="325" spans="2:21">
      <c r="B325" s="76" t="s">
        <v>789</v>
      </c>
      <c r="C325" s="73" t="s">
        <v>790</v>
      </c>
      <c r="D325" s="86" t="s">
        <v>28</v>
      </c>
      <c r="E325" s="86" t="s">
        <v>683</v>
      </c>
      <c r="F325" s="73"/>
      <c r="G325" s="86" t="s">
        <v>791</v>
      </c>
      <c r="H325" s="73" t="s">
        <v>695</v>
      </c>
      <c r="I325" s="73" t="s">
        <v>685</v>
      </c>
      <c r="J325" s="73"/>
      <c r="K325" s="83">
        <v>7.2400000000465141</v>
      </c>
      <c r="L325" s="86" t="s">
        <v>121</v>
      </c>
      <c r="M325" s="87">
        <v>3.15E-2</v>
      </c>
      <c r="N325" s="87">
        <v>6.7100000000440044E-2</v>
      </c>
      <c r="O325" s="83">
        <v>26774.6</v>
      </c>
      <c r="P325" s="85">
        <v>78.185749999999999</v>
      </c>
      <c r="Q325" s="73"/>
      <c r="R325" s="83">
        <v>75.676127377</v>
      </c>
      <c r="S325" s="84">
        <v>4.1295439157144023E-5</v>
      </c>
      <c r="T325" s="84">
        <f t="shared" si="5"/>
        <v>1.0865263824547155E-3</v>
      </c>
      <c r="U325" s="84">
        <f>R325/'סכום נכסי הקרן'!$C$42</f>
        <v>2.8998590670096895E-4</v>
      </c>
    </row>
    <row r="326" spans="2:21">
      <c r="B326" s="76" t="s">
        <v>792</v>
      </c>
      <c r="C326" s="73" t="s">
        <v>793</v>
      </c>
      <c r="D326" s="86" t="s">
        <v>28</v>
      </c>
      <c r="E326" s="86" t="s">
        <v>683</v>
      </c>
      <c r="F326" s="73"/>
      <c r="G326" s="86" t="s">
        <v>764</v>
      </c>
      <c r="H326" s="73" t="s">
        <v>794</v>
      </c>
      <c r="I326" s="73" t="s">
        <v>712</v>
      </c>
      <c r="J326" s="73"/>
      <c r="K326" s="83">
        <v>7.209999999988109</v>
      </c>
      <c r="L326" s="86" t="s">
        <v>121</v>
      </c>
      <c r="M326" s="87">
        <v>6.7979999999999999E-2</v>
      </c>
      <c r="N326" s="87">
        <v>6.6999999999885748E-2</v>
      </c>
      <c r="O326" s="83">
        <v>64259.040000000001</v>
      </c>
      <c r="P326" s="85">
        <v>101.7236</v>
      </c>
      <c r="Q326" s="73"/>
      <c r="R326" s="83">
        <v>236.30029086099995</v>
      </c>
      <c r="S326" s="84">
        <v>6.4259039999999999E-5</v>
      </c>
      <c r="T326" s="84">
        <f t="shared" si="5"/>
        <v>3.3927013590844958E-3</v>
      </c>
      <c r="U326" s="84">
        <f>R326/'סכום נכסי הקרן'!$C$42</f>
        <v>9.0548706010894469E-4</v>
      </c>
    </row>
    <row r="327" spans="2:21">
      <c r="B327" s="76" t="s">
        <v>795</v>
      </c>
      <c r="C327" s="73" t="s">
        <v>796</v>
      </c>
      <c r="D327" s="86" t="s">
        <v>28</v>
      </c>
      <c r="E327" s="86" t="s">
        <v>683</v>
      </c>
      <c r="F327" s="73"/>
      <c r="G327" s="86" t="s">
        <v>750</v>
      </c>
      <c r="H327" s="73" t="s">
        <v>695</v>
      </c>
      <c r="I327" s="73" t="s">
        <v>290</v>
      </c>
      <c r="J327" s="73"/>
      <c r="K327" s="83">
        <v>7.0099999999542852</v>
      </c>
      <c r="L327" s="86" t="s">
        <v>121</v>
      </c>
      <c r="M327" s="87">
        <v>5.5999999999999994E-2</v>
      </c>
      <c r="N327" s="87">
        <v>5.4599999999677309E-2</v>
      </c>
      <c r="O327" s="83">
        <v>10040.475</v>
      </c>
      <c r="P327" s="85">
        <v>102.45411</v>
      </c>
      <c r="Q327" s="73"/>
      <c r="R327" s="83">
        <v>37.18706907</v>
      </c>
      <c r="S327" s="84">
        <v>1.6734125000000001E-5</v>
      </c>
      <c r="T327" s="84">
        <f t="shared" si="5"/>
        <v>5.3391648107776741E-4</v>
      </c>
      <c r="U327" s="84">
        <f>R327/'סכום נכסי הקרן'!$C$42</f>
        <v>1.4249838509961823E-4</v>
      </c>
    </row>
    <row r="328" spans="2:21">
      <c r="B328" s="76" t="s">
        <v>797</v>
      </c>
      <c r="C328" s="73" t="s">
        <v>798</v>
      </c>
      <c r="D328" s="86" t="s">
        <v>28</v>
      </c>
      <c r="E328" s="86" t="s">
        <v>683</v>
      </c>
      <c r="F328" s="73"/>
      <c r="G328" s="86" t="s">
        <v>745</v>
      </c>
      <c r="H328" s="73" t="s">
        <v>695</v>
      </c>
      <c r="I328" s="73" t="s">
        <v>290</v>
      </c>
      <c r="J328" s="73"/>
      <c r="K328" s="83">
        <v>4.7700000000051199</v>
      </c>
      <c r="L328" s="86" t="s">
        <v>121</v>
      </c>
      <c r="M328" s="87">
        <v>4.4999999999999998E-2</v>
      </c>
      <c r="N328" s="87">
        <v>6.1800000000015586E-2</v>
      </c>
      <c r="O328" s="83">
        <v>53759.38061</v>
      </c>
      <c r="P328" s="85">
        <v>92.473500000000001</v>
      </c>
      <c r="Q328" s="73"/>
      <c r="R328" s="83">
        <v>179.71314870399999</v>
      </c>
      <c r="S328" s="84">
        <v>8.9598967683333331E-5</v>
      </c>
      <c r="T328" s="84">
        <f t="shared" si="5"/>
        <v>2.580246692172162E-3</v>
      </c>
      <c r="U328" s="84">
        <f>R328/'סכום נכסי הקרן'!$C$42</f>
        <v>6.8864888015998584E-4</v>
      </c>
    </row>
    <row r="329" spans="2:21">
      <c r="B329" s="76" t="s">
        <v>799</v>
      </c>
      <c r="C329" s="73" t="s">
        <v>800</v>
      </c>
      <c r="D329" s="86" t="s">
        <v>28</v>
      </c>
      <c r="E329" s="86" t="s">
        <v>683</v>
      </c>
      <c r="F329" s="73"/>
      <c r="G329" s="86" t="s">
        <v>772</v>
      </c>
      <c r="H329" s="73" t="s">
        <v>695</v>
      </c>
      <c r="I329" s="73" t="s">
        <v>290</v>
      </c>
      <c r="J329" s="73"/>
      <c r="K329" s="83">
        <v>7.3199999999626835</v>
      </c>
      <c r="L329" s="86" t="s">
        <v>121</v>
      </c>
      <c r="M329" s="87">
        <v>0.04</v>
      </c>
      <c r="N329" s="87">
        <v>5.7399999999642383E-2</v>
      </c>
      <c r="O329" s="83">
        <v>20080.95</v>
      </c>
      <c r="P329" s="85">
        <v>88.599329999999995</v>
      </c>
      <c r="Q329" s="73"/>
      <c r="R329" s="83">
        <v>64.316589995000001</v>
      </c>
      <c r="S329" s="84">
        <v>2.008095E-5</v>
      </c>
      <c r="T329" s="84">
        <f t="shared" si="5"/>
        <v>9.2343086626191977E-4</v>
      </c>
      <c r="U329" s="84">
        <f>R329/'סכום נכסי הקרן'!$C$42</f>
        <v>2.464569120021204E-4</v>
      </c>
    </row>
    <row r="330" spans="2:21">
      <c r="B330" s="76" t="s">
        <v>801</v>
      </c>
      <c r="C330" s="73" t="s">
        <v>802</v>
      </c>
      <c r="D330" s="86" t="s">
        <v>28</v>
      </c>
      <c r="E330" s="86" t="s">
        <v>683</v>
      </c>
      <c r="F330" s="73"/>
      <c r="G330" s="86" t="s">
        <v>772</v>
      </c>
      <c r="H330" s="73" t="s">
        <v>695</v>
      </c>
      <c r="I330" s="73" t="s">
        <v>290</v>
      </c>
      <c r="J330" s="73"/>
      <c r="K330" s="83">
        <v>3.3500000000043832</v>
      </c>
      <c r="L330" s="86" t="s">
        <v>121</v>
      </c>
      <c r="M330" s="87">
        <v>6.8750000000000006E-2</v>
      </c>
      <c r="N330" s="87">
        <v>6.1000000000103596E-2</v>
      </c>
      <c r="O330" s="83">
        <v>33468.25</v>
      </c>
      <c r="P330" s="85">
        <v>103.71629</v>
      </c>
      <c r="Q330" s="73"/>
      <c r="R330" s="83">
        <v>125.48398046699999</v>
      </c>
      <c r="S330" s="84">
        <v>4.9266266667059208E-5</v>
      </c>
      <c r="T330" s="84">
        <f t="shared" si="5"/>
        <v>1.8016468347224854E-3</v>
      </c>
      <c r="U330" s="84">
        <f>R330/'סכום נכסי הקרן'!$C$42</f>
        <v>4.8084630006092429E-4</v>
      </c>
    </row>
    <row r="331" spans="2:21">
      <c r="B331" s="76" t="s">
        <v>803</v>
      </c>
      <c r="C331" s="73" t="s">
        <v>804</v>
      </c>
      <c r="D331" s="86" t="s">
        <v>28</v>
      </c>
      <c r="E331" s="86" t="s">
        <v>683</v>
      </c>
      <c r="F331" s="73"/>
      <c r="G331" s="86" t="s">
        <v>805</v>
      </c>
      <c r="H331" s="73" t="s">
        <v>794</v>
      </c>
      <c r="I331" s="73" t="s">
        <v>712</v>
      </c>
      <c r="J331" s="73"/>
      <c r="K331" s="83">
        <v>3.5199999999767062</v>
      </c>
      <c r="L331" s="86" t="s">
        <v>121</v>
      </c>
      <c r="M331" s="87">
        <v>4.7E-2</v>
      </c>
      <c r="N331" s="87">
        <v>7.3899999999617313E-2</v>
      </c>
      <c r="O331" s="83">
        <v>25435.87</v>
      </c>
      <c r="P331" s="85">
        <v>91.508889999999994</v>
      </c>
      <c r="Q331" s="73"/>
      <c r="R331" s="83">
        <v>84.143036498000001</v>
      </c>
      <c r="S331" s="84">
        <v>5.1292337164750956E-5</v>
      </c>
      <c r="T331" s="84">
        <f t="shared" ref="T331:T386" si="6">IFERROR(R331/$R$11,0)</f>
        <v>1.2080907443833219E-3</v>
      </c>
      <c r="U331" s="84">
        <f>R331/'סכום נכסי הקרן'!$C$42</f>
        <v>3.2243054153509917E-4</v>
      </c>
    </row>
    <row r="332" spans="2:21">
      <c r="B332" s="76" t="s">
        <v>806</v>
      </c>
      <c r="C332" s="73" t="s">
        <v>807</v>
      </c>
      <c r="D332" s="86" t="s">
        <v>28</v>
      </c>
      <c r="E332" s="86" t="s">
        <v>683</v>
      </c>
      <c r="F332" s="73"/>
      <c r="G332" s="86" t="s">
        <v>764</v>
      </c>
      <c r="H332" s="73" t="s">
        <v>695</v>
      </c>
      <c r="I332" s="73" t="s">
        <v>290</v>
      </c>
      <c r="J332" s="73"/>
      <c r="K332" s="83">
        <v>3.099999999966403</v>
      </c>
      <c r="L332" s="86" t="s">
        <v>121</v>
      </c>
      <c r="M332" s="87">
        <v>3.4000000000000002E-2</v>
      </c>
      <c r="N332" s="87">
        <v>7.3699999999351312E-2</v>
      </c>
      <c r="O332" s="83">
        <v>12048.57</v>
      </c>
      <c r="P332" s="85">
        <v>88.836330000000004</v>
      </c>
      <c r="Q332" s="73"/>
      <c r="R332" s="83">
        <v>38.693180722999998</v>
      </c>
      <c r="S332" s="84">
        <v>1.204857E-5</v>
      </c>
      <c r="T332" s="84">
        <f t="shared" si="6"/>
        <v>5.5554060618335957E-4</v>
      </c>
      <c r="U332" s="84">
        <f>R332/'סכום נכסי הקרן'!$C$42</f>
        <v>1.482697051767188E-4</v>
      </c>
    </row>
    <row r="333" spans="2:21">
      <c r="B333" s="76" t="s">
        <v>808</v>
      </c>
      <c r="C333" s="73" t="s">
        <v>809</v>
      </c>
      <c r="D333" s="86" t="s">
        <v>28</v>
      </c>
      <c r="E333" s="86" t="s">
        <v>683</v>
      </c>
      <c r="F333" s="73"/>
      <c r="G333" s="86" t="s">
        <v>764</v>
      </c>
      <c r="H333" s="73" t="s">
        <v>695</v>
      </c>
      <c r="I333" s="73" t="s">
        <v>290</v>
      </c>
      <c r="J333" s="73"/>
      <c r="K333" s="83">
        <v>2.2099999999735007</v>
      </c>
      <c r="L333" s="86" t="s">
        <v>121</v>
      </c>
      <c r="M333" s="87">
        <v>3.7499999999999999E-2</v>
      </c>
      <c r="N333" s="87">
        <v>7.6499999999197557E-2</v>
      </c>
      <c r="O333" s="83">
        <v>8032.38</v>
      </c>
      <c r="P333" s="85">
        <v>92.273330000000001</v>
      </c>
      <c r="Q333" s="73"/>
      <c r="R333" s="83">
        <v>26.793457351000001</v>
      </c>
      <c r="S333" s="84">
        <v>1.606476E-5</v>
      </c>
      <c r="T333" s="84">
        <f t="shared" si="6"/>
        <v>3.8468932407189466E-4</v>
      </c>
      <c r="U333" s="84">
        <f>R333/'סכום נכסי הקרן'!$C$42</f>
        <v>1.0267075355054312E-4</v>
      </c>
    </row>
    <row r="334" spans="2:21">
      <c r="B334" s="76" t="s">
        <v>810</v>
      </c>
      <c r="C334" s="73" t="s">
        <v>811</v>
      </c>
      <c r="D334" s="86" t="s">
        <v>28</v>
      </c>
      <c r="E334" s="86" t="s">
        <v>683</v>
      </c>
      <c r="F334" s="73"/>
      <c r="G334" s="86" t="s">
        <v>722</v>
      </c>
      <c r="H334" s="73" t="s">
        <v>794</v>
      </c>
      <c r="I334" s="73" t="s">
        <v>712</v>
      </c>
      <c r="J334" s="73"/>
      <c r="K334" s="83">
        <v>3.6599999999966322</v>
      </c>
      <c r="L334" s="86" t="s">
        <v>121</v>
      </c>
      <c r="M334" s="87">
        <v>6.8750000000000006E-2</v>
      </c>
      <c r="N334" s="87">
        <v>8.7400000000054712E-2</v>
      </c>
      <c r="O334" s="83">
        <v>27845.583999999999</v>
      </c>
      <c r="P334" s="85">
        <v>94.403750000000002</v>
      </c>
      <c r="Q334" s="73"/>
      <c r="R334" s="83">
        <v>95.028500952000002</v>
      </c>
      <c r="S334" s="84">
        <v>5.5691167999999999E-5</v>
      </c>
      <c r="T334" s="84">
        <f t="shared" si="6"/>
        <v>1.3643797185220628E-3</v>
      </c>
      <c r="U334" s="84">
        <f>R334/'סכום נכסי הקרן'!$C$42</f>
        <v>3.6414292018033283E-4</v>
      </c>
    </row>
    <row r="335" spans="2:21">
      <c r="B335" s="76" t="s">
        <v>812</v>
      </c>
      <c r="C335" s="73" t="s">
        <v>813</v>
      </c>
      <c r="D335" s="86" t="s">
        <v>28</v>
      </c>
      <c r="E335" s="86" t="s">
        <v>683</v>
      </c>
      <c r="F335" s="73"/>
      <c r="G335" s="86" t="s">
        <v>710</v>
      </c>
      <c r="H335" s="73" t="s">
        <v>695</v>
      </c>
      <c r="I335" s="73" t="s">
        <v>290</v>
      </c>
      <c r="J335" s="73"/>
      <c r="K335" s="83">
        <v>2.2000000000049602</v>
      </c>
      <c r="L335" s="86" t="s">
        <v>121</v>
      </c>
      <c r="M335" s="87">
        <v>5.7500000000000002E-2</v>
      </c>
      <c r="N335" s="87">
        <v>8.0400000000555472E-2</v>
      </c>
      <c r="O335" s="83">
        <v>11345.73675</v>
      </c>
      <c r="P335" s="85">
        <v>98.318719999999999</v>
      </c>
      <c r="Q335" s="73"/>
      <c r="R335" s="83">
        <v>40.325264993999994</v>
      </c>
      <c r="S335" s="84">
        <v>1.6208195357142858E-5</v>
      </c>
      <c r="T335" s="84">
        <f t="shared" si="6"/>
        <v>5.7897339377827321E-4</v>
      </c>
      <c r="U335" s="84">
        <f>R335/'סכום נכסי הקרן'!$C$42</f>
        <v>1.5452374398053538E-4</v>
      </c>
    </row>
    <row r="336" spans="2:21">
      <c r="B336" s="76" t="s">
        <v>814</v>
      </c>
      <c r="C336" s="73" t="s">
        <v>815</v>
      </c>
      <c r="D336" s="86" t="s">
        <v>28</v>
      </c>
      <c r="E336" s="86" t="s">
        <v>683</v>
      </c>
      <c r="F336" s="73"/>
      <c r="G336" s="86" t="s">
        <v>777</v>
      </c>
      <c r="H336" s="73" t="s">
        <v>695</v>
      </c>
      <c r="I336" s="73" t="s">
        <v>290</v>
      </c>
      <c r="J336" s="73"/>
      <c r="K336" s="83">
        <v>4.2600000000102751</v>
      </c>
      <c r="L336" s="86" t="s">
        <v>123</v>
      </c>
      <c r="M336" s="87">
        <v>0.04</v>
      </c>
      <c r="N336" s="87">
        <v>6.3300000000127171E-2</v>
      </c>
      <c r="O336" s="83">
        <v>32129.52</v>
      </c>
      <c r="P336" s="85">
        <v>93.981669999999994</v>
      </c>
      <c r="Q336" s="73"/>
      <c r="R336" s="83">
        <v>118.736154353</v>
      </c>
      <c r="S336" s="84">
        <v>3.2129519999999999E-5</v>
      </c>
      <c r="T336" s="84">
        <f t="shared" si="6"/>
        <v>1.7047643520796676E-3</v>
      </c>
      <c r="U336" s="84">
        <f>R336/'סכום נכסי הקרן'!$C$42</f>
        <v>4.5498907742345251E-4</v>
      </c>
    </row>
    <row r="337" spans="2:21">
      <c r="B337" s="76" t="s">
        <v>816</v>
      </c>
      <c r="C337" s="73" t="s">
        <v>817</v>
      </c>
      <c r="D337" s="86" t="s">
        <v>28</v>
      </c>
      <c r="E337" s="86" t="s">
        <v>683</v>
      </c>
      <c r="F337" s="73"/>
      <c r="G337" s="86" t="s">
        <v>818</v>
      </c>
      <c r="H337" s="73" t="s">
        <v>695</v>
      </c>
      <c r="I337" s="73" t="s">
        <v>685</v>
      </c>
      <c r="J337" s="73"/>
      <c r="K337" s="83">
        <v>4.2499999999906368</v>
      </c>
      <c r="L337" s="86" t="s">
        <v>123</v>
      </c>
      <c r="M337" s="87">
        <v>4.6249999999999999E-2</v>
      </c>
      <c r="N337" s="87">
        <v>5.3399999999872667E-2</v>
      </c>
      <c r="O337" s="83">
        <v>27443.965</v>
      </c>
      <c r="P337" s="85">
        <v>98.969210000000004</v>
      </c>
      <c r="Q337" s="73"/>
      <c r="R337" s="83">
        <v>106.80277560399999</v>
      </c>
      <c r="S337" s="84">
        <v>4.5739941666666664E-5</v>
      </c>
      <c r="T337" s="84">
        <f t="shared" si="6"/>
        <v>1.5334298600539345E-3</v>
      </c>
      <c r="U337" s="84">
        <f>R337/'סכום נכסי הקרן'!$C$42</f>
        <v>4.0926116062222115E-4</v>
      </c>
    </row>
    <row r="338" spans="2:21">
      <c r="B338" s="76" t="s">
        <v>819</v>
      </c>
      <c r="C338" s="73" t="s">
        <v>820</v>
      </c>
      <c r="D338" s="86" t="s">
        <v>28</v>
      </c>
      <c r="E338" s="86" t="s">
        <v>683</v>
      </c>
      <c r="F338" s="73"/>
      <c r="G338" s="86" t="s">
        <v>772</v>
      </c>
      <c r="H338" s="73" t="s">
        <v>695</v>
      </c>
      <c r="I338" s="73" t="s">
        <v>290</v>
      </c>
      <c r="J338" s="73"/>
      <c r="K338" s="83">
        <v>3.5699999999911358</v>
      </c>
      <c r="L338" s="86" t="s">
        <v>121</v>
      </c>
      <c r="M338" s="87">
        <v>5.2999999999999999E-2</v>
      </c>
      <c r="N338" s="87">
        <v>9.979999999985649E-2</v>
      </c>
      <c r="O338" s="83">
        <v>38756.233500000002</v>
      </c>
      <c r="P338" s="85">
        <v>84.544830000000005</v>
      </c>
      <c r="Q338" s="73"/>
      <c r="R338" s="83">
        <v>118.450510765</v>
      </c>
      <c r="S338" s="84">
        <v>2.5837489000000001E-5</v>
      </c>
      <c r="T338" s="84">
        <f t="shared" si="6"/>
        <v>1.7006632001695693E-3</v>
      </c>
      <c r="U338" s="84">
        <f>R338/'סכום נכסי הקרן'!$C$42</f>
        <v>4.5389451011761182E-4</v>
      </c>
    </row>
    <row r="339" spans="2:21">
      <c r="B339" s="76" t="s">
        <v>821</v>
      </c>
      <c r="C339" s="73" t="s">
        <v>822</v>
      </c>
      <c r="D339" s="86" t="s">
        <v>28</v>
      </c>
      <c r="E339" s="86" t="s">
        <v>683</v>
      </c>
      <c r="F339" s="73"/>
      <c r="G339" s="86" t="s">
        <v>757</v>
      </c>
      <c r="H339" s="73" t="s">
        <v>695</v>
      </c>
      <c r="I339" s="73" t="s">
        <v>685</v>
      </c>
      <c r="J339" s="73"/>
      <c r="K339" s="83">
        <v>4.5699999999832714</v>
      </c>
      <c r="L339" s="86" t="s">
        <v>123</v>
      </c>
      <c r="M339" s="87">
        <v>4.6249999999999999E-2</v>
      </c>
      <c r="N339" s="87">
        <v>6.6099999999782208E-2</v>
      </c>
      <c r="O339" s="83">
        <v>25569.742999999999</v>
      </c>
      <c r="P339" s="85">
        <v>94.531930000000003</v>
      </c>
      <c r="Q339" s="73"/>
      <c r="R339" s="83">
        <v>95.047455186999997</v>
      </c>
      <c r="S339" s="84">
        <v>1.7046495333333333E-5</v>
      </c>
      <c r="T339" s="84">
        <f t="shared" si="6"/>
        <v>1.3646518555499548E-3</v>
      </c>
      <c r="U339" s="84">
        <f>R339/'סכום נכסי הקרן'!$C$42</f>
        <v>3.6421555155316873E-4</v>
      </c>
    </row>
    <row r="340" spans="2:21">
      <c r="B340" s="76" t="s">
        <v>823</v>
      </c>
      <c r="C340" s="73" t="s">
        <v>824</v>
      </c>
      <c r="D340" s="86" t="s">
        <v>28</v>
      </c>
      <c r="E340" s="86" t="s">
        <v>683</v>
      </c>
      <c r="F340" s="73"/>
      <c r="G340" s="86" t="s">
        <v>825</v>
      </c>
      <c r="H340" s="73" t="s">
        <v>695</v>
      </c>
      <c r="I340" s="73" t="s">
        <v>290</v>
      </c>
      <c r="J340" s="73"/>
      <c r="K340" s="83">
        <v>7.4100000000002888</v>
      </c>
      <c r="L340" s="86" t="s">
        <v>121</v>
      </c>
      <c r="M340" s="87">
        <v>4.2790000000000002E-2</v>
      </c>
      <c r="N340" s="87">
        <v>5.8200000000005775E-2</v>
      </c>
      <c r="O340" s="83">
        <v>53549.2</v>
      </c>
      <c r="P340" s="85">
        <v>89.266289999999998</v>
      </c>
      <c r="Q340" s="73"/>
      <c r="R340" s="83">
        <v>172.80200699500003</v>
      </c>
      <c r="S340" s="84">
        <v>1.070984E-5</v>
      </c>
      <c r="T340" s="84">
        <f t="shared" si="6"/>
        <v>2.4810193920976886E-3</v>
      </c>
      <c r="U340" s="84">
        <f>R340/'סכום נכסי הקרן'!$C$42</f>
        <v>6.6216584298183943E-4</v>
      </c>
    </row>
    <row r="341" spans="2:21">
      <c r="B341" s="76" t="s">
        <v>826</v>
      </c>
      <c r="C341" s="73" t="s">
        <v>827</v>
      </c>
      <c r="D341" s="86" t="s">
        <v>28</v>
      </c>
      <c r="E341" s="86" t="s">
        <v>683</v>
      </c>
      <c r="F341" s="73"/>
      <c r="G341" s="86" t="s">
        <v>745</v>
      </c>
      <c r="H341" s="73" t="s">
        <v>828</v>
      </c>
      <c r="I341" s="73" t="s">
        <v>290</v>
      </c>
      <c r="J341" s="73"/>
      <c r="K341" s="83">
        <v>2.0400000000034648</v>
      </c>
      <c r="L341" s="86" t="s">
        <v>121</v>
      </c>
      <c r="M341" s="87">
        <v>6.5000000000000002E-2</v>
      </c>
      <c r="N341" s="87">
        <v>9.3999999999913375E-2</v>
      </c>
      <c r="O341" s="83">
        <v>13387.3</v>
      </c>
      <c r="P341" s="85">
        <v>95.410830000000004</v>
      </c>
      <c r="Q341" s="73"/>
      <c r="R341" s="83">
        <v>46.174158171000002</v>
      </c>
      <c r="S341" s="84">
        <v>2.6774599999999999E-5</v>
      </c>
      <c r="T341" s="84">
        <f t="shared" si="6"/>
        <v>6.6294937094886681E-4</v>
      </c>
      <c r="U341" s="84">
        <f>R341/'סכום נכסי הקרן'!$C$42</f>
        <v>1.7693631515611785E-4</v>
      </c>
    </row>
    <row r="342" spans="2:21">
      <c r="B342" s="76" t="s">
        <v>829</v>
      </c>
      <c r="C342" s="73" t="s">
        <v>830</v>
      </c>
      <c r="D342" s="86" t="s">
        <v>28</v>
      </c>
      <c r="E342" s="86" t="s">
        <v>683</v>
      </c>
      <c r="F342" s="73"/>
      <c r="G342" s="86" t="s">
        <v>777</v>
      </c>
      <c r="H342" s="73" t="s">
        <v>828</v>
      </c>
      <c r="I342" s="73" t="s">
        <v>290</v>
      </c>
      <c r="J342" s="73"/>
      <c r="K342" s="83">
        <v>4.6400000000105175</v>
      </c>
      <c r="L342" s="86" t="s">
        <v>121</v>
      </c>
      <c r="M342" s="87">
        <v>4.1250000000000002E-2</v>
      </c>
      <c r="N342" s="87">
        <v>5.980000000014149E-2</v>
      </c>
      <c r="O342" s="83">
        <v>47926.534000000007</v>
      </c>
      <c r="P342" s="85">
        <v>92.195130000000006</v>
      </c>
      <c r="Q342" s="73"/>
      <c r="R342" s="83">
        <v>159.73212946299998</v>
      </c>
      <c r="S342" s="84">
        <v>1.1981633500000002E-4</v>
      </c>
      <c r="T342" s="84">
        <f t="shared" si="6"/>
        <v>2.2933675229259826E-3</v>
      </c>
      <c r="U342" s="84">
        <f>R342/'סכום נכסי הקרן'!$C$42</f>
        <v>6.1208293813515768E-4</v>
      </c>
    </row>
    <row r="343" spans="2:21">
      <c r="B343" s="76" t="s">
        <v>831</v>
      </c>
      <c r="C343" s="73" t="s">
        <v>832</v>
      </c>
      <c r="D343" s="86" t="s">
        <v>28</v>
      </c>
      <c r="E343" s="86" t="s">
        <v>683</v>
      </c>
      <c r="F343" s="73"/>
      <c r="G343" s="86" t="s">
        <v>833</v>
      </c>
      <c r="H343" s="73" t="s">
        <v>828</v>
      </c>
      <c r="I343" s="73" t="s">
        <v>685</v>
      </c>
      <c r="J343" s="73"/>
      <c r="K343" s="83">
        <v>4.2899999999957297</v>
      </c>
      <c r="L343" s="86" t="s">
        <v>123</v>
      </c>
      <c r="M343" s="87">
        <v>3.125E-2</v>
      </c>
      <c r="N343" s="87">
        <v>6.4999999999891409E-2</v>
      </c>
      <c r="O343" s="83">
        <v>40161.9</v>
      </c>
      <c r="P343" s="85">
        <v>87.472070000000002</v>
      </c>
      <c r="Q343" s="73"/>
      <c r="R343" s="83">
        <v>138.139934571</v>
      </c>
      <c r="S343" s="84">
        <v>5.3549199999999999E-5</v>
      </c>
      <c r="T343" s="84">
        <f t="shared" si="6"/>
        <v>1.9833557633602813E-3</v>
      </c>
      <c r="U343" s="84">
        <f>R343/'סכום נכסי הקרן'!$C$42</f>
        <v>5.2934307775319444E-4</v>
      </c>
    </row>
    <row r="344" spans="2:21">
      <c r="B344" s="76" t="s">
        <v>834</v>
      </c>
      <c r="C344" s="73" t="s">
        <v>835</v>
      </c>
      <c r="D344" s="86" t="s">
        <v>28</v>
      </c>
      <c r="E344" s="86" t="s">
        <v>683</v>
      </c>
      <c r="F344" s="73"/>
      <c r="G344" s="86" t="s">
        <v>722</v>
      </c>
      <c r="H344" s="73" t="s">
        <v>836</v>
      </c>
      <c r="I344" s="73" t="s">
        <v>712</v>
      </c>
      <c r="J344" s="73"/>
      <c r="K344" s="83">
        <v>5.2000000000245654</v>
      </c>
      <c r="L344" s="86" t="s">
        <v>123</v>
      </c>
      <c r="M344" s="87">
        <v>6.8750000000000006E-2</v>
      </c>
      <c r="N344" s="87">
        <v>8.140000000036178E-2</v>
      </c>
      <c r="O344" s="83">
        <v>23561.648000000001</v>
      </c>
      <c r="P344" s="85">
        <v>96.660404999999997</v>
      </c>
      <c r="Q344" s="73"/>
      <c r="R344" s="83">
        <v>89.555006784000014</v>
      </c>
      <c r="S344" s="84">
        <v>2.3561647999999999E-5</v>
      </c>
      <c r="T344" s="84">
        <f t="shared" si="6"/>
        <v>1.2857935642898697E-3</v>
      </c>
      <c r="U344" s="84">
        <f>R344/'סכום נכסי הקרן'!$C$42</f>
        <v>3.4316885313772743E-4</v>
      </c>
    </row>
    <row r="345" spans="2:21">
      <c r="B345" s="76" t="s">
        <v>837</v>
      </c>
      <c r="C345" s="73" t="s">
        <v>838</v>
      </c>
      <c r="D345" s="86" t="s">
        <v>28</v>
      </c>
      <c r="E345" s="86" t="s">
        <v>683</v>
      </c>
      <c r="F345" s="73"/>
      <c r="G345" s="86" t="s">
        <v>722</v>
      </c>
      <c r="H345" s="73" t="s">
        <v>836</v>
      </c>
      <c r="I345" s="73" t="s">
        <v>712</v>
      </c>
      <c r="J345" s="73"/>
      <c r="K345" s="83">
        <v>5.0600000000225744</v>
      </c>
      <c r="L345" s="86" t="s">
        <v>121</v>
      </c>
      <c r="M345" s="87">
        <v>7.7499999999999999E-2</v>
      </c>
      <c r="N345" s="87">
        <v>8.6900000000296809E-2</v>
      </c>
      <c r="O345" s="83">
        <v>27640.758310000001</v>
      </c>
      <c r="P345" s="85">
        <v>95.760220000000004</v>
      </c>
      <c r="Q345" s="73"/>
      <c r="R345" s="83">
        <v>95.684898464</v>
      </c>
      <c r="S345" s="84">
        <v>1.3820379155000001E-5</v>
      </c>
      <c r="T345" s="84">
        <f t="shared" si="6"/>
        <v>1.373804001170839E-3</v>
      </c>
      <c r="U345" s="84">
        <f>R345/'סכום נכסי הקרן'!$C$42</f>
        <v>3.6665819196115906E-4</v>
      </c>
    </row>
    <row r="346" spans="2:21">
      <c r="B346" s="76" t="s">
        <v>839</v>
      </c>
      <c r="C346" s="73" t="s">
        <v>840</v>
      </c>
      <c r="D346" s="86" t="s">
        <v>28</v>
      </c>
      <c r="E346" s="86" t="s">
        <v>683</v>
      </c>
      <c r="F346" s="73"/>
      <c r="G346" s="86" t="s">
        <v>750</v>
      </c>
      <c r="H346" s="73" t="s">
        <v>836</v>
      </c>
      <c r="I346" s="73" t="s">
        <v>712</v>
      </c>
      <c r="J346" s="73"/>
      <c r="K346" s="83">
        <v>5.3200000000441916</v>
      </c>
      <c r="L346" s="86" t="s">
        <v>121</v>
      </c>
      <c r="M346" s="87">
        <v>3.2500000000000001E-2</v>
      </c>
      <c r="N346" s="87">
        <v>5.6600000000381068E-2</v>
      </c>
      <c r="O346" s="83">
        <v>19676.653539999999</v>
      </c>
      <c r="P346" s="85">
        <v>87.801249999999996</v>
      </c>
      <c r="Q346" s="73"/>
      <c r="R346" s="83">
        <v>62.453997207000008</v>
      </c>
      <c r="S346" s="84">
        <v>2.8109505057142855E-5</v>
      </c>
      <c r="T346" s="84">
        <f t="shared" si="6"/>
        <v>8.9668853318969452E-4</v>
      </c>
      <c r="U346" s="84">
        <f>R346/'סכום נכסי הקרן'!$C$42</f>
        <v>2.393195798319356E-4</v>
      </c>
    </row>
    <row r="347" spans="2:21">
      <c r="B347" s="76" t="s">
        <v>841</v>
      </c>
      <c r="C347" s="73" t="s">
        <v>842</v>
      </c>
      <c r="D347" s="86" t="s">
        <v>28</v>
      </c>
      <c r="E347" s="86" t="s">
        <v>683</v>
      </c>
      <c r="F347" s="73"/>
      <c r="G347" s="86" t="s">
        <v>772</v>
      </c>
      <c r="H347" s="73" t="s">
        <v>836</v>
      </c>
      <c r="I347" s="73" t="s">
        <v>712</v>
      </c>
      <c r="J347" s="73"/>
      <c r="K347" s="83">
        <v>7.5499999999900318</v>
      </c>
      <c r="L347" s="86" t="s">
        <v>121</v>
      </c>
      <c r="M347" s="87">
        <v>3.2500000000000001E-2</v>
      </c>
      <c r="N347" s="87">
        <v>5.7699999999661085E-2</v>
      </c>
      <c r="O347" s="83">
        <v>6693.65</v>
      </c>
      <c r="P347" s="85">
        <v>82.917670000000001</v>
      </c>
      <c r="Q347" s="73"/>
      <c r="R347" s="83">
        <v>20.064039484000002</v>
      </c>
      <c r="S347" s="84">
        <v>5.6008698788144004E-6</v>
      </c>
      <c r="T347" s="84">
        <f t="shared" si="6"/>
        <v>2.8807113938820198E-4</v>
      </c>
      <c r="U347" s="84">
        <f>R347/'סכום נכסי הקרן'!$C$42</f>
        <v>7.6884070096061962E-5</v>
      </c>
    </row>
    <row r="348" spans="2:21">
      <c r="B348" s="76" t="s">
        <v>843</v>
      </c>
      <c r="C348" s="73" t="s">
        <v>844</v>
      </c>
      <c r="D348" s="86" t="s">
        <v>28</v>
      </c>
      <c r="E348" s="86" t="s">
        <v>683</v>
      </c>
      <c r="F348" s="73"/>
      <c r="G348" s="86" t="s">
        <v>772</v>
      </c>
      <c r="H348" s="73" t="s">
        <v>836</v>
      </c>
      <c r="I348" s="73" t="s">
        <v>712</v>
      </c>
      <c r="J348" s="73"/>
      <c r="K348" s="83">
        <v>5.6699999999877422</v>
      </c>
      <c r="L348" s="86" t="s">
        <v>121</v>
      </c>
      <c r="M348" s="87">
        <v>4.4999999999999998E-2</v>
      </c>
      <c r="N348" s="87">
        <v>5.7499999999899847E-2</v>
      </c>
      <c r="O348" s="83">
        <v>36279.582999999999</v>
      </c>
      <c r="P348" s="85">
        <v>95.171499999999995</v>
      </c>
      <c r="Q348" s="73"/>
      <c r="R348" s="83">
        <v>124.818081359</v>
      </c>
      <c r="S348" s="84">
        <v>2.4188001200080006E-5</v>
      </c>
      <c r="T348" s="84">
        <f t="shared" si="6"/>
        <v>1.7920861321076348E-3</v>
      </c>
      <c r="U348" s="84">
        <f>R348/'סכום נכסי הקרן'!$C$42</f>
        <v>4.7829461879368978E-4</v>
      </c>
    </row>
    <row r="349" spans="2:21">
      <c r="B349" s="76" t="s">
        <v>845</v>
      </c>
      <c r="C349" s="73" t="s">
        <v>846</v>
      </c>
      <c r="D349" s="86" t="s">
        <v>28</v>
      </c>
      <c r="E349" s="86" t="s">
        <v>683</v>
      </c>
      <c r="F349" s="73"/>
      <c r="G349" s="86" t="s">
        <v>764</v>
      </c>
      <c r="H349" s="73" t="s">
        <v>828</v>
      </c>
      <c r="I349" s="73" t="s">
        <v>290</v>
      </c>
      <c r="J349" s="73"/>
      <c r="K349" s="83">
        <v>0.34999999839408669</v>
      </c>
      <c r="L349" s="86" t="s">
        <v>121</v>
      </c>
      <c r="M349" s="87">
        <v>6.5000000000000002E-2</v>
      </c>
      <c r="N349" s="87">
        <v>0.19310000006836603</v>
      </c>
      <c r="O349" s="83">
        <v>62.920310000000001</v>
      </c>
      <c r="P349" s="85">
        <v>95.817939999999993</v>
      </c>
      <c r="Q349" s="73"/>
      <c r="R349" s="83">
        <v>0.217944521</v>
      </c>
      <c r="S349" s="84">
        <v>2.5168124000000001E-8</v>
      </c>
      <c r="T349" s="84">
        <f t="shared" si="6"/>
        <v>3.1291568449091431E-6</v>
      </c>
      <c r="U349" s="84">
        <f>R349/'סכום נכסי הקרן'!$C$42</f>
        <v>8.3514896603842069E-7</v>
      </c>
    </row>
    <row r="350" spans="2:21">
      <c r="B350" s="76" t="s">
        <v>847</v>
      </c>
      <c r="C350" s="73" t="s">
        <v>848</v>
      </c>
      <c r="D350" s="86" t="s">
        <v>28</v>
      </c>
      <c r="E350" s="86" t="s">
        <v>683</v>
      </c>
      <c r="F350" s="73"/>
      <c r="G350" s="86" t="s">
        <v>722</v>
      </c>
      <c r="H350" s="73" t="s">
        <v>836</v>
      </c>
      <c r="I350" s="73" t="s">
        <v>712</v>
      </c>
      <c r="J350" s="73"/>
      <c r="K350" s="83">
        <v>4.5799999999875087</v>
      </c>
      <c r="L350" s="86" t="s">
        <v>121</v>
      </c>
      <c r="M350" s="87">
        <v>7.4999999999999997E-2</v>
      </c>
      <c r="N350" s="87">
        <v>9.6699999999651759E-2</v>
      </c>
      <c r="O350" s="83">
        <v>32129.52</v>
      </c>
      <c r="P350" s="85">
        <v>90.979330000000004</v>
      </c>
      <c r="Q350" s="73"/>
      <c r="R350" s="83">
        <v>105.67087150399999</v>
      </c>
      <c r="S350" s="84">
        <v>3.2129519999999999E-5</v>
      </c>
      <c r="T350" s="84">
        <f t="shared" si="6"/>
        <v>1.5171784514567176E-3</v>
      </c>
      <c r="U350" s="84">
        <f>R350/'סכום נכסי הקרן'!$C$42</f>
        <v>4.0492377909763744E-4</v>
      </c>
    </row>
    <row r="351" spans="2:21">
      <c r="B351" s="76" t="s">
        <v>849</v>
      </c>
      <c r="C351" s="73" t="s">
        <v>850</v>
      </c>
      <c r="D351" s="86" t="s">
        <v>28</v>
      </c>
      <c r="E351" s="86" t="s">
        <v>683</v>
      </c>
      <c r="F351" s="73"/>
      <c r="G351" s="86" t="s">
        <v>851</v>
      </c>
      <c r="H351" s="73" t="s">
        <v>828</v>
      </c>
      <c r="I351" s="73" t="s">
        <v>290</v>
      </c>
      <c r="J351" s="73"/>
      <c r="K351" s="83">
        <v>5.3800000000189785</v>
      </c>
      <c r="L351" s="86" t="s">
        <v>121</v>
      </c>
      <c r="M351" s="87">
        <v>3.7499999999999999E-2</v>
      </c>
      <c r="N351" s="87">
        <v>5.8400000000227742E-2</v>
      </c>
      <c r="O351" s="83">
        <v>40161.9</v>
      </c>
      <c r="P351" s="85">
        <v>90.728579999999994</v>
      </c>
      <c r="Q351" s="73"/>
      <c r="R351" s="83">
        <v>131.724537325</v>
      </c>
      <c r="S351" s="84">
        <v>6.6936500000000005E-5</v>
      </c>
      <c r="T351" s="84">
        <f t="shared" si="6"/>
        <v>1.8912461562317212E-3</v>
      </c>
      <c r="U351" s="84">
        <f>R351/'סכום נכסי הקרן'!$C$42</f>
        <v>5.0475970051508249E-4</v>
      </c>
    </row>
    <row r="352" spans="2:21">
      <c r="B352" s="76" t="s">
        <v>852</v>
      </c>
      <c r="C352" s="73" t="s">
        <v>853</v>
      </c>
      <c r="D352" s="86" t="s">
        <v>28</v>
      </c>
      <c r="E352" s="86" t="s">
        <v>683</v>
      </c>
      <c r="F352" s="73"/>
      <c r="G352" s="86" t="s">
        <v>764</v>
      </c>
      <c r="H352" s="73" t="s">
        <v>836</v>
      </c>
      <c r="I352" s="73" t="s">
        <v>712</v>
      </c>
      <c r="J352" s="73"/>
      <c r="K352" s="83">
        <v>6.4699999999933908</v>
      </c>
      <c r="L352" s="86" t="s">
        <v>121</v>
      </c>
      <c r="M352" s="87">
        <v>3.6249999999999998E-2</v>
      </c>
      <c r="N352" s="87">
        <v>5.7499999999955337E-2</v>
      </c>
      <c r="O352" s="83">
        <v>53549.2</v>
      </c>
      <c r="P352" s="85">
        <v>86.761009999999999</v>
      </c>
      <c r="Q352" s="73"/>
      <c r="R352" s="83">
        <v>167.95228131300001</v>
      </c>
      <c r="S352" s="84">
        <v>5.949911111111111E-5</v>
      </c>
      <c r="T352" s="84">
        <f t="shared" si="6"/>
        <v>2.4113890465210638E-3</v>
      </c>
      <c r="U352" s="84">
        <f>R352/'סכום נכסי הקרן'!$C$42</f>
        <v>6.4358201545404263E-4</v>
      </c>
    </row>
    <row r="353" spans="2:21">
      <c r="B353" s="76" t="s">
        <v>854</v>
      </c>
      <c r="C353" s="73" t="s">
        <v>855</v>
      </c>
      <c r="D353" s="86" t="s">
        <v>28</v>
      </c>
      <c r="E353" s="86" t="s">
        <v>683</v>
      </c>
      <c r="F353" s="73"/>
      <c r="G353" s="86" t="s">
        <v>722</v>
      </c>
      <c r="H353" s="73" t="s">
        <v>828</v>
      </c>
      <c r="I353" s="73" t="s">
        <v>685</v>
      </c>
      <c r="J353" s="73"/>
      <c r="K353" s="83">
        <v>4.1199999999927552</v>
      </c>
      <c r="L353" s="86" t="s">
        <v>124</v>
      </c>
      <c r="M353" s="87">
        <v>7.4160000000000004E-2</v>
      </c>
      <c r="N353" s="87">
        <v>7.1399999999883709E-2</v>
      </c>
      <c r="O353" s="83">
        <v>45516.82</v>
      </c>
      <c r="P353" s="85">
        <v>103.18897</v>
      </c>
      <c r="Q353" s="73"/>
      <c r="R353" s="83">
        <v>209.81695229600001</v>
      </c>
      <c r="S353" s="84">
        <v>7.0025876923076927E-5</v>
      </c>
      <c r="T353" s="84">
        <f t="shared" si="6"/>
        <v>3.0124645916425842E-3</v>
      </c>
      <c r="U353" s="84">
        <f>R353/'סכום נכסי הקרן'!$C$42</f>
        <v>8.0400466120154055E-4</v>
      </c>
    </row>
    <row r="354" spans="2:21">
      <c r="B354" s="76" t="s">
        <v>856</v>
      </c>
      <c r="C354" s="73" t="s">
        <v>857</v>
      </c>
      <c r="D354" s="86" t="s">
        <v>28</v>
      </c>
      <c r="E354" s="86" t="s">
        <v>683</v>
      </c>
      <c r="F354" s="73"/>
      <c r="G354" s="86" t="s">
        <v>825</v>
      </c>
      <c r="H354" s="73" t="s">
        <v>828</v>
      </c>
      <c r="I354" s="73" t="s">
        <v>685</v>
      </c>
      <c r="J354" s="73"/>
      <c r="K354" s="83">
        <v>7.1199999999863595</v>
      </c>
      <c r="L354" s="86" t="s">
        <v>121</v>
      </c>
      <c r="M354" s="87">
        <v>5.1249999999999997E-2</v>
      </c>
      <c r="N354" s="87">
        <v>6.0699999999791254E-2</v>
      </c>
      <c r="O354" s="83">
        <v>28782.695</v>
      </c>
      <c r="P354" s="85">
        <v>93.002629999999996</v>
      </c>
      <c r="Q354" s="73"/>
      <c r="R354" s="83">
        <v>96.768712786000009</v>
      </c>
      <c r="S354" s="84">
        <v>5.7565390000000002E-5</v>
      </c>
      <c r="T354" s="84">
        <f t="shared" si="6"/>
        <v>1.3893649567238207E-3</v>
      </c>
      <c r="U354" s="84">
        <f>R354/'סכום נכסי הקרן'!$C$42</f>
        <v>3.7081129664230834E-4</v>
      </c>
    </row>
    <row r="355" spans="2:21">
      <c r="B355" s="76" t="s">
        <v>858</v>
      </c>
      <c r="C355" s="73" t="s">
        <v>859</v>
      </c>
      <c r="D355" s="86" t="s">
        <v>28</v>
      </c>
      <c r="E355" s="86" t="s">
        <v>683</v>
      </c>
      <c r="F355" s="73"/>
      <c r="G355" s="86" t="s">
        <v>745</v>
      </c>
      <c r="H355" s="73" t="s">
        <v>828</v>
      </c>
      <c r="I355" s="73" t="s">
        <v>685</v>
      </c>
      <c r="J355" s="73"/>
      <c r="K355" s="83">
        <v>7.3299999999854153</v>
      </c>
      <c r="L355" s="86" t="s">
        <v>121</v>
      </c>
      <c r="M355" s="87">
        <v>6.4000000000000001E-2</v>
      </c>
      <c r="N355" s="87">
        <v>6.3399999999781742E-2</v>
      </c>
      <c r="O355" s="83">
        <v>26774.6</v>
      </c>
      <c r="P355" s="85">
        <v>101.29833000000001</v>
      </c>
      <c r="Q355" s="73"/>
      <c r="R355" s="83">
        <v>98.04683817099999</v>
      </c>
      <c r="S355" s="84">
        <v>2.141968E-5</v>
      </c>
      <c r="T355" s="84">
        <f t="shared" si="6"/>
        <v>1.4077157497548822E-3</v>
      </c>
      <c r="U355" s="84">
        <f>R355/'סכום נכסי הקרן'!$C$42</f>
        <v>3.7570898844411414E-4</v>
      </c>
    </row>
    <row r="356" spans="2:21">
      <c r="B356" s="76" t="s">
        <v>860</v>
      </c>
      <c r="C356" s="73" t="s">
        <v>861</v>
      </c>
      <c r="D356" s="86" t="s">
        <v>28</v>
      </c>
      <c r="E356" s="86" t="s">
        <v>683</v>
      </c>
      <c r="F356" s="73"/>
      <c r="G356" s="86" t="s">
        <v>722</v>
      </c>
      <c r="H356" s="73" t="s">
        <v>836</v>
      </c>
      <c r="I356" s="73" t="s">
        <v>712</v>
      </c>
      <c r="J356" s="73"/>
      <c r="K356" s="83">
        <v>4.5000000000072244</v>
      </c>
      <c r="L356" s="86" t="s">
        <v>121</v>
      </c>
      <c r="M356" s="87">
        <v>7.6249999999999998E-2</v>
      </c>
      <c r="N356" s="87">
        <v>8.7200000000086694E-2</v>
      </c>
      <c r="O356" s="83">
        <v>40161.9</v>
      </c>
      <c r="P356" s="85">
        <v>95.331680000000006</v>
      </c>
      <c r="Q356" s="73"/>
      <c r="R356" s="83">
        <v>138.40755639000002</v>
      </c>
      <c r="S356" s="84">
        <v>8.0323799999999998E-5</v>
      </c>
      <c r="T356" s="84">
        <f t="shared" si="6"/>
        <v>1.9871981662017407E-3</v>
      </c>
      <c r="U356" s="84">
        <f>R356/'סכום נכסי הקרן'!$C$42</f>
        <v>5.3036858683413709E-4</v>
      </c>
    </row>
    <row r="357" spans="2:21">
      <c r="B357" s="76" t="s">
        <v>862</v>
      </c>
      <c r="C357" s="73" t="s">
        <v>863</v>
      </c>
      <c r="D357" s="86" t="s">
        <v>28</v>
      </c>
      <c r="E357" s="86" t="s">
        <v>683</v>
      </c>
      <c r="F357" s="73"/>
      <c r="G357" s="86" t="s">
        <v>818</v>
      </c>
      <c r="H357" s="73" t="s">
        <v>828</v>
      </c>
      <c r="I357" s="73" t="s">
        <v>290</v>
      </c>
      <c r="J357" s="73"/>
      <c r="K357" s="83">
        <v>6.550000000036599</v>
      </c>
      <c r="L357" s="86" t="s">
        <v>121</v>
      </c>
      <c r="M357" s="87">
        <v>4.1250000000000002E-2</v>
      </c>
      <c r="N357" s="87">
        <v>7.7800000000481026E-2</v>
      </c>
      <c r="O357" s="83">
        <v>20080.95</v>
      </c>
      <c r="P357" s="85">
        <v>79.042169999999999</v>
      </c>
      <c r="Q357" s="73"/>
      <c r="R357" s="83">
        <v>57.378790957999989</v>
      </c>
      <c r="S357" s="84">
        <v>2.008095E-5</v>
      </c>
      <c r="T357" s="84">
        <f t="shared" si="6"/>
        <v>8.238208313520142E-4</v>
      </c>
      <c r="U357" s="84">
        <f>R357/'סכום נכסי הקרן'!$C$42</f>
        <v>2.1987172570907791E-4</v>
      </c>
    </row>
    <row r="358" spans="2:21">
      <c r="B358" s="76" t="s">
        <v>864</v>
      </c>
      <c r="C358" s="73" t="s">
        <v>865</v>
      </c>
      <c r="D358" s="86" t="s">
        <v>28</v>
      </c>
      <c r="E358" s="86" t="s">
        <v>683</v>
      </c>
      <c r="F358" s="73"/>
      <c r="G358" s="86" t="s">
        <v>818</v>
      </c>
      <c r="H358" s="73" t="s">
        <v>828</v>
      </c>
      <c r="I358" s="73" t="s">
        <v>290</v>
      </c>
      <c r="J358" s="73"/>
      <c r="K358" s="83">
        <v>1.2</v>
      </c>
      <c r="L358" s="86" t="s">
        <v>121</v>
      </c>
      <c r="M358" s="87">
        <v>6.25E-2</v>
      </c>
      <c r="N358" s="87">
        <v>8.4899999999970041E-2</v>
      </c>
      <c r="O358" s="83">
        <v>50871.74</v>
      </c>
      <c r="P358" s="85">
        <v>99.794920000000005</v>
      </c>
      <c r="Q358" s="73"/>
      <c r="R358" s="83">
        <v>183.52418909499997</v>
      </c>
      <c r="S358" s="84">
        <v>3.9132107692307692E-5</v>
      </c>
      <c r="T358" s="84">
        <f t="shared" si="6"/>
        <v>2.6349640260652347E-3</v>
      </c>
      <c r="U358" s="84">
        <f>R358/'סכום נכסי הקרן'!$C$42</f>
        <v>7.032525344637079E-4</v>
      </c>
    </row>
    <row r="359" spans="2:21">
      <c r="B359" s="76" t="s">
        <v>866</v>
      </c>
      <c r="C359" s="73" t="s">
        <v>867</v>
      </c>
      <c r="D359" s="86" t="s">
        <v>28</v>
      </c>
      <c r="E359" s="86" t="s">
        <v>683</v>
      </c>
      <c r="F359" s="73"/>
      <c r="G359" s="86" t="s">
        <v>745</v>
      </c>
      <c r="H359" s="73" t="s">
        <v>828</v>
      </c>
      <c r="I359" s="73" t="s">
        <v>685</v>
      </c>
      <c r="J359" s="73"/>
      <c r="K359" s="83">
        <v>3.0199999999942548</v>
      </c>
      <c r="L359" s="86" t="s">
        <v>123</v>
      </c>
      <c r="M359" s="87">
        <v>5.7500000000000002E-2</v>
      </c>
      <c r="N359" s="87">
        <v>5.5799999999957536E-2</v>
      </c>
      <c r="O359" s="83">
        <v>40295.773000000001</v>
      </c>
      <c r="P359" s="85">
        <v>101.06919000000001</v>
      </c>
      <c r="Q359" s="73"/>
      <c r="R359" s="83">
        <v>160.14518409600001</v>
      </c>
      <c r="S359" s="84">
        <v>6.199349692307692E-5</v>
      </c>
      <c r="T359" s="84">
        <f t="shared" si="6"/>
        <v>2.2992979896623933E-3</v>
      </c>
      <c r="U359" s="84">
        <f>R359/'סכום נכסי הקרן'!$C$42</f>
        <v>6.136657361246853E-4</v>
      </c>
    </row>
    <row r="360" spans="2:21">
      <c r="B360" s="76" t="s">
        <v>868</v>
      </c>
      <c r="C360" s="73" t="s">
        <v>869</v>
      </c>
      <c r="D360" s="86" t="s">
        <v>28</v>
      </c>
      <c r="E360" s="86" t="s">
        <v>683</v>
      </c>
      <c r="F360" s="73"/>
      <c r="G360" s="86" t="s">
        <v>745</v>
      </c>
      <c r="H360" s="73" t="s">
        <v>870</v>
      </c>
      <c r="I360" s="73" t="s">
        <v>712</v>
      </c>
      <c r="J360" s="73"/>
      <c r="K360" s="83">
        <v>6.699999999986348</v>
      </c>
      <c r="L360" s="86" t="s">
        <v>121</v>
      </c>
      <c r="M360" s="87">
        <v>3.7499999999999999E-2</v>
      </c>
      <c r="N360" s="87">
        <v>6.1099999999905952E-2</v>
      </c>
      <c r="O360" s="83">
        <v>42839.360000000001</v>
      </c>
      <c r="P360" s="85">
        <v>85.134</v>
      </c>
      <c r="Q360" s="73"/>
      <c r="R360" s="83">
        <v>131.842161584</v>
      </c>
      <c r="S360" s="84">
        <v>4.2839359999999999E-5</v>
      </c>
      <c r="T360" s="84">
        <f t="shared" si="6"/>
        <v>1.8929349564524764E-3</v>
      </c>
      <c r="U360" s="84">
        <f>R360/'סכום נכסי הקרן'!$C$42</f>
        <v>5.0521042888317428E-4</v>
      </c>
    </row>
    <row r="361" spans="2:21">
      <c r="B361" s="76" t="s">
        <v>871</v>
      </c>
      <c r="C361" s="73" t="s">
        <v>872</v>
      </c>
      <c r="D361" s="86" t="s">
        <v>28</v>
      </c>
      <c r="E361" s="86" t="s">
        <v>683</v>
      </c>
      <c r="F361" s="73"/>
      <c r="G361" s="86" t="s">
        <v>745</v>
      </c>
      <c r="H361" s="73" t="s">
        <v>870</v>
      </c>
      <c r="I361" s="73" t="s">
        <v>712</v>
      </c>
      <c r="J361" s="73"/>
      <c r="K361" s="83">
        <v>5.1399999998315762</v>
      </c>
      <c r="L361" s="86" t="s">
        <v>121</v>
      </c>
      <c r="M361" s="87">
        <v>5.8749999999999997E-2</v>
      </c>
      <c r="N361" s="87">
        <v>6.3199999997939932E-2</v>
      </c>
      <c r="O361" s="83">
        <v>4016.19</v>
      </c>
      <c r="P361" s="85">
        <v>98.967010000000002</v>
      </c>
      <c r="Q361" s="73"/>
      <c r="R361" s="83">
        <v>14.368552503000002</v>
      </c>
      <c r="S361" s="84">
        <v>8.0323799999999998E-6</v>
      </c>
      <c r="T361" s="84">
        <f t="shared" si="6"/>
        <v>2.0629770461721704E-4</v>
      </c>
      <c r="U361" s="84">
        <f>R361/'סכום נכסי הקרן'!$C$42</f>
        <v>5.5059341300666205E-5</v>
      </c>
    </row>
    <row r="362" spans="2:21">
      <c r="B362" s="76" t="s">
        <v>873</v>
      </c>
      <c r="C362" s="73" t="s">
        <v>874</v>
      </c>
      <c r="D362" s="86" t="s">
        <v>28</v>
      </c>
      <c r="E362" s="86" t="s">
        <v>683</v>
      </c>
      <c r="F362" s="73"/>
      <c r="G362" s="86" t="s">
        <v>833</v>
      </c>
      <c r="H362" s="73" t="s">
        <v>875</v>
      </c>
      <c r="I362" s="73" t="s">
        <v>685</v>
      </c>
      <c r="J362" s="73"/>
      <c r="K362" s="83">
        <v>6.789999999991001</v>
      </c>
      <c r="L362" s="86" t="s">
        <v>121</v>
      </c>
      <c r="M362" s="87">
        <v>0.04</v>
      </c>
      <c r="N362" s="87">
        <v>5.7999999999926041E-2</v>
      </c>
      <c r="O362" s="83">
        <v>51206.422500000001</v>
      </c>
      <c r="P362" s="85">
        <v>87.642669999999995</v>
      </c>
      <c r="Q362" s="73"/>
      <c r="R362" s="83">
        <v>162.23640717399999</v>
      </c>
      <c r="S362" s="84">
        <v>1.0241284500000001E-4</v>
      </c>
      <c r="T362" s="84">
        <f t="shared" si="6"/>
        <v>2.3293229014093404E-3</v>
      </c>
      <c r="U362" s="84">
        <f>R362/'סכום נכסי הקרן'!$C$42</f>
        <v>6.2167916441980338E-4</v>
      </c>
    </row>
    <row r="363" spans="2:21">
      <c r="B363" s="76" t="s">
        <v>876</v>
      </c>
      <c r="C363" s="73" t="s">
        <v>877</v>
      </c>
      <c r="D363" s="86" t="s">
        <v>28</v>
      </c>
      <c r="E363" s="86" t="s">
        <v>683</v>
      </c>
      <c r="F363" s="73"/>
      <c r="G363" s="86" t="s">
        <v>878</v>
      </c>
      <c r="H363" s="73" t="s">
        <v>870</v>
      </c>
      <c r="I363" s="73" t="s">
        <v>712</v>
      </c>
      <c r="J363" s="73"/>
      <c r="K363" s="83">
        <v>7.17999999997937</v>
      </c>
      <c r="L363" s="86" t="s">
        <v>121</v>
      </c>
      <c r="M363" s="87">
        <v>6.0999999999999999E-2</v>
      </c>
      <c r="N363" s="87">
        <v>6.5699999999801376E-2</v>
      </c>
      <c r="O363" s="83">
        <v>33468.25</v>
      </c>
      <c r="P363" s="85">
        <v>96.951719999999995</v>
      </c>
      <c r="Q363" s="73"/>
      <c r="R363" s="83">
        <v>117.299681869</v>
      </c>
      <c r="S363" s="84">
        <v>1.9124714285714284E-5</v>
      </c>
      <c r="T363" s="84">
        <f t="shared" si="6"/>
        <v>1.6841400772173861E-3</v>
      </c>
      <c r="U363" s="84">
        <f>R363/'סכום נכסי הקרן'!$C$42</f>
        <v>4.494846100284899E-4</v>
      </c>
    </row>
    <row r="364" spans="2:21">
      <c r="B364" s="76" t="s">
        <v>879</v>
      </c>
      <c r="C364" s="73" t="s">
        <v>880</v>
      </c>
      <c r="D364" s="86" t="s">
        <v>28</v>
      </c>
      <c r="E364" s="86" t="s">
        <v>683</v>
      </c>
      <c r="F364" s="73"/>
      <c r="G364" s="86" t="s">
        <v>878</v>
      </c>
      <c r="H364" s="73" t="s">
        <v>870</v>
      </c>
      <c r="I364" s="73" t="s">
        <v>712</v>
      </c>
      <c r="J364" s="73"/>
      <c r="K364" s="83">
        <v>3.8100000000209078</v>
      </c>
      <c r="L364" s="86" t="s">
        <v>121</v>
      </c>
      <c r="M364" s="87">
        <v>7.3499999999999996E-2</v>
      </c>
      <c r="N364" s="87">
        <v>6.5500000000372913E-2</v>
      </c>
      <c r="O364" s="83">
        <v>21419.68</v>
      </c>
      <c r="P364" s="85">
        <v>105.62582999999999</v>
      </c>
      <c r="Q364" s="73"/>
      <c r="R364" s="83">
        <v>81.788346508999993</v>
      </c>
      <c r="S364" s="84">
        <v>1.4279786666666666E-5</v>
      </c>
      <c r="T364" s="84">
        <f t="shared" si="6"/>
        <v>1.1742830842370116E-3</v>
      </c>
      <c r="U364" s="84">
        <f>R364/'סכום נכסי הקרן'!$C$42</f>
        <v>3.134075254912392E-4</v>
      </c>
    </row>
    <row r="365" spans="2:21">
      <c r="B365" s="76" t="s">
        <v>881</v>
      </c>
      <c r="C365" s="73" t="s">
        <v>882</v>
      </c>
      <c r="D365" s="86" t="s">
        <v>28</v>
      </c>
      <c r="E365" s="86" t="s">
        <v>683</v>
      </c>
      <c r="F365" s="73"/>
      <c r="G365" s="86" t="s">
        <v>878</v>
      </c>
      <c r="H365" s="73" t="s">
        <v>875</v>
      </c>
      <c r="I365" s="73" t="s">
        <v>685</v>
      </c>
      <c r="J365" s="73"/>
      <c r="K365" s="83">
        <v>5.9800000000017741</v>
      </c>
      <c r="L365" s="86" t="s">
        <v>121</v>
      </c>
      <c r="M365" s="87">
        <v>3.7499999999999999E-2</v>
      </c>
      <c r="N365" s="87">
        <v>5.9600000000035486E-2</v>
      </c>
      <c r="O365" s="83">
        <v>32129.52</v>
      </c>
      <c r="P365" s="85">
        <v>87.350579999999994</v>
      </c>
      <c r="Q365" s="73"/>
      <c r="R365" s="83">
        <v>101.45614315899999</v>
      </c>
      <c r="S365" s="84">
        <v>8.0323799999999998E-5</v>
      </c>
      <c r="T365" s="84">
        <f t="shared" si="6"/>
        <v>1.4566651337111006E-3</v>
      </c>
      <c r="U365" s="84">
        <f>R365/'סכום נכסי הקרן'!$C$42</f>
        <v>3.8877321929779013E-4</v>
      </c>
    </row>
    <row r="366" spans="2:21">
      <c r="B366" s="76" t="s">
        <v>883</v>
      </c>
      <c r="C366" s="73" t="s">
        <v>884</v>
      </c>
      <c r="D366" s="86" t="s">
        <v>28</v>
      </c>
      <c r="E366" s="86" t="s">
        <v>683</v>
      </c>
      <c r="F366" s="73"/>
      <c r="G366" s="86" t="s">
        <v>772</v>
      </c>
      <c r="H366" s="73" t="s">
        <v>870</v>
      </c>
      <c r="I366" s="73" t="s">
        <v>712</v>
      </c>
      <c r="J366" s="73"/>
      <c r="K366" s="83">
        <v>4.5399999999932446</v>
      </c>
      <c r="L366" s="86" t="s">
        <v>121</v>
      </c>
      <c r="M366" s="87">
        <v>5.1249999999999997E-2</v>
      </c>
      <c r="N366" s="87">
        <v>6.1599999999850413E-2</v>
      </c>
      <c r="O366" s="83">
        <v>47748.482909999999</v>
      </c>
      <c r="P366" s="85">
        <v>96.047790000000006</v>
      </c>
      <c r="Q366" s="73"/>
      <c r="R366" s="83">
        <v>165.78882867799999</v>
      </c>
      <c r="S366" s="84">
        <v>8.6815423472727277E-5</v>
      </c>
      <c r="T366" s="84">
        <f t="shared" si="6"/>
        <v>2.3803270928165836E-3</v>
      </c>
      <c r="U366" s="84">
        <f>R366/'סכום נכסי הקרן'!$C$42</f>
        <v>6.3529180828157889E-4</v>
      </c>
    </row>
    <row r="367" spans="2:21">
      <c r="B367" s="76" t="s">
        <v>885</v>
      </c>
      <c r="C367" s="73" t="s">
        <v>886</v>
      </c>
      <c r="D367" s="86" t="s">
        <v>28</v>
      </c>
      <c r="E367" s="86" t="s">
        <v>683</v>
      </c>
      <c r="F367" s="73"/>
      <c r="G367" s="86" t="s">
        <v>780</v>
      </c>
      <c r="H367" s="73" t="s">
        <v>870</v>
      </c>
      <c r="I367" s="73" t="s">
        <v>712</v>
      </c>
      <c r="J367" s="73"/>
      <c r="K367" s="83">
        <v>6.7600000000053031</v>
      </c>
      <c r="L367" s="86" t="s">
        <v>121</v>
      </c>
      <c r="M367" s="87">
        <v>0.04</v>
      </c>
      <c r="N367" s="87">
        <v>5.9100000000038309E-2</v>
      </c>
      <c r="O367" s="83">
        <v>42169.995000000003</v>
      </c>
      <c r="P367" s="85">
        <v>89.044560000000004</v>
      </c>
      <c r="Q367" s="73"/>
      <c r="R367" s="83">
        <v>135.74355592799998</v>
      </c>
      <c r="S367" s="84">
        <v>3.8336359090909094E-5</v>
      </c>
      <c r="T367" s="84">
        <f t="shared" si="6"/>
        <v>1.9489495548475303E-3</v>
      </c>
      <c r="U367" s="84">
        <f>R367/'סכום נכסי הקרן'!$C$42</f>
        <v>5.2016031354900499E-4</v>
      </c>
    </row>
    <row r="368" spans="2:21">
      <c r="B368" s="76" t="s">
        <v>887</v>
      </c>
      <c r="C368" s="73" t="s">
        <v>888</v>
      </c>
      <c r="D368" s="86" t="s">
        <v>28</v>
      </c>
      <c r="E368" s="86" t="s">
        <v>683</v>
      </c>
      <c r="F368" s="73"/>
      <c r="G368" s="86" t="s">
        <v>750</v>
      </c>
      <c r="H368" s="73" t="s">
        <v>870</v>
      </c>
      <c r="I368" s="73" t="s">
        <v>712</v>
      </c>
      <c r="J368" s="73"/>
      <c r="K368" s="83">
        <v>5.3800000000411918</v>
      </c>
      <c r="L368" s="86" t="s">
        <v>121</v>
      </c>
      <c r="M368" s="87">
        <v>4.0910000000000002E-2</v>
      </c>
      <c r="N368" s="87">
        <v>6.2400000000367654E-2</v>
      </c>
      <c r="O368" s="83">
        <v>18193.340700000001</v>
      </c>
      <c r="P368" s="85">
        <v>89.327299999999994</v>
      </c>
      <c r="Q368" s="73"/>
      <c r="R368" s="83">
        <v>58.749608241000004</v>
      </c>
      <c r="S368" s="84">
        <v>3.6386681400000003E-5</v>
      </c>
      <c r="T368" s="84">
        <f t="shared" si="6"/>
        <v>8.4350245612761136E-4</v>
      </c>
      <c r="U368" s="84">
        <f>R368/'סכום נכסי הקרן'!$C$42</f>
        <v>2.2512460672334785E-4</v>
      </c>
    </row>
    <row r="369" spans="2:21">
      <c r="B369" s="76" t="s">
        <v>889</v>
      </c>
      <c r="C369" s="73" t="s">
        <v>890</v>
      </c>
      <c r="D369" s="86" t="s">
        <v>28</v>
      </c>
      <c r="E369" s="86" t="s">
        <v>683</v>
      </c>
      <c r="F369" s="73"/>
      <c r="G369" s="86" t="s">
        <v>722</v>
      </c>
      <c r="H369" s="73" t="s">
        <v>875</v>
      </c>
      <c r="I369" s="73" t="s">
        <v>685</v>
      </c>
      <c r="J369" s="73"/>
      <c r="K369" s="83">
        <v>4.9299999999898807</v>
      </c>
      <c r="L369" s="86" t="s">
        <v>123</v>
      </c>
      <c r="M369" s="87">
        <v>7.8750000000000001E-2</v>
      </c>
      <c r="N369" s="87">
        <v>9.6599999999852651E-2</v>
      </c>
      <c r="O369" s="83">
        <v>39894.154000000002</v>
      </c>
      <c r="P369" s="85">
        <v>92.595299999999995</v>
      </c>
      <c r="Q369" s="73"/>
      <c r="R369" s="83">
        <v>145.255904179</v>
      </c>
      <c r="S369" s="84">
        <v>3.9894154000000003E-5</v>
      </c>
      <c r="T369" s="84">
        <f t="shared" si="6"/>
        <v>2.0855238972728499E-3</v>
      </c>
      <c r="U369" s="84">
        <f>R369/'סכום נכסי הקרן'!$C$42</f>
        <v>5.5661100187082819E-4</v>
      </c>
    </row>
    <row r="370" spans="2:21">
      <c r="B370" s="76" t="s">
        <v>891</v>
      </c>
      <c r="C370" s="73" t="s">
        <v>892</v>
      </c>
      <c r="D370" s="86" t="s">
        <v>28</v>
      </c>
      <c r="E370" s="86" t="s">
        <v>683</v>
      </c>
      <c r="F370" s="73"/>
      <c r="G370" s="86" t="s">
        <v>818</v>
      </c>
      <c r="H370" s="73" t="s">
        <v>875</v>
      </c>
      <c r="I370" s="73" t="s">
        <v>685</v>
      </c>
      <c r="J370" s="73"/>
      <c r="K370" s="83">
        <v>5.8900000000391586</v>
      </c>
      <c r="L370" s="86" t="s">
        <v>123</v>
      </c>
      <c r="M370" s="87">
        <v>6.1349999999999995E-2</v>
      </c>
      <c r="N370" s="87">
        <v>6.6700000000395485E-2</v>
      </c>
      <c r="O370" s="83">
        <v>13387.3</v>
      </c>
      <c r="P370" s="85">
        <v>97.506069999999994</v>
      </c>
      <c r="Q370" s="73"/>
      <c r="R370" s="83">
        <v>51.328697091000009</v>
      </c>
      <c r="S370" s="84">
        <v>1.33873E-5</v>
      </c>
      <c r="T370" s="84">
        <f t="shared" si="6"/>
        <v>7.3695609830251574E-4</v>
      </c>
      <c r="U370" s="84">
        <f>R370/'סכום נכסי הקרן'!$C$42</f>
        <v>1.9668816681860034E-4</v>
      </c>
    </row>
    <row r="371" spans="2:21">
      <c r="B371" s="76" t="s">
        <v>893</v>
      </c>
      <c r="C371" s="73" t="s">
        <v>894</v>
      </c>
      <c r="D371" s="86" t="s">
        <v>28</v>
      </c>
      <c r="E371" s="86" t="s">
        <v>683</v>
      </c>
      <c r="F371" s="73"/>
      <c r="G371" s="86" t="s">
        <v>818</v>
      </c>
      <c r="H371" s="73" t="s">
        <v>875</v>
      </c>
      <c r="I371" s="73" t="s">
        <v>685</v>
      </c>
      <c r="J371" s="73"/>
      <c r="K371" s="83">
        <v>4.5599999999905112</v>
      </c>
      <c r="L371" s="86" t="s">
        <v>123</v>
      </c>
      <c r="M371" s="87">
        <v>7.1249999999999994E-2</v>
      </c>
      <c r="N371" s="87">
        <v>6.6399999999839421E-2</v>
      </c>
      <c r="O371" s="83">
        <v>40161.9</v>
      </c>
      <c r="P371" s="85">
        <v>104.10363</v>
      </c>
      <c r="Q371" s="73"/>
      <c r="R371" s="83">
        <v>164.405265601</v>
      </c>
      <c r="S371" s="84">
        <v>5.3549199999999999E-5</v>
      </c>
      <c r="T371" s="84">
        <f t="shared" si="6"/>
        <v>2.360462469228464E-3</v>
      </c>
      <c r="U371" s="84">
        <f>R371/'סכום נכסי הקרן'!$C$42</f>
        <v>6.29990086229087E-4</v>
      </c>
    </row>
    <row r="372" spans="2:21">
      <c r="B372" s="76" t="s">
        <v>895</v>
      </c>
      <c r="C372" s="73" t="s">
        <v>896</v>
      </c>
      <c r="D372" s="86" t="s">
        <v>28</v>
      </c>
      <c r="E372" s="86" t="s">
        <v>683</v>
      </c>
      <c r="F372" s="73"/>
      <c r="G372" s="86" t="s">
        <v>769</v>
      </c>
      <c r="H372" s="73" t="s">
        <v>703</v>
      </c>
      <c r="I372" s="73" t="s">
        <v>685</v>
      </c>
      <c r="J372" s="73"/>
      <c r="K372" s="83">
        <v>4.5099999999847977</v>
      </c>
      <c r="L372" s="86" t="s">
        <v>121</v>
      </c>
      <c r="M372" s="87">
        <v>4.6249999999999999E-2</v>
      </c>
      <c r="N372" s="87">
        <v>6.1099999999777672E-2</v>
      </c>
      <c r="O372" s="83">
        <v>33472.266190000002</v>
      </c>
      <c r="P372" s="85">
        <v>94.046379999999999</v>
      </c>
      <c r="Q372" s="73"/>
      <c r="R372" s="83">
        <v>113.79822252300001</v>
      </c>
      <c r="S372" s="84">
        <v>6.0858665800000004E-5</v>
      </c>
      <c r="T372" s="84">
        <f t="shared" si="6"/>
        <v>1.6338675792925269E-3</v>
      </c>
      <c r="U372" s="84">
        <f>R372/'סכום נכסי הקרן'!$C$42</f>
        <v>4.3606724978001888E-4</v>
      </c>
    </row>
    <row r="373" spans="2:21">
      <c r="B373" s="76" t="s">
        <v>897</v>
      </c>
      <c r="C373" s="73" t="s">
        <v>898</v>
      </c>
      <c r="D373" s="86" t="s">
        <v>28</v>
      </c>
      <c r="E373" s="86" t="s">
        <v>683</v>
      </c>
      <c r="F373" s="73"/>
      <c r="G373" s="86" t="s">
        <v>769</v>
      </c>
      <c r="H373" s="73" t="s">
        <v>899</v>
      </c>
      <c r="I373" s="73" t="s">
        <v>712</v>
      </c>
      <c r="J373" s="73"/>
      <c r="K373" s="83">
        <v>4.1899999999957016</v>
      </c>
      <c r="L373" s="86" t="s">
        <v>121</v>
      </c>
      <c r="M373" s="87">
        <v>6.3750000000000001E-2</v>
      </c>
      <c r="N373" s="87">
        <v>5.7699999999942693E-2</v>
      </c>
      <c r="O373" s="83">
        <v>37484.44</v>
      </c>
      <c r="P373" s="85">
        <v>103.01075</v>
      </c>
      <c r="Q373" s="73"/>
      <c r="R373" s="83">
        <v>139.58600503999997</v>
      </c>
      <c r="S373" s="84">
        <v>7.4968879999999998E-5</v>
      </c>
      <c r="T373" s="84">
        <f t="shared" si="6"/>
        <v>2.004117842101835E-3</v>
      </c>
      <c r="U373" s="84">
        <f>R373/'סכום נכסי הקרן'!$C$42</f>
        <v>5.3488432399082767E-4</v>
      </c>
    </row>
    <row r="374" spans="2:21">
      <c r="B374" s="76" t="s">
        <v>900</v>
      </c>
      <c r="C374" s="73" t="s">
        <v>901</v>
      </c>
      <c r="D374" s="86" t="s">
        <v>28</v>
      </c>
      <c r="E374" s="86" t="s">
        <v>683</v>
      </c>
      <c r="F374" s="73"/>
      <c r="G374" s="86" t="s">
        <v>722</v>
      </c>
      <c r="H374" s="73" t="s">
        <v>703</v>
      </c>
      <c r="I374" s="73" t="s">
        <v>685</v>
      </c>
      <c r="J374" s="73"/>
      <c r="K374" s="83">
        <v>4.0699999999707153</v>
      </c>
      <c r="L374" s="86" t="s">
        <v>124</v>
      </c>
      <c r="M374" s="87">
        <v>8.5000000000000006E-2</v>
      </c>
      <c r="N374" s="87">
        <v>0.10239999999930582</v>
      </c>
      <c r="O374" s="83">
        <v>13387.3</v>
      </c>
      <c r="P374" s="85">
        <v>92.497389999999996</v>
      </c>
      <c r="Q374" s="73"/>
      <c r="R374" s="83">
        <v>55.316905465999994</v>
      </c>
      <c r="S374" s="84">
        <v>1.7849733333333333E-5</v>
      </c>
      <c r="T374" s="84">
        <f t="shared" si="6"/>
        <v>7.9421713647082634E-4</v>
      </c>
      <c r="U374" s="84">
        <f>R374/'סכום נכסי הקרן'!$C$42</f>
        <v>2.1197071709994926E-4</v>
      </c>
    </row>
    <row r="375" spans="2:21">
      <c r="B375" s="76" t="s">
        <v>902</v>
      </c>
      <c r="C375" s="73" t="s">
        <v>903</v>
      </c>
      <c r="D375" s="86" t="s">
        <v>28</v>
      </c>
      <c r="E375" s="86" t="s">
        <v>683</v>
      </c>
      <c r="F375" s="73"/>
      <c r="G375" s="86" t="s">
        <v>722</v>
      </c>
      <c r="H375" s="73" t="s">
        <v>703</v>
      </c>
      <c r="I375" s="73" t="s">
        <v>685</v>
      </c>
      <c r="J375" s="73"/>
      <c r="K375" s="83">
        <v>4.3799999999826396</v>
      </c>
      <c r="L375" s="86" t="s">
        <v>124</v>
      </c>
      <c r="M375" s="87">
        <v>8.5000000000000006E-2</v>
      </c>
      <c r="N375" s="87">
        <v>0.10099999999960214</v>
      </c>
      <c r="O375" s="83">
        <v>13387.3</v>
      </c>
      <c r="P375" s="85">
        <v>92.463390000000004</v>
      </c>
      <c r="Q375" s="73"/>
      <c r="R375" s="83">
        <v>55.296572191999999</v>
      </c>
      <c r="S375" s="84">
        <v>1.7849733333333333E-5</v>
      </c>
      <c r="T375" s="84">
        <f t="shared" si="6"/>
        <v>7.9392519977416348E-4</v>
      </c>
      <c r="U375" s="84">
        <f>R375/'סכום נכסי הקרן'!$C$42</f>
        <v>2.1189280134102423E-4</v>
      </c>
    </row>
    <row r="376" spans="2:21">
      <c r="B376" s="76" t="s">
        <v>904</v>
      </c>
      <c r="C376" s="73" t="s">
        <v>905</v>
      </c>
      <c r="D376" s="86" t="s">
        <v>28</v>
      </c>
      <c r="E376" s="86" t="s">
        <v>683</v>
      </c>
      <c r="F376" s="73"/>
      <c r="G376" s="86" t="s">
        <v>825</v>
      </c>
      <c r="H376" s="73" t="s">
        <v>899</v>
      </c>
      <c r="I376" s="73" t="s">
        <v>712</v>
      </c>
      <c r="J376" s="73"/>
      <c r="K376" s="83">
        <v>6.2600000000121501</v>
      </c>
      <c r="L376" s="86" t="s">
        <v>121</v>
      </c>
      <c r="M376" s="87">
        <v>4.1250000000000002E-2</v>
      </c>
      <c r="N376" s="87">
        <v>6.3700000000089241E-2</v>
      </c>
      <c r="O376" s="83">
        <v>42874.166980000002</v>
      </c>
      <c r="P376" s="85">
        <v>86.028040000000004</v>
      </c>
      <c r="Q376" s="73"/>
      <c r="R376" s="83">
        <v>133.334959513</v>
      </c>
      <c r="S376" s="84">
        <v>8.5748333960000001E-5</v>
      </c>
      <c r="T376" s="84">
        <f t="shared" si="6"/>
        <v>1.9143679286426631E-3</v>
      </c>
      <c r="U376" s="84">
        <f>R376/'סכום נכסי הקרן'!$C$42</f>
        <v>5.1093073165191715E-4</v>
      </c>
    </row>
    <row r="377" spans="2:21">
      <c r="B377" s="76" t="s">
        <v>906</v>
      </c>
      <c r="C377" s="73" t="s">
        <v>907</v>
      </c>
      <c r="D377" s="86" t="s">
        <v>28</v>
      </c>
      <c r="E377" s="86" t="s">
        <v>683</v>
      </c>
      <c r="F377" s="73"/>
      <c r="G377" s="86" t="s">
        <v>825</v>
      </c>
      <c r="H377" s="73" t="s">
        <v>899</v>
      </c>
      <c r="I377" s="73" t="s">
        <v>712</v>
      </c>
      <c r="J377" s="73"/>
      <c r="K377" s="83">
        <v>4.7200000000241946</v>
      </c>
      <c r="L377" s="86" t="s">
        <v>121</v>
      </c>
      <c r="M377" s="87">
        <v>0.04</v>
      </c>
      <c r="N377" s="87">
        <v>7.1700000000512534E-2</v>
      </c>
      <c r="O377" s="83">
        <v>20080.95</v>
      </c>
      <c r="P377" s="85">
        <v>86.543329999999997</v>
      </c>
      <c r="Q377" s="73"/>
      <c r="R377" s="83">
        <v>62.824085433999997</v>
      </c>
      <c r="S377" s="84">
        <v>1.0040475E-5</v>
      </c>
      <c r="T377" s="84">
        <f t="shared" si="6"/>
        <v>9.0200210612754008E-4</v>
      </c>
      <c r="U377" s="84">
        <f>R377/'סכום נכסי הקרן'!$C$42</f>
        <v>2.4073773340011837E-4</v>
      </c>
    </row>
    <row r="378" spans="2:21">
      <c r="B378" s="76" t="s">
        <v>908</v>
      </c>
      <c r="C378" s="73" t="s">
        <v>909</v>
      </c>
      <c r="D378" s="86" t="s">
        <v>28</v>
      </c>
      <c r="E378" s="86" t="s">
        <v>683</v>
      </c>
      <c r="F378" s="73"/>
      <c r="G378" s="86" t="s">
        <v>728</v>
      </c>
      <c r="H378" s="73" t="s">
        <v>703</v>
      </c>
      <c r="I378" s="73" t="s">
        <v>685</v>
      </c>
      <c r="J378" s="73"/>
      <c r="K378" s="83">
        <v>2.81000000001537</v>
      </c>
      <c r="L378" s="86" t="s">
        <v>121</v>
      </c>
      <c r="M378" s="87">
        <v>4.3749999999999997E-2</v>
      </c>
      <c r="N378" s="87">
        <v>6.0800000000204933E-2</v>
      </c>
      <c r="O378" s="83">
        <v>20080.95</v>
      </c>
      <c r="P378" s="85">
        <v>96.794210000000007</v>
      </c>
      <c r="Q378" s="73"/>
      <c r="R378" s="83">
        <v>70.265465632000002</v>
      </c>
      <c r="S378" s="84">
        <v>1.0040475E-5</v>
      </c>
      <c r="T378" s="84">
        <f t="shared" si="6"/>
        <v>1.0088423500359568E-3</v>
      </c>
      <c r="U378" s="84">
        <f>R378/'סכום נכסי הקרן'!$C$42</f>
        <v>2.692526093407642E-4</v>
      </c>
    </row>
    <row r="379" spans="2:21">
      <c r="B379" s="76" t="s">
        <v>910</v>
      </c>
      <c r="C379" s="73" t="s">
        <v>911</v>
      </c>
      <c r="D379" s="86" t="s">
        <v>28</v>
      </c>
      <c r="E379" s="86" t="s">
        <v>683</v>
      </c>
      <c r="F379" s="73"/>
      <c r="G379" s="86" t="s">
        <v>740</v>
      </c>
      <c r="H379" s="73" t="s">
        <v>912</v>
      </c>
      <c r="I379" s="73" t="s">
        <v>712</v>
      </c>
      <c r="J379" s="73"/>
      <c r="K379" s="83">
        <v>4.1200000000175132</v>
      </c>
      <c r="L379" s="86" t="s">
        <v>123</v>
      </c>
      <c r="M379" s="87">
        <v>2.6249999999999999E-2</v>
      </c>
      <c r="N379" s="87">
        <v>0.10460000000055367</v>
      </c>
      <c r="O379" s="83">
        <v>24164.076499999999</v>
      </c>
      <c r="P379" s="85">
        <v>74.511700000000005</v>
      </c>
      <c r="Q379" s="73"/>
      <c r="R379" s="83">
        <v>70.799512098000008</v>
      </c>
      <c r="S379" s="84">
        <v>8.0546921666666663E-5</v>
      </c>
      <c r="T379" s="84">
        <f t="shared" si="6"/>
        <v>1.0165099672208985E-3</v>
      </c>
      <c r="U379" s="84">
        <f>R379/'סכום נכסי הקרן'!$C$42</f>
        <v>2.7129904001885582E-4</v>
      </c>
    </row>
    <row r="380" spans="2:21">
      <c r="B380" s="76" t="s">
        <v>913</v>
      </c>
      <c r="C380" s="73" t="s">
        <v>914</v>
      </c>
      <c r="D380" s="86" t="s">
        <v>28</v>
      </c>
      <c r="E380" s="86" t="s">
        <v>683</v>
      </c>
      <c r="F380" s="73"/>
      <c r="G380" s="86" t="s">
        <v>722</v>
      </c>
      <c r="H380" s="73" t="s">
        <v>915</v>
      </c>
      <c r="I380" s="73" t="s">
        <v>685</v>
      </c>
      <c r="J380" s="73"/>
      <c r="K380" s="83">
        <v>3.9799999999869389</v>
      </c>
      <c r="L380" s="86" t="s">
        <v>124</v>
      </c>
      <c r="M380" s="87">
        <v>8.8749999999999996E-2</v>
      </c>
      <c r="N380" s="87">
        <v>0.11229999999959731</v>
      </c>
      <c r="O380" s="83">
        <v>27176.218999999997</v>
      </c>
      <c r="P380" s="85">
        <v>90.816869999999994</v>
      </c>
      <c r="Q380" s="73"/>
      <c r="R380" s="83">
        <v>110.253137728</v>
      </c>
      <c r="S380" s="84">
        <v>2.1740975199999999E-5</v>
      </c>
      <c r="T380" s="84">
        <f t="shared" si="6"/>
        <v>1.5829687253036367E-3</v>
      </c>
      <c r="U380" s="84">
        <f>R380/'סכום נכסי הקרן'!$C$42</f>
        <v>4.2248271970108753E-4</v>
      </c>
    </row>
    <row r="381" spans="2:21">
      <c r="B381" s="76" t="s">
        <v>916</v>
      </c>
      <c r="C381" s="73" t="s">
        <v>917</v>
      </c>
      <c r="D381" s="86" t="s">
        <v>28</v>
      </c>
      <c r="E381" s="86" t="s">
        <v>683</v>
      </c>
      <c r="F381" s="73"/>
      <c r="G381" s="86" t="s">
        <v>825</v>
      </c>
      <c r="H381" s="73" t="s">
        <v>912</v>
      </c>
      <c r="I381" s="73" t="s">
        <v>712</v>
      </c>
      <c r="J381" s="73"/>
      <c r="K381" s="83">
        <v>6.1999999999929942</v>
      </c>
      <c r="L381" s="86" t="s">
        <v>121</v>
      </c>
      <c r="M381" s="87">
        <v>4.4999999999999998E-2</v>
      </c>
      <c r="N381" s="87">
        <v>7.2399999999705769E-2</v>
      </c>
      <c r="O381" s="83">
        <v>9371.11</v>
      </c>
      <c r="P381" s="85">
        <v>84.280500000000004</v>
      </c>
      <c r="Q381" s="73"/>
      <c r="R381" s="83">
        <v>28.551336391000003</v>
      </c>
      <c r="S381" s="84">
        <v>3.4076763636363639E-6</v>
      </c>
      <c r="T381" s="84">
        <f t="shared" si="6"/>
        <v>4.0992822067410984E-4</v>
      </c>
      <c r="U381" s="84">
        <f>R381/'סכום נכסי הקרן'!$C$42</f>
        <v>1.0940682957548993E-4</v>
      </c>
    </row>
    <row r="382" spans="2:21">
      <c r="B382" s="76" t="s">
        <v>918</v>
      </c>
      <c r="C382" s="73" t="s">
        <v>919</v>
      </c>
      <c r="D382" s="86" t="s">
        <v>28</v>
      </c>
      <c r="E382" s="86" t="s">
        <v>683</v>
      </c>
      <c r="F382" s="73"/>
      <c r="G382" s="86" t="s">
        <v>825</v>
      </c>
      <c r="H382" s="73" t="s">
        <v>912</v>
      </c>
      <c r="I382" s="73" t="s">
        <v>712</v>
      </c>
      <c r="J382" s="73"/>
      <c r="K382" s="83">
        <v>5.8600000000022421</v>
      </c>
      <c r="L382" s="86" t="s">
        <v>121</v>
      </c>
      <c r="M382" s="87">
        <v>4.7500000000000001E-2</v>
      </c>
      <c r="N382" s="87">
        <v>7.220000000000748E-2</v>
      </c>
      <c r="O382" s="83">
        <v>42839.360000000001</v>
      </c>
      <c r="P382" s="85">
        <v>86.378640000000004</v>
      </c>
      <c r="Q382" s="73"/>
      <c r="R382" s="83">
        <v>133.76966269499999</v>
      </c>
      <c r="S382" s="84">
        <v>1.4045691803278688E-5</v>
      </c>
      <c r="T382" s="84">
        <f t="shared" si="6"/>
        <v>1.9206092162474984E-3</v>
      </c>
      <c r="U382" s="84">
        <f>R382/'סכום נכסי הקרן'!$C$42</f>
        <v>5.1259648544703504E-4</v>
      </c>
    </row>
    <row r="383" spans="2:21">
      <c r="B383" s="76" t="s">
        <v>920</v>
      </c>
      <c r="C383" s="73" t="s">
        <v>921</v>
      </c>
      <c r="D383" s="86" t="s">
        <v>28</v>
      </c>
      <c r="E383" s="86" t="s">
        <v>683</v>
      </c>
      <c r="F383" s="73"/>
      <c r="G383" s="86" t="s">
        <v>777</v>
      </c>
      <c r="H383" s="73" t="s">
        <v>915</v>
      </c>
      <c r="I383" s="73" t="s">
        <v>685</v>
      </c>
      <c r="J383" s="73"/>
      <c r="K383" s="83">
        <v>2.6000000000094396</v>
      </c>
      <c r="L383" s="86" t="s">
        <v>124</v>
      </c>
      <c r="M383" s="87">
        <v>0.06</v>
      </c>
      <c r="N383" s="87">
        <v>0.10380000000027217</v>
      </c>
      <c r="O383" s="83">
        <v>31727.901000000002</v>
      </c>
      <c r="P383" s="85">
        <v>89.691329999999994</v>
      </c>
      <c r="Q383" s="73"/>
      <c r="R383" s="83">
        <v>127.123903083</v>
      </c>
      <c r="S383" s="84">
        <v>2.53823208E-5</v>
      </c>
      <c r="T383" s="84">
        <f t="shared" si="6"/>
        <v>1.8251921620169381E-3</v>
      </c>
      <c r="U383" s="84">
        <f>R383/'סכום נכסי הקרן'!$C$42</f>
        <v>4.8713037488350462E-4</v>
      </c>
    </row>
    <row r="384" spans="2:21">
      <c r="B384" s="76" t="s">
        <v>922</v>
      </c>
      <c r="C384" s="73" t="s">
        <v>923</v>
      </c>
      <c r="D384" s="86" t="s">
        <v>28</v>
      </c>
      <c r="E384" s="86" t="s">
        <v>683</v>
      </c>
      <c r="F384" s="73"/>
      <c r="G384" s="86" t="s">
        <v>777</v>
      </c>
      <c r="H384" s="73" t="s">
        <v>915</v>
      </c>
      <c r="I384" s="73" t="s">
        <v>685</v>
      </c>
      <c r="J384" s="73"/>
      <c r="K384" s="83">
        <v>2.6600000000004087</v>
      </c>
      <c r="L384" s="86" t="s">
        <v>123</v>
      </c>
      <c r="M384" s="87">
        <v>0.05</v>
      </c>
      <c r="N384" s="87">
        <v>8.0300000000287919E-2</v>
      </c>
      <c r="O384" s="83">
        <v>13387.3</v>
      </c>
      <c r="P384" s="85">
        <v>93.025509999999997</v>
      </c>
      <c r="Q384" s="73"/>
      <c r="R384" s="83">
        <v>48.970060352999994</v>
      </c>
      <c r="S384" s="84">
        <v>1.33873E-5</v>
      </c>
      <c r="T384" s="84">
        <f t="shared" si="6"/>
        <v>7.0309177237451079E-4</v>
      </c>
      <c r="U384" s="84">
        <f>R384/'סכום נכסי הקרן'!$C$42</f>
        <v>1.8765002709403739E-4</v>
      </c>
    </row>
    <row r="385" spans="2:21">
      <c r="B385" s="76" t="s">
        <v>924</v>
      </c>
      <c r="C385" s="73" t="s">
        <v>925</v>
      </c>
      <c r="D385" s="86" t="s">
        <v>28</v>
      </c>
      <c r="E385" s="86" t="s">
        <v>683</v>
      </c>
      <c r="F385" s="73"/>
      <c r="G385" s="86" t="s">
        <v>769</v>
      </c>
      <c r="H385" s="73" t="s">
        <v>912</v>
      </c>
      <c r="I385" s="73" t="s">
        <v>712</v>
      </c>
      <c r="J385" s="73"/>
      <c r="K385" s="83">
        <v>6.4500000000191351</v>
      </c>
      <c r="L385" s="86" t="s">
        <v>121</v>
      </c>
      <c r="M385" s="87">
        <v>5.1249999999999997E-2</v>
      </c>
      <c r="N385" s="87">
        <v>7.0000000000229615E-2</v>
      </c>
      <c r="O385" s="83">
        <v>40161.9</v>
      </c>
      <c r="P385" s="85">
        <v>89.98742</v>
      </c>
      <c r="Q385" s="73"/>
      <c r="R385" s="83">
        <v>130.64847251</v>
      </c>
      <c r="S385" s="84">
        <v>2.008095E-5</v>
      </c>
      <c r="T385" s="84">
        <f t="shared" si="6"/>
        <v>1.8757964648791999E-3</v>
      </c>
      <c r="U385" s="84">
        <f>R385/'סכום נכסי הקרן'!$C$42</f>
        <v>5.0063629143136629E-4</v>
      </c>
    </row>
    <row r="386" spans="2:21">
      <c r="B386" s="76" t="s">
        <v>926</v>
      </c>
      <c r="C386" s="73" t="s">
        <v>927</v>
      </c>
      <c r="D386" s="86" t="s">
        <v>28</v>
      </c>
      <c r="E386" s="86" t="s">
        <v>683</v>
      </c>
      <c r="F386" s="73"/>
      <c r="G386" s="86" t="s">
        <v>740</v>
      </c>
      <c r="H386" s="73" t="s">
        <v>928</v>
      </c>
      <c r="I386" s="73" t="s">
        <v>712</v>
      </c>
      <c r="J386" s="73"/>
      <c r="K386" s="83">
        <v>3.2000000000101965</v>
      </c>
      <c r="L386" s="86" t="s">
        <v>123</v>
      </c>
      <c r="M386" s="87">
        <v>3.6249999999999998E-2</v>
      </c>
      <c r="N386" s="87">
        <v>0.39610000000039597</v>
      </c>
      <c r="O386" s="83">
        <v>41500.629999999997</v>
      </c>
      <c r="P386" s="85">
        <v>36.058929999999997</v>
      </c>
      <c r="Q386" s="73"/>
      <c r="R386" s="83">
        <v>58.844129447</v>
      </c>
      <c r="S386" s="84">
        <v>1.1857322857142857E-4</v>
      </c>
      <c r="T386" s="84">
        <f t="shared" si="6"/>
        <v>8.4485955231606723E-4</v>
      </c>
      <c r="U386" s="84">
        <f>R386/'סכום נכסי הקרן'!$C$42</f>
        <v>2.254868057228795E-4</v>
      </c>
    </row>
    <row r="387" spans="2:21">
      <c r="B387" s="115"/>
      <c r="C387" s="116"/>
      <c r="D387" s="116"/>
      <c r="E387" s="116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  <c r="Q387" s="116"/>
      <c r="R387" s="116"/>
      <c r="S387" s="116"/>
      <c r="T387" s="116"/>
      <c r="U387" s="116"/>
    </row>
    <row r="388" spans="2:21">
      <c r="B388" s="115"/>
      <c r="C388" s="116"/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  <c r="R388" s="116"/>
      <c r="S388" s="116"/>
      <c r="T388" s="116"/>
      <c r="U388" s="116"/>
    </row>
    <row r="389" spans="2:21">
      <c r="B389" s="115"/>
      <c r="C389" s="116"/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  <c r="P389" s="116"/>
      <c r="Q389" s="116"/>
      <c r="R389" s="116"/>
      <c r="S389" s="116"/>
      <c r="T389" s="116"/>
      <c r="U389" s="116"/>
    </row>
    <row r="390" spans="2:21">
      <c r="B390" s="117" t="s">
        <v>200</v>
      </c>
      <c r="C390" s="119"/>
      <c r="D390" s="119"/>
      <c r="E390" s="119"/>
      <c r="F390" s="119"/>
      <c r="G390" s="119"/>
      <c r="H390" s="119"/>
      <c r="I390" s="119"/>
      <c r="J390" s="119"/>
      <c r="K390" s="119"/>
      <c r="L390" s="116"/>
      <c r="M390" s="116"/>
      <c r="N390" s="116"/>
      <c r="O390" s="116"/>
      <c r="P390" s="116"/>
      <c r="Q390" s="116"/>
      <c r="R390" s="116"/>
      <c r="S390" s="116"/>
      <c r="T390" s="116"/>
      <c r="U390" s="116"/>
    </row>
    <row r="391" spans="2:21">
      <c r="B391" s="117" t="s">
        <v>105</v>
      </c>
      <c r="C391" s="119"/>
      <c r="D391" s="119"/>
      <c r="E391" s="119"/>
      <c r="F391" s="119"/>
      <c r="G391" s="119"/>
      <c r="H391" s="119"/>
      <c r="I391" s="119"/>
      <c r="J391" s="119"/>
      <c r="K391" s="119"/>
      <c r="L391" s="116"/>
      <c r="M391" s="116"/>
      <c r="N391" s="116"/>
      <c r="O391" s="116"/>
      <c r="P391" s="116"/>
      <c r="Q391" s="116"/>
      <c r="R391" s="116"/>
      <c r="S391" s="116"/>
      <c r="T391" s="116"/>
      <c r="U391" s="116"/>
    </row>
    <row r="392" spans="2:21">
      <c r="B392" s="117" t="s">
        <v>183</v>
      </c>
      <c r="C392" s="119"/>
      <c r="D392" s="119"/>
      <c r="E392" s="119"/>
      <c r="F392" s="119"/>
      <c r="G392" s="119"/>
      <c r="H392" s="119"/>
      <c r="I392" s="119"/>
      <c r="J392" s="119"/>
      <c r="K392" s="119"/>
      <c r="L392" s="116"/>
      <c r="M392" s="116"/>
      <c r="N392" s="116"/>
      <c r="O392" s="116"/>
      <c r="P392" s="116"/>
      <c r="Q392" s="116"/>
      <c r="R392" s="116"/>
      <c r="S392" s="116"/>
      <c r="T392" s="116"/>
      <c r="U392" s="116"/>
    </row>
    <row r="393" spans="2:21">
      <c r="B393" s="117" t="s">
        <v>191</v>
      </c>
      <c r="C393" s="119"/>
      <c r="D393" s="119"/>
      <c r="E393" s="119"/>
      <c r="F393" s="119"/>
      <c r="G393" s="119"/>
      <c r="H393" s="119"/>
      <c r="I393" s="119"/>
      <c r="J393" s="119"/>
      <c r="K393" s="119"/>
      <c r="L393" s="116"/>
      <c r="M393" s="116"/>
      <c r="N393" s="116"/>
      <c r="O393" s="116"/>
      <c r="P393" s="116"/>
      <c r="Q393" s="116"/>
      <c r="R393" s="116"/>
      <c r="S393" s="116"/>
      <c r="T393" s="116"/>
      <c r="U393" s="116"/>
    </row>
    <row r="394" spans="2:21">
      <c r="B394" s="152" t="s">
        <v>196</v>
      </c>
      <c r="C394" s="152"/>
      <c r="D394" s="152"/>
      <c r="E394" s="152"/>
      <c r="F394" s="152"/>
      <c r="G394" s="152"/>
      <c r="H394" s="152"/>
      <c r="I394" s="152"/>
      <c r="J394" s="152"/>
      <c r="K394" s="152"/>
      <c r="L394" s="116"/>
      <c r="M394" s="116"/>
      <c r="N394" s="116"/>
      <c r="O394" s="116"/>
      <c r="P394" s="116"/>
      <c r="Q394" s="116"/>
      <c r="R394" s="116"/>
      <c r="S394" s="116"/>
      <c r="T394" s="116"/>
      <c r="U394" s="116"/>
    </row>
    <row r="395" spans="2:21">
      <c r="B395" s="115"/>
      <c r="C395" s="116"/>
      <c r="D395" s="116"/>
      <c r="E395" s="116"/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  <c r="P395" s="116"/>
      <c r="Q395" s="116"/>
      <c r="R395" s="116"/>
      <c r="S395" s="116"/>
      <c r="T395" s="116"/>
      <c r="U395" s="116"/>
    </row>
    <row r="396" spans="2:21">
      <c r="B396" s="115"/>
      <c r="C396" s="116"/>
      <c r="D396" s="116"/>
      <c r="E396" s="116"/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  <c r="P396" s="116"/>
      <c r="Q396" s="116"/>
      <c r="R396" s="116"/>
      <c r="S396" s="116"/>
      <c r="T396" s="116"/>
      <c r="U396" s="116"/>
    </row>
    <row r="397" spans="2:21">
      <c r="B397" s="115"/>
      <c r="C397" s="116"/>
      <c r="D397" s="116"/>
      <c r="E397" s="116"/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  <c r="P397" s="116"/>
      <c r="Q397" s="116"/>
      <c r="R397" s="116"/>
      <c r="S397" s="116"/>
      <c r="T397" s="116"/>
      <c r="U397" s="116"/>
    </row>
    <row r="398" spans="2:21">
      <c r="B398" s="115"/>
      <c r="C398" s="116"/>
      <c r="D398" s="116"/>
      <c r="E398" s="116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  <c r="R398" s="116"/>
      <c r="S398" s="116"/>
      <c r="T398" s="116"/>
      <c r="U398" s="116"/>
    </row>
    <row r="399" spans="2:21">
      <c r="B399" s="115"/>
      <c r="C399" s="116"/>
      <c r="D399" s="116"/>
      <c r="E399" s="116"/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  <c r="P399" s="116"/>
      <c r="Q399" s="116"/>
      <c r="R399" s="116"/>
      <c r="S399" s="116"/>
      <c r="T399" s="116"/>
      <c r="U399" s="116"/>
    </row>
    <row r="400" spans="2:21">
      <c r="B400" s="115"/>
      <c r="C400" s="116"/>
      <c r="D400" s="116"/>
      <c r="E400" s="116"/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  <c r="P400" s="116"/>
      <c r="Q400" s="116"/>
      <c r="R400" s="116"/>
      <c r="S400" s="116"/>
      <c r="T400" s="116"/>
      <c r="U400" s="116"/>
    </row>
    <row r="401" spans="2:21">
      <c r="B401" s="115"/>
      <c r="C401" s="116"/>
      <c r="D401" s="116"/>
      <c r="E401" s="116"/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  <c r="P401" s="116"/>
      <c r="Q401" s="116"/>
      <c r="R401" s="116"/>
      <c r="S401" s="116"/>
      <c r="T401" s="116"/>
      <c r="U401" s="116"/>
    </row>
    <row r="402" spans="2:21">
      <c r="B402" s="115"/>
      <c r="C402" s="116"/>
      <c r="D402" s="116"/>
      <c r="E402" s="116"/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  <c r="P402" s="116"/>
      <c r="Q402" s="116"/>
      <c r="R402" s="116"/>
      <c r="S402" s="116"/>
      <c r="T402" s="116"/>
      <c r="U402" s="116"/>
    </row>
    <row r="403" spans="2:21">
      <c r="B403" s="115"/>
      <c r="C403" s="116"/>
      <c r="D403" s="116"/>
      <c r="E403" s="116"/>
      <c r="F403" s="116"/>
      <c r="G403" s="116"/>
      <c r="H403" s="116"/>
      <c r="I403" s="116"/>
      <c r="J403" s="116"/>
      <c r="K403" s="116"/>
      <c r="L403" s="116"/>
      <c r="M403" s="116"/>
      <c r="N403" s="116"/>
      <c r="O403" s="116"/>
      <c r="P403" s="116"/>
      <c r="Q403" s="116"/>
      <c r="R403" s="116"/>
      <c r="S403" s="116"/>
      <c r="T403" s="116"/>
      <c r="U403" s="116"/>
    </row>
    <row r="404" spans="2:21">
      <c r="B404" s="115"/>
      <c r="C404" s="116"/>
      <c r="D404" s="116"/>
      <c r="E404" s="116"/>
      <c r="F404" s="116"/>
      <c r="G404" s="116"/>
      <c r="H404" s="116"/>
      <c r="I404" s="116"/>
      <c r="J404" s="116"/>
      <c r="K404" s="116"/>
      <c r="L404" s="116"/>
      <c r="M404" s="116"/>
      <c r="N404" s="116"/>
      <c r="O404" s="116"/>
      <c r="P404" s="116"/>
      <c r="Q404" s="116"/>
      <c r="R404" s="116"/>
      <c r="S404" s="116"/>
      <c r="T404" s="116"/>
      <c r="U404" s="116"/>
    </row>
    <row r="405" spans="2:21">
      <c r="B405" s="115"/>
      <c r="C405" s="116"/>
      <c r="D405" s="116"/>
      <c r="E405" s="116"/>
      <c r="F405" s="116"/>
      <c r="G405" s="116"/>
      <c r="H405" s="116"/>
      <c r="I405" s="116"/>
      <c r="J405" s="116"/>
      <c r="K405" s="116"/>
      <c r="L405" s="116"/>
      <c r="M405" s="116"/>
      <c r="N405" s="116"/>
      <c r="O405" s="116"/>
      <c r="P405" s="116"/>
      <c r="Q405" s="116"/>
      <c r="R405" s="116"/>
      <c r="S405" s="116"/>
      <c r="T405" s="116"/>
      <c r="U405" s="116"/>
    </row>
    <row r="406" spans="2:21">
      <c r="B406" s="115"/>
      <c r="C406" s="116"/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  <c r="R406" s="116"/>
      <c r="S406" s="116"/>
      <c r="T406" s="116"/>
      <c r="U406" s="116"/>
    </row>
    <row r="407" spans="2:21">
      <c r="B407" s="115"/>
      <c r="C407" s="116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  <c r="Q407" s="116"/>
      <c r="R407" s="116"/>
      <c r="S407" s="116"/>
      <c r="T407" s="116"/>
      <c r="U407" s="116"/>
    </row>
    <row r="408" spans="2:21">
      <c r="B408" s="115"/>
      <c r="C408" s="116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  <c r="R408" s="116"/>
      <c r="S408" s="116"/>
      <c r="T408" s="116"/>
      <c r="U408" s="116"/>
    </row>
    <row r="409" spans="2:21">
      <c r="B409" s="115"/>
      <c r="C409" s="116"/>
      <c r="D409" s="116"/>
      <c r="E409" s="116"/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  <c r="Q409" s="116"/>
      <c r="R409" s="116"/>
      <c r="S409" s="116"/>
      <c r="T409" s="116"/>
      <c r="U409" s="116"/>
    </row>
    <row r="410" spans="2:21">
      <c r="B410" s="115"/>
      <c r="C410" s="116"/>
      <c r="D410" s="116"/>
      <c r="E410" s="116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116"/>
      <c r="Q410" s="116"/>
      <c r="R410" s="116"/>
      <c r="S410" s="116"/>
      <c r="T410" s="116"/>
      <c r="U410" s="116"/>
    </row>
    <row r="411" spans="2:21">
      <c r="B411" s="115"/>
      <c r="C411" s="116"/>
      <c r="D411" s="116"/>
      <c r="E411" s="116"/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  <c r="P411" s="116"/>
      <c r="Q411" s="116"/>
      <c r="R411" s="116"/>
      <c r="S411" s="116"/>
      <c r="T411" s="116"/>
      <c r="U411" s="116"/>
    </row>
    <row r="412" spans="2:21">
      <c r="B412" s="115"/>
      <c r="C412" s="116"/>
      <c r="D412" s="116"/>
      <c r="E412" s="116"/>
      <c r="F412" s="116"/>
      <c r="G412" s="116"/>
      <c r="H412" s="116"/>
      <c r="I412" s="116"/>
      <c r="J412" s="116"/>
      <c r="K412" s="116"/>
      <c r="L412" s="116"/>
      <c r="M412" s="116"/>
      <c r="N412" s="116"/>
      <c r="O412" s="116"/>
      <c r="P412" s="116"/>
      <c r="Q412" s="116"/>
      <c r="R412" s="116"/>
      <c r="S412" s="116"/>
      <c r="T412" s="116"/>
      <c r="U412" s="116"/>
    </row>
    <row r="413" spans="2:21">
      <c r="B413" s="115"/>
      <c r="C413" s="116"/>
      <c r="D413" s="116"/>
      <c r="E413" s="116"/>
      <c r="F413" s="116"/>
      <c r="G413" s="116"/>
      <c r="H413" s="116"/>
      <c r="I413" s="116"/>
      <c r="J413" s="116"/>
      <c r="K413" s="116"/>
      <c r="L413" s="116"/>
      <c r="M413" s="116"/>
      <c r="N413" s="116"/>
      <c r="O413" s="116"/>
      <c r="P413" s="116"/>
      <c r="Q413" s="116"/>
      <c r="R413" s="116"/>
      <c r="S413" s="116"/>
      <c r="T413" s="116"/>
      <c r="U413" s="116"/>
    </row>
    <row r="414" spans="2:21">
      <c r="B414" s="115"/>
      <c r="C414" s="116"/>
      <c r="D414" s="116"/>
      <c r="E414" s="116"/>
      <c r="F414" s="116"/>
      <c r="G414" s="116"/>
      <c r="H414" s="116"/>
      <c r="I414" s="116"/>
      <c r="J414" s="116"/>
      <c r="K414" s="116"/>
      <c r="L414" s="116"/>
      <c r="M414" s="116"/>
      <c r="N414" s="116"/>
      <c r="O414" s="116"/>
      <c r="P414" s="116"/>
      <c r="Q414" s="116"/>
      <c r="R414" s="116"/>
      <c r="S414" s="116"/>
      <c r="T414" s="116"/>
      <c r="U414" s="116"/>
    </row>
    <row r="415" spans="2:21">
      <c r="B415" s="115"/>
      <c r="C415" s="116"/>
      <c r="D415" s="116"/>
      <c r="E415" s="116"/>
      <c r="F415" s="116"/>
      <c r="G415" s="116"/>
      <c r="H415" s="116"/>
      <c r="I415" s="116"/>
      <c r="J415" s="116"/>
      <c r="K415" s="116"/>
      <c r="L415" s="116"/>
      <c r="M415" s="116"/>
      <c r="N415" s="116"/>
      <c r="O415" s="116"/>
      <c r="P415" s="116"/>
      <c r="Q415" s="116"/>
      <c r="R415" s="116"/>
      <c r="S415" s="116"/>
      <c r="T415" s="116"/>
      <c r="U415" s="116"/>
    </row>
    <row r="416" spans="2:21">
      <c r="B416" s="115"/>
      <c r="C416" s="116"/>
      <c r="D416" s="116"/>
      <c r="E416" s="116"/>
      <c r="F416" s="116"/>
      <c r="G416" s="116"/>
      <c r="H416" s="116"/>
      <c r="I416" s="116"/>
      <c r="J416" s="116"/>
      <c r="K416" s="116"/>
      <c r="L416" s="116"/>
      <c r="M416" s="116"/>
      <c r="N416" s="116"/>
      <c r="O416" s="116"/>
      <c r="P416" s="116"/>
      <c r="Q416" s="116"/>
      <c r="R416" s="116"/>
      <c r="S416" s="116"/>
      <c r="T416" s="116"/>
      <c r="U416" s="116"/>
    </row>
    <row r="417" spans="2:21">
      <c r="B417" s="115"/>
      <c r="C417" s="116"/>
      <c r="D417" s="116"/>
      <c r="E417" s="116"/>
      <c r="F417" s="116"/>
      <c r="G417" s="116"/>
      <c r="H417" s="116"/>
      <c r="I417" s="116"/>
      <c r="J417" s="116"/>
      <c r="K417" s="116"/>
      <c r="L417" s="116"/>
      <c r="M417" s="116"/>
      <c r="N417" s="116"/>
      <c r="O417" s="116"/>
      <c r="P417" s="116"/>
      <c r="Q417" s="116"/>
      <c r="R417" s="116"/>
      <c r="S417" s="116"/>
      <c r="T417" s="116"/>
      <c r="U417" s="116"/>
    </row>
    <row r="418" spans="2:21">
      <c r="B418" s="115"/>
      <c r="C418" s="116"/>
      <c r="D418" s="116"/>
      <c r="E418" s="116"/>
      <c r="F418" s="116"/>
      <c r="G418" s="116"/>
      <c r="H418" s="116"/>
      <c r="I418" s="116"/>
      <c r="J418" s="116"/>
      <c r="K418" s="116"/>
      <c r="L418" s="116"/>
      <c r="M418" s="116"/>
      <c r="N418" s="116"/>
      <c r="O418" s="116"/>
      <c r="P418" s="116"/>
      <c r="Q418" s="116"/>
      <c r="R418" s="116"/>
      <c r="S418" s="116"/>
      <c r="T418" s="116"/>
      <c r="U418" s="116"/>
    </row>
    <row r="419" spans="2:21">
      <c r="B419" s="115"/>
      <c r="C419" s="116"/>
      <c r="D419" s="116"/>
      <c r="E419" s="116"/>
      <c r="F419" s="116"/>
      <c r="G419" s="116"/>
      <c r="H419" s="116"/>
      <c r="I419" s="116"/>
      <c r="J419" s="116"/>
      <c r="K419" s="116"/>
      <c r="L419" s="116"/>
      <c r="M419" s="116"/>
      <c r="N419" s="116"/>
      <c r="O419" s="116"/>
      <c r="P419" s="116"/>
      <c r="Q419" s="116"/>
      <c r="R419" s="116"/>
      <c r="S419" s="116"/>
      <c r="T419" s="116"/>
      <c r="U419" s="116"/>
    </row>
    <row r="420" spans="2:21">
      <c r="B420" s="115"/>
      <c r="C420" s="116"/>
      <c r="D420" s="116"/>
      <c r="E420" s="116"/>
      <c r="F420" s="116"/>
      <c r="G420" s="116"/>
      <c r="H420" s="116"/>
      <c r="I420" s="116"/>
      <c r="J420" s="116"/>
      <c r="K420" s="116"/>
      <c r="L420" s="116"/>
      <c r="M420" s="116"/>
      <c r="N420" s="116"/>
      <c r="O420" s="116"/>
      <c r="P420" s="116"/>
      <c r="Q420" s="116"/>
      <c r="R420" s="116"/>
      <c r="S420" s="116"/>
      <c r="T420" s="116"/>
      <c r="U420" s="116"/>
    </row>
    <row r="421" spans="2:21">
      <c r="B421" s="115"/>
      <c r="C421" s="116"/>
      <c r="D421" s="116"/>
      <c r="E421" s="116"/>
      <c r="F421" s="116"/>
      <c r="G421" s="116"/>
      <c r="H421" s="116"/>
      <c r="I421" s="116"/>
      <c r="J421" s="116"/>
      <c r="K421" s="116"/>
      <c r="L421" s="116"/>
      <c r="M421" s="116"/>
      <c r="N421" s="116"/>
      <c r="O421" s="116"/>
      <c r="P421" s="116"/>
      <c r="Q421" s="116"/>
      <c r="R421" s="116"/>
      <c r="S421" s="116"/>
      <c r="T421" s="116"/>
      <c r="U421" s="116"/>
    </row>
    <row r="422" spans="2:21">
      <c r="B422" s="115"/>
      <c r="C422" s="116"/>
      <c r="D422" s="116"/>
      <c r="E422" s="116"/>
      <c r="F422" s="116"/>
      <c r="G422" s="116"/>
      <c r="H422" s="116"/>
      <c r="I422" s="116"/>
      <c r="J422" s="116"/>
      <c r="K422" s="116"/>
      <c r="L422" s="116"/>
      <c r="M422" s="116"/>
      <c r="N422" s="116"/>
      <c r="O422" s="116"/>
      <c r="P422" s="116"/>
      <c r="Q422" s="116"/>
      <c r="R422" s="116"/>
      <c r="S422" s="116"/>
      <c r="T422" s="116"/>
      <c r="U422" s="116"/>
    </row>
    <row r="423" spans="2:21">
      <c r="B423" s="115"/>
      <c r="C423" s="116"/>
      <c r="D423" s="116"/>
      <c r="E423" s="116"/>
      <c r="F423" s="116"/>
      <c r="G423" s="116"/>
      <c r="H423" s="116"/>
      <c r="I423" s="116"/>
      <c r="J423" s="116"/>
      <c r="K423" s="116"/>
      <c r="L423" s="116"/>
      <c r="M423" s="116"/>
      <c r="N423" s="116"/>
      <c r="O423" s="116"/>
      <c r="P423" s="116"/>
      <c r="Q423" s="116"/>
      <c r="R423" s="116"/>
      <c r="S423" s="116"/>
      <c r="T423" s="116"/>
      <c r="U423" s="116"/>
    </row>
    <row r="424" spans="2:21">
      <c r="B424" s="115"/>
      <c r="C424" s="116"/>
      <c r="D424" s="116"/>
      <c r="E424" s="116"/>
      <c r="F424" s="116"/>
      <c r="G424" s="116"/>
      <c r="H424" s="116"/>
      <c r="I424" s="116"/>
      <c r="J424" s="116"/>
      <c r="K424" s="116"/>
      <c r="L424" s="116"/>
      <c r="M424" s="116"/>
      <c r="N424" s="116"/>
      <c r="O424" s="116"/>
      <c r="P424" s="116"/>
      <c r="Q424" s="116"/>
      <c r="R424" s="116"/>
      <c r="S424" s="116"/>
      <c r="T424" s="116"/>
      <c r="U424" s="116"/>
    </row>
    <row r="425" spans="2:21">
      <c r="B425" s="115"/>
      <c r="C425" s="116"/>
      <c r="D425" s="116"/>
      <c r="E425" s="116"/>
      <c r="F425" s="116"/>
      <c r="G425" s="116"/>
      <c r="H425" s="116"/>
      <c r="I425" s="116"/>
      <c r="J425" s="116"/>
      <c r="K425" s="116"/>
      <c r="L425" s="116"/>
      <c r="M425" s="116"/>
      <c r="N425" s="116"/>
      <c r="O425" s="116"/>
      <c r="P425" s="116"/>
      <c r="Q425" s="116"/>
      <c r="R425" s="116"/>
      <c r="S425" s="116"/>
      <c r="T425" s="116"/>
      <c r="U425" s="116"/>
    </row>
    <row r="426" spans="2:21">
      <c r="B426" s="115"/>
      <c r="C426" s="116"/>
      <c r="D426" s="116"/>
      <c r="E426" s="116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  <c r="R426" s="116"/>
      <c r="S426" s="116"/>
      <c r="T426" s="116"/>
      <c r="U426" s="116"/>
    </row>
    <row r="427" spans="2:21">
      <c r="B427" s="115"/>
      <c r="C427" s="116"/>
      <c r="D427" s="116"/>
      <c r="E427" s="116"/>
      <c r="F427" s="116"/>
      <c r="G427" s="116"/>
      <c r="H427" s="116"/>
      <c r="I427" s="116"/>
      <c r="J427" s="116"/>
      <c r="K427" s="116"/>
      <c r="L427" s="116"/>
      <c r="M427" s="116"/>
      <c r="N427" s="116"/>
      <c r="O427" s="116"/>
      <c r="P427" s="116"/>
      <c r="Q427" s="116"/>
      <c r="R427" s="116"/>
      <c r="S427" s="116"/>
      <c r="T427" s="116"/>
      <c r="U427" s="116"/>
    </row>
    <row r="428" spans="2:21">
      <c r="B428" s="115"/>
      <c r="C428" s="116"/>
      <c r="D428" s="116"/>
      <c r="E428" s="116"/>
      <c r="F428" s="116"/>
      <c r="G428" s="116"/>
      <c r="H428" s="116"/>
      <c r="I428" s="116"/>
      <c r="J428" s="116"/>
      <c r="K428" s="116"/>
      <c r="L428" s="116"/>
      <c r="M428" s="116"/>
      <c r="N428" s="116"/>
      <c r="O428" s="116"/>
      <c r="P428" s="116"/>
      <c r="Q428" s="116"/>
      <c r="R428" s="116"/>
      <c r="S428" s="116"/>
      <c r="T428" s="116"/>
      <c r="U428" s="116"/>
    </row>
    <row r="429" spans="2:21">
      <c r="B429" s="115"/>
      <c r="C429" s="116"/>
      <c r="D429" s="116"/>
      <c r="E429" s="116"/>
      <c r="F429" s="116"/>
      <c r="G429" s="116"/>
      <c r="H429" s="116"/>
      <c r="I429" s="116"/>
      <c r="J429" s="116"/>
      <c r="K429" s="116"/>
      <c r="L429" s="116"/>
      <c r="M429" s="116"/>
      <c r="N429" s="116"/>
      <c r="O429" s="116"/>
      <c r="P429" s="116"/>
      <c r="Q429" s="116"/>
      <c r="R429" s="116"/>
      <c r="S429" s="116"/>
      <c r="T429" s="116"/>
      <c r="U429" s="116"/>
    </row>
    <row r="430" spans="2:21">
      <c r="B430" s="115"/>
      <c r="C430" s="116"/>
      <c r="D430" s="116"/>
      <c r="E430" s="116"/>
      <c r="F430" s="116"/>
      <c r="G430" s="116"/>
      <c r="H430" s="116"/>
      <c r="I430" s="116"/>
      <c r="J430" s="116"/>
      <c r="K430" s="116"/>
      <c r="L430" s="116"/>
      <c r="M430" s="116"/>
      <c r="N430" s="116"/>
      <c r="O430" s="116"/>
      <c r="P430" s="116"/>
      <c r="Q430" s="116"/>
      <c r="R430" s="116"/>
      <c r="S430" s="116"/>
      <c r="T430" s="116"/>
      <c r="U430" s="116"/>
    </row>
    <row r="431" spans="2:21">
      <c r="B431" s="115"/>
      <c r="C431" s="116"/>
      <c r="D431" s="116"/>
      <c r="E431" s="116"/>
      <c r="F431" s="116"/>
      <c r="G431" s="116"/>
      <c r="H431" s="116"/>
      <c r="I431" s="116"/>
      <c r="J431" s="116"/>
      <c r="K431" s="116"/>
      <c r="L431" s="116"/>
      <c r="M431" s="116"/>
      <c r="N431" s="116"/>
      <c r="O431" s="116"/>
      <c r="P431" s="116"/>
      <c r="Q431" s="116"/>
      <c r="R431" s="116"/>
      <c r="S431" s="116"/>
      <c r="T431" s="116"/>
      <c r="U431" s="116"/>
    </row>
    <row r="432" spans="2:21">
      <c r="B432" s="115"/>
      <c r="C432" s="116"/>
      <c r="D432" s="116"/>
      <c r="E432" s="116"/>
      <c r="F432" s="116"/>
      <c r="G432" s="116"/>
      <c r="H432" s="116"/>
      <c r="I432" s="116"/>
      <c r="J432" s="116"/>
      <c r="K432" s="116"/>
      <c r="L432" s="116"/>
      <c r="M432" s="116"/>
      <c r="N432" s="116"/>
      <c r="O432" s="116"/>
      <c r="P432" s="116"/>
      <c r="Q432" s="116"/>
      <c r="R432" s="116"/>
      <c r="S432" s="116"/>
      <c r="T432" s="116"/>
      <c r="U432" s="116"/>
    </row>
    <row r="433" spans="2:21">
      <c r="B433" s="115"/>
      <c r="C433" s="116"/>
      <c r="D433" s="116"/>
      <c r="E433" s="116"/>
      <c r="F433" s="116"/>
      <c r="G433" s="116"/>
      <c r="H433" s="116"/>
      <c r="I433" s="116"/>
      <c r="J433" s="116"/>
      <c r="K433" s="116"/>
      <c r="L433" s="116"/>
      <c r="M433" s="116"/>
      <c r="N433" s="116"/>
      <c r="O433" s="116"/>
      <c r="P433" s="116"/>
      <c r="Q433" s="116"/>
      <c r="R433" s="116"/>
      <c r="S433" s="116"/>
      <c r="T433" s="116"/>
      <c r="U433" s="116"/>
    </row>
    <row r="434" spans="2:21">
      <c r="B434" s="115"/>
      <c r="C434" s="116"/>
      <c r="D434" s="116"/>
      <c r="E434" s="116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  <c r="P434" s="116"/>
      <c r="Q434" s="116"/>
      <c r="R434" s="116"/>
      <c r="S434" s="116"/>
      <c r="T434" s="116"/>
      <c r="U434" s="116"/>
    </row>
    <row r="435" spans="2:21">
      <c r="B435" s="115"/>
      <c r="C435" s="116"/>
      <c r="D435" s="116"/>
      <c r="E435" s="116"/>
      <c r="F435" s="116"/>
      <c r="G435" s="116"/>
      <c r="H435" s="116"/>
      <c r="I435" s="116"/>
      <c r="J435" s="116"/>
      <c r="K435" s="116"/>
      <c r="L435" s="116"/>
      <c r="M435" s="116"/>
      <c r="N435" s="116"/>
      <c r="O435" s="116"/>
      <c r="P435" s="116"/>
      <c r="Q435" s="116"/>
      <c r="R435" s="116"/>
      <c r="S435" s="116"/>
      <c r="T435" s="116"/>
      <c r="U435" s="116"/>
    </row>
    <row r="436" spans="2:21">
      <c r="B436" s="115"/>
      <c r="C436" s="116"/>
      <c r="D436" s="116"/>
      <c r="E436" s="116"/>
      <c r="F436" s="116"/>
      <c r="G436" s="116"/>
      <c r="H436" s="116"/>
      <c r="I436" s="116"/>
      <c r="J436" s="116"/>
      <c r="K436" s="116"/>
      <c r="L436" s="116"/>
      <c r="M436" s="116"/>
      <c r="N436" s="116"/>
      <c r="O436" s="116"/>
      <c r="P436" s="116"/>
      <c r="Q436" s="116"/>
      <c r="R436" s="116"/>
      <c r="S436" s="116"/>
      <c r="T436" s="116"/>
      <c r="U436" s="116"/>
    </row>
    <row r="437" spans="2:21">
      <c r="B437" s="115"/>
      <c r="C437" s="116"/>
      <c r="D437" s="116"/>
      <c r="E437" s="116"/>
      <c r="F437" s="116"/>
      <c r="G437" s="116"/>
      <c r="H437" s="116"/>
      <c r="I437" s="116"/>
      <c r="J437" s="116"/>
      <c r="K437" s="116"/>
      <c r="L437" s="116"/>
      <c r="M437" s="116"/>
      <c r="N437" s="116"/>
      <c r="O437" s="116"/>
      <c r="P437" s="116"/>
      <c r="Q437" s="116"/>
      <c r="R437" s="116"/>
      <c r="S437" s="116"/>
      <c r="T437" s="116"/>
      <c r="U437" s="116"/>
    </row>
    <row r="438" spans="2:21">
      <c r="B438" s="115"/>
      <c r="C438" s="116"/>
      <c r="D438" s="116"/>
      <c r="E438" s="116"/>
      <c r="F438" s="116"/>
      <c r="G438" s="116"/>
      <c r="H438" s="116"/>
      <c r="I438" s="116"/>
      <c r="J438" s="116"/>
      <c r="K438" s="116"/>
      <c r="L438" s="116"/>
      <c r="M438" s="116"/>
      <c r="N438" s="116"/>
      <c r="O438" s="116"/>
      <c r="P438" s="116"/>
      <c r="Q438" s="116"/>
      <c r="R438" s="116"/>
      <c r="S438" s="116"/>
      <c r="T438" s="116"/>
      <c r="U438" s="116"/>
    </row>
    <row r="439" spans="2:21">
      <c r="B439" s="115"/>
      <c r="C439" s="116"/>
      <c r="D439" s="116"/>
      <c r="E439" s="116"/>
      <c r="F439" s="116"/>
      <c r="G439" s="116"/>
      <c r="H439" s="116"/>
      <c r="I439" s="116"/>
      <c r="J439" s="116"/>
      <c r="K439" s="116"/>
      <c r="L439" s="116"/>
      <c r="M439" s="116"/>
      <c r="N439" s="116"/>
      <c r="O439" s="116"/>
      <c r="P439" s="116"/>
      <c r="Q439" s="116"/>
      <c r="R439" s="116"/>
      <c r="S439" s="116"/>
      <c r="T439" s="116"/>
      <c r="U439" s="116"/>
    </row>
    <row r="440" spans="2:21">
      <c r="B440" s="115"/>
      <c r="C440" s="116"/>
      <c r="D440" s="116"/>
      <c r="E440" s="116"/>
      <c r="F440" s="116"/>
      <c r="G440" s="116"/>
      <c r="H440" s="116"/>
      <c r="I440" s="116"/>
      <c r="J440" s="116"/>
      <c r="K440" s="116"/>
      <c r="L440" s="116"/>
      <c r="M440" s="116"/>
      <c r="N440" s="116"/>
      <c r="O440" s="116"/>
      <c r="P440" s="116"/>
      <c r="Q440" s="116"/>
      <c r="R440" s="116"/>
      <c r="S440" s="116"/>
      <c r="T440" s="116"/>
      <c r="U440" s="116"/>
    </row>
    <row r="441" spans="2:21">
      <c r="B441" s="115"/>
      <c r="C441" s="116"/>
      <c r="D441" s="116"/>
      <c r="E441" s="116"/>
      <c r="F441" s="116"/>
      <c r="G441" s="116"/>
      <c r="H441" s="116"/>
      <c r="I441" s="116"/>
      <c r="J441" s="116"/>
      <c r="K441" s="116"/>
      <c r="L441" s="116"/>
      <c r="M441" s="116"/>
      <c r="N441" s="116"/>
      <c r="O441" s="116"/>
      <c r="P441" s="116"/>
      <c r="Q441" s="116"/>
      <c r="R441" s="116"/>
      <c r="S441" s="116"/>
      <c r="T441" s="116"/>
      <c r="U441" s="116"/>
    </row>
    <row r="442" spans="2:21">
      <c r="B442" s="115"/>
      <c r="C442" s="116"/>
      <c r="D442" s="116"/>
      <c r="E442" s="116"/>
      <c r="F442" s="116"/>
      <c r="G442" s="116"/>
      <c r="H442" s="116"/>
      <c r="I442" s="116"/>
      <c r="J442" s="116"/>
      <c r="K442" s="116"/>
      <c r="L442" s="116"/>
      <c r="M442" s="116"/>
      <c r="N442" s="116"/>
      <c r="O442" s="116"/>
      <c r="P442" s="116"/>
      <c r="Q442" s="116"/>
      <c r="R442" s="116"/>
      <c r="S442" s="116"/>
      <c r="T442" s="116"/>
      <c r="U442" s="116"/>
    </row>
    <row r="443" spans="2:21">
      <c r="B443" s="115"/>
      <c r="C443" s="116"/>
      <c r="D443" s="116"/>
      <c r="E443" s="116"/>
      <c r="F443" s="116"/>
      <c r="G443" s="116"/>
      <c r="H443" s="116"/>
      <c r="I443" s="116"/>
      <c r="J443" s="116"/>
      <c r="K443" s="116"/>
      <c r="L443" s="116"/>
      <c r="M443" s="116"/>
      <c r="N443" s="116"/>
      <c r="O443" s="116"/>
      <c r="P443" s="116"/>
      <c r="Q443" s="116"/>
      <c r="R443" s="116"/>
      <c r="S443" s="116"/>
      <c r="T443" s="116"/>
      <c r="U443" s="116"/>
    </row>
    <row r="444" spans="2:21">
      <c r="B444" s="115"/>
      <c r="C444" s="116"/>
      <c r="D444" s="116"/>
      <c r="E444" s="116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  <c r="P444" s="116"/>
      <c r="Q444" s="116"/>
      <c r="R444" s="116"/>
      <c r="S444" s="116"/>
      <c r="T444" s="116"/>
      <c r="U444" s="116"/>
    </row>
    <row r="445" spans="2:21">
      <c r="B445" s="115"/>
      <c r="C445" s="116"/>
      <c r="D445" s="116"/>
      <c r="E445" s="116"/>
      <c r="F445" s="116"/>
      <c r="G445" s="116"/>
      <c r="H445" s="116"/>
      <c r="I445" s="116"/>
      <c r="J445" s="116"/>
      <c r="K445" s="116"/>
      <c r="L445" s="116"/>
      <c r="M445" s="116"/>
      <c r="N445" s="116"/>
      <c r="O445" s="116"/>
      <c r="P445" s="116"/>
      <c r="Q445" s="116"/>
      <c r="R445" s="116"/>
      <c r="S445" s="116"/>
      <c r="T445" s="116"/>
      <c r="U445" s="116"/>
    </row>
    <row r="446" spans="2:21">
      <c r="B446" s="115"/>
      <c r="C446" s="116"/>
      <c r="D446" s="116"/>
      <c r="E446" s="116"/>
      <c r="F446" s="116"/>
      <c r="G446" s="116"/>
      <c r="H446" s="116"/>
      <c r="I446" s="116"/>
      <c r="J446" s="116"/>
      <c r="K446" s="116"/>
      <c r="L446" s="116"/>
      <c r="M446" s="116"/>
      <c r="N446" s="116"/>
      <c r="O446" s="116"/>
      <c r="P446" s="116"/>
      <c r="Q446" s="116"/>
      <c r="R446" s="116"/>
      <c r="S446" s="116"/>
      <c r="T446" s="116"/>
      <c r="U446" s="116"/>
    </row>
    <row r="447" spans="2:21">
      <c r="B447" s="115"/>
      <c r="C447" s="116"/>
      <c r="D447" s="116"/>
      <c r="E447" s="116"/>
      <c r="F447" s="116"/>
      <c r="G447" s="116"/>
      <c r="H447" s="116"/>
      <c r="I447" s="116"/>
      <c r="J447" s="116"/>
      <c r="K447" s="116"/>
      <c r="L447" s="116"/>
      <c r="M447" s="116"/>
      <c r="N447" s="116"/>
      <c r="O447" s="116"/>
      <c r="P447" s="116"/>
      <c r="Q447" s="116"/>
      <c r="R447" s="116"/>
      <c r="S447" s="116"/>
      <c r="T447" s="116"/>
      <c r="U447" s="116"/>
    </row>
    <row r="448" spans="2:21">
      <c r="B448" s="115"/>
      <c r="C448" s="116"/>
      <c r="D448" s="116"/>
      <c r="E448" s="116"/>
      <c r="F448" s="116"/>
      <c r="G448" s="116"/>
      <c r="H448" s="116"/>
      <c r="I448" s="116"/>
      <c r="J448" s="116"/>
      <c r="K448" s="116"/>
      <c r="L448" s="116"/>
      <c r="M448" s="116"/>
      <c r="N448" s="116"/>
      <c r="O448" s="116"/>
      <c r="P448" s="116"/>
      <c r="Q448" s="116"/>
      <c r="R448" s="116"/>
      <c r="S448" s="116"/>
      <c r="T448" s="116"/>
      <c r="U448" s="116"/>
    </row>
    <row r="449" spans="2:21">
      <c r="B449" s="115"/>
      <c r="C449" s="116"/>
      <c r="D449" s="116"/>
      <c r="E449" s="116"/>
      <c r="F449" s="116"/>
      <c r="G449" s="116"/>
      <c r="H449" s="116"/>
      <c r="I449" s="116"/>
      <c r="J449" s="116"/>
      <c r="K449" s="116"/>
      <c r="L449" s="116"/>
      <c r="M449" s="116"/>
      <c r="N449" s="116"/>
      <c r="O449" s="116"/>
      <c r="P449" s="116"/>
      <c r="Q449" s="116"/>
      <c r="R449" s="116"/>
      <c r="S449" s="116"/>
      <c r="T449" s="116"/>
      <c r="U449" s="116"/>
    </row>
    <row r="450" spans="2:21">
      <c r="B450" s="115"/>
      <c r="C450" s="116"/>
      <c r="D450" s="116"/>
      <c r="E450" s="116"/>
      <c r="F450" s="116"/>
      <c r="G450" s="116"/>
      <c r="H450" s="116"/>
      <c r="I450" s="116"/>
      <c r="J450" s="116"/>
      <c r="K450" s="116"/>
      <c r="L450" s="116"/>
      <c r="M450" s="116"/>
      <c r="N450" s="116"/>
      <c r="O450" s="116"/>
      <c r="P450" s="116"/>
      <c r="Q450" s="116"/>
      <c r="R450" s="116"/>
      <c r="S450" s="116"/>
      <c r="T450" s="116"/>
      <c r="U450" s="116"/>
    </row>
    <row r="451" spans="2:21">
      <c r="B451" s="115"/>
      <c r="C451" s="116"/>
      <c r="D451" s="116"/>
      <c r="E451" s="116"/>
      <c r="F451" s="116"/>
      <c r="G451" s="116"/>
      <c r="H451" s="116"/>
      <c r="I451" s="116"/>
      <c r="J451" s="116"/>
      <c r="K451" s="116"/>
      <c r="L451" s="116"/>
      <c r="M451" s="116"/>
      <c r="N451" s="116"/>
      <c r="O451" s="116"/>
      <c r="P451" s="116"/>
      <c r="Q451" s="116"/>
      <c r="R451" s="116"/>
      <c r="S451" s="116"/>
      <c r="T451" s="116"/>
      <c r="U451" s="116"/>
    </row>
    <row r="452" spans="2:21">
      <c r="B452" s="115"/>
      <c r="C452" s="116"/>
      <c r="D452" s="116"/>
      <c r="E452" s="116"/>
      <c r="F452" s="116"/>
      <c r="G452" s="116"/>
      <c r="H452" s="116"/>
      <c r="I452" s="116"/>
      <c r="J452" s="116"/>
      <c r="K452" s="116"/>
      <c r="L452" s="116"/>
      <c r="M452" s="116"/>
      <c r="N452" s="116"/>
      <c r="O452" s="116"/>
      <c r="P452" s="116"/>
      <c r="Q452" s="116"/>
      <c r="R452" s="116"/>
      <c r="S452" s="116"/>
      <c r="T452" s="116"/>
      <c r="U452" s="116"/>
    </row>
    <row r="453" spans="2:21">
      <c r="B453" s="115"/>
      <c r="C453" s="116"/>
      <c r="D453" s="116"/>
      <c r="E453" s="116"/>
      <c r="F453" s="116"/>
      <c r="G453" s="116"/>
      <c r="H453" s="116"/>
      <c r="I453" s="116"/>
      <c r="J453" s="116"/>
      <c r="K453" s="116"/>
      <c r="L453" s="116"/>
      <c r="M453" s="116"/>
      <c r="N453" s="116"/>
      <c r="O453" s="116"/>
      <c r="P453" s="116"/>
      <c r="Q453" s="116"/>
      <c r="R453" s="116"/>
      <c r="S453" s="116"/>
      <c r="T453" s="116"/>
      <c r="U453" s="116"/>
    </row>
    <row r="454" spans="2:21">
      <c r="B454" s="115"/>
      <c r="C454" s="116"/>
      <c r="D454" s="116"/>
      <c r="E454" s="116"/>
      <c r="F454" s="116"/>
      <c r="G454" s="116"/>
      <c r="H454" s="116"/>
      <c r="I454" s="116"/>
      <c r="J454" s="116"/>
      <c r="K454" s="116"/>
      <c r="L454" s="116"/>
      <c r="M454" s="116"/>
      <c r="N454" s="116"/>
      <c r="O454" s="116"/>
      <c r="P454" s="116"/>
      <c r="Q454" s="116"/>
      <c r="R454" s="116"/>
      <c r="S454" s="116"/>
      <c r="T454" s="116"/>
      <c r="U454" s="116"/>
    </row>
    <row r="455" spans="2:21">
      <c r="B455" s="115"/>
      <c r="C455" s="116"/>
      <c r="D455" s="116"/>
      <c r="E455" s="116"/>
      <c r="F455" s="116"/>
      <c r="G455" s="116"/>
      <c r="H455" s="116"/>
      <c r="I455" s="116"/>
      <c r="J455" s="116"/>
      <c r="K455" s="116"/>
      <c r="L455" s="116"/>
      <c r="M455" s="116"/>
      <c r="N455" s="116"/>
      <c r="O455" s="116"/>
      <c r="P455" s="116"/>
      <c r="Q455" s="116"/>
      <c r="R455" s="116"/>
      <c r="S455" s="116"/>
      <c r="T455" s="116"/>
      <c r="U455" s="116"/>
    </row>
    <row r="456" spans="2:21">
      <c r="B456" s="115"/>
      <c r="C456" s="116"/>
      <c r="D456" s="116"/>
      <c r="E456" s="116"/>
      <c r="F456" s="116"/>
      <c r="G456" s="116"/>
      <c r="H456" s="116"/>
      <c r="I456" s="116"/>
      <c r="J456" s="116"/>
      <c r="K456" s="116"/>
      <c r="L456" s="116"/>
      <c r="M456" s="116"/>
      <c r="N456" s="116"/>
      <c r="O456" s="116"/>
      <c r="P456" s="116"/>
      <c r="Q456" s="116"/>
      <c r="R456" s="116"/>
      <c r="S456" s="116"/>
      <c r="T456" s="116"/>
      <c r="U456" s="116"/>
    </row>
    <row r="457" spans="2:21">
      <c r="B457" s="115"/>
      <c r="C457" s="116"/>
      <c r="D457" s="116"/>
      <c r="E457" s="116"/>
      <c r="F457" s="116"/>
      <c r="G457" s="116"/>
      <c r="H457" s="116"/>
      <c r="I457" s="116"/>
      <c r="J457" s="116"/>
      <c r="K457" s="116"/>
      <c r="L457" s="116"/>
      <c r="M457" s="116"/>
      <c r="N457" s="116"/>
      <c r="O457" s="116"/>
      <c r="P457" s="116"/>
      <c r="Q457" s="116"/>
      <c r="R457" s="116"/>
      <c r="S457" s="116"/>
      <c r="T457" s="116"/>
      <c r="U457" s="116"/>
    </row>
    <row r="458" spans="2:21">
      <c r="B458" s="115"/>
      <c r="C458" s="116"/>
      <c r="D458" s="116"/>
      <c r="E458" s="116"/>
      <c r="F458" s="116"/>
      <c r="G458" s="116"/>
      <c r="H458" s="116"/>
      <c r="I458" s="116"/>
      <c r="J458" s="116"/>
      <c r="K458" s="116"/>
      <c r="L458" s="116"/>
      <c r="M458" s="116"/>
      <c r="N458" s="116"/>
      <c r="O458" s="116"/>
      <c r="P458" s="116"/>
      <c r="Q458" s="116"/>
      <c r="R458" s="116"/>
      <c r="S458" s="116"/>
      <c r="T458" s="116"/>
      <c r="U458" s="116"/>
    </row>
    <row r="459" spans="2:21">
      <c r="B459" s="115"/>
      <c r="C459" s="116"/>
      <c r="D459" s="116"/>
      <c r="E459" s="116"/>
      <c r="F459" s="116"/>
      <c r="G459" s="116"/>
      <c r="H459" s="116"/>
      <c r="I459" s="116"/>
      <c r="J459" s="116"/>
      <c r="K459" s="116"/>
      <c r="L459" s="116"/>
      <c r="M459" s="116"/>
      <c r="N459" s="116"/>
      <c r="O459" s="116"/>
      <c r="P459" s="116"/>
      <c r="Q459" s="116"/>
      <c r="R459" s="116"/>
      <c r="S459" s="116"/>
      <c r="T459" s="116"/>
      <c r="U459" s="116"/>
    </row>
    <row r="460" spans="2:21">
      <c r="B460" s="115"/>
      <c r="C460" s="116"/>
      <c r="D460" s="116"/>
      <c r="E460" s="116"/>
      <c r="F460" s="116"/>
      <c r="G460" s="116"/>
      <c r="H460" s="116"/>
      <c r="I460" s="116"/>
      <c r="J460" s="116"/>
      <c r="K460" s="116"/>
      <c r="L460" s="116"/>
      <c r="M460" s="116"/>
      <c r="N460" s="116"/>
      <c r="O460" s="116"/>
      <c r="P460" s="116"/>
      <c r="Q460" s="116"/>
      <c r="R460" s="116"/>
      <c r="S460" s="116"/>
      <c r="T460" s="116"/>
      <c r="U460" s="116"/>
    </row>
    <row r="461" spans="2:21">
      <c r="B461" s="115"/>
      <c r="C461" s="116"/>
      <c r="D461" s="116"/>
      <c r="E461" s="116"/>
      <c r="F461" s="116"/>
      <c r="G461" s="116"/>
      <c r="H461" s="116"/>
      <c r="I461" s="116"/>
      <c r="J461" s="116"/>
      <c r="K461" s="116"/>
      <c r="L461" s="116"/>
      <c r="M461" s="116"/>
      <c r="N461" s="116"/>
      <c r="O461" s="116"/>
      <c r="P461" s="116"/>
      <c r="Q461" s="116"/>
      <c r="R461" s="116"/>
      <c r="S461" s="116"/>
      <c r="T461" s="116"/>
      <c r="U461" s="116"/>
    </row>
    <row r="462" spans="2:21">
      <c r="B462" s="115"/>
      <c r="C462" s="116"/>
      <c r="D462" s="116"/>
      <c r="E462" s="116"/>
      <c r="F462" s="116"/>
      <c r="G462" s="116"/>
      <c r="H462" s="116"/>
      <c r="I462" s="116"/>
      <c r="J462" s="116"/>
      <c r="K462" s="116"/>
      <c r="L462" s="116"/>
      <c r="M462" s="116"/>
      <c r="N462" s="116"/>
      <c r="O462" s="116"/>
      <c r="P462" s="116"/>
      <c r="Q462" s="116"/>
      <c r="R462" s="116"/>
      <c r="S462" s="116"/>
      <c r="T462" s="116"/>
      <c r="U462" s="116"/>
    </row>
    <row r="463" spans="2:21">
      <c r="B463" s="115"/>
      <c r="C463" s="116"/>
      <c r="D463" s="116"/>
      <c r="E463" s="116"/>
      <c r="F463" s="116"/>
      <c r="G463" s="116"/>
      <c r="H463" s="116"/>
      <c r="I463" s="116"/>
      <c r="J463" s="116"/>
      <c r="K463" s="116"/>
      <c r="L463" s="116"/>
      <c r="M463" s="116"/>
      <c r="N463" s="116"/>
      <c r="O463" s="116"/>
      <c r="P463" s="116"/>
      <c r="Q463" s="116"/>
      <c r="R463" s="116"/>
      <c r="S463" s="116"/>
      <c r="T463" s="116"/>
      <c r="U463" s="116"/>
    </row>
    <row r="464" spans="2:21">
      <c r="B464" s="115"/>
      <c r="C464" s="116"/>
      <c r="D464" s="116"/>
      <c r="E464" s="116"/>
      <c r="F464" s="116"/>
      <c r="G464" s="116"/>
      <c r="H464" s="116"/>
      <c r="I464" s="116"/>
      <c r="J464" s="116"/>
      <c r="K464" s="116"/>
      <c r="L464" s="116"/>
      <c r="M464" s="116"/>
      <c r="N464" s="116"/>
      <c r="O464" s="116"/>
      <c r="P464" s="116"/>
      <c r="Q464" s="116"/>
      <c r="R464" s="116"/>
      <c r="S464" s="116"/>
      <c r="T464" s="116"/>
      <c r="U464" s="116"/>
    </row>
    <row r="465" spans="2:21">
      <c r="B465" s="115"/>
      <c r="C465" s="116"/>
      <c r="D465" s="116"/>
      <c r="E465" s="116"/>
      <c r="F465" s="116"/>
      <c r="G465" s="116"/>
      <c r="H465" s="116"/>
      <c r="I465" s="116"/>
      <c r="J465" s="116"/>
      <c r="K465" s="116"/>
      <c r="L465" s="116"/>
      <c r="M465" s="116"/>
      <c r="N465" s="116"/>
      <c r="O465" s="116"/>
      <c r="P465" s="116"/>
      <c r="Q465" s="116"/>
      <c r="R465" s="116"/>
      <c r="S465" s="116"/>
      <c r="T465" s="116"/>
      <c r="U465" s="116"/>
    </row>
    <row r="466" spans="2:21">
      <c r="B466" s="115"/>
      <c r="C466" s="116"/>
      <c r="D466" s="116"/>
      <c r="E466" s="116"/>
      <c r="F466" s="116"/>
      <c r="G466" s="116"/>
      <c r="H466" s="116"/>
      <c r="I466" s="116"/>
      <c r="J466" s="116"/>
      <c r="K466" s="116"/>
      <c r="L466" s="116"/>
      <c r="M466" s="116"/>
      <c r="N466" s="116"/>
      <c r="O466" s="116"/>
      <c r="P466" s="116"/>
      <c r="Q466" s="116"/>
      <c r="R466" s="116"/>
      <c r="S466" s="116"/>
      <c r="T466" s="116"/>
      <c r="U466" s="116"/>
    </row>
    <row r="467" spans="2:21">
      <c r="B467" s="115"/>
      <c r="C467" s="116"/>
      <c r="D467" s="116"/>
      <c r="E467" s="116"/>
      <c r="F467" s="116"/>
      <c r="G467" s="116"/>
      <c r="H467" s="116"/>
      <c r="I467" s="116"/>
      <c r="J467" s="116"/>
      <c r="K467" s="116"/>
      <c r="L467" s="116"/>
      <c r="M467" s="116"/>
      <c r="N467" s="116"/>
      <c r="O467" s="116"/>
      <c r="P467" s="116"/>
      <c r="Q467" s="116"/>
      <c r="R467" s="116"/>
      <c r="S467" s="116"/>
      <c r="T467" s="116"/>
      <c r="U467" s="116"/>
    </row>
    <row r="468" spans="2:21">
      <c r="B468" s="115"/>
      <c r="C468" s="116"/>
      <c r="D468" s="116"/>
      <c r="E468" s="116"/>
      <c r="F468" s="116"/>
      <c r="G468" s="116"/>
      <c r="H468" s="116"/>
      <c r="I468" s="116"/>
      <c r="J468" s="116"/>
      <c r="K468" s="116"/>
      <c r="L468" s="116"/>
      <c r="M468" s="116"/>
      <c r="N468" s="116"/>
      <c r="O468" s="116"/>
      <c r="P468" s="116"/>
      <c r="Q468" s="116"/>
      <c r="R468" s="116"/>
      <c r="S468" s="116"/>
      <c r="T468" s="116"/>
      <c r="U468" s="116"/>
    </row>
    <row r="469" spans="2:21">
      <c r="B469" s="115"/>
      <c r="C469" s="116"/>
      <c r="D469" s="116"/>
      <c r="E469" s="116"/>
      <c r="F469" s="116"/>
      <c r="G469" s="116"/>
      <c r="H469" s="116"/>
      <c r="I469" s="116"/>
      <c r="J469" s="116"/>
      <c r="K469" s="116"/>
      <c r="L469" s="116"/>
      <c r="M469" s="116"/>
      <c r="N469" s="116"/>
      <c r="O469" s="116"/>
      <c r="P469" s="116"/>
      <c r="Q469" s="116"/>
      <c r="R469" s="116"/>
      <c r="S469" s="116"/>
      <c r="T469" s="116"/>
      <c r="U469" s="116"/>
    </row>
    <row r="470" spans="2:21">
      <c r="B470" s="115"/>
      <c r="C470" s="116"/>
      <c r="D470" s="116"/>
      <c r="E470" s="116"/>
      <c r="F470" s="116"/>
      <c r="G470" s="116"/>
      <c r="H470" s="116"/>
      <c r="I470" s="116"/>
      <c r="J470" s="116"/>
      <c r="K470" s="116"/>
      <c r="L470" s="116"/>
      <c r="M470" s="116"/>
      <c r="N470" s="116"/>
      <c r="O470" s="116"/>
      <c r="P470" s="116"/>
      <c r="Q470" s="116"/>
      <c r="R470" s="116"/>
      <c r="S470" s="116"/>
      <c r="T470" s="116"/>
      <c r="U470" s="116"/>
    </row>
    <row r="471" spans="2:21">
      <c r="B471" s="115"/>
      <c r="C471" s="116"/>
      <c r="D471" s="116"/>
      <c r="E471" s="116"/>
      <c r="F471" s="116"/>
      <c r="G471" s="116"/>
      <c r="H471" s="116"/>
      <c r="I471" s="116"/>
      <c r="J471" s="116"/>
      <c r="K471" s="116"/>
      <c r="L471" s="116"/>
      <c r="M471" s="116"/>
      <c r="N471" s="116"/>
      <c r="O471" s="116"/>
      <c r="P471" s="116"/>
      <c r="Q471" s="116"/>
      <c r="R471" s="116"/>
      <c r="S471" s="116"/>
      <c r="T471" s="116"/>
      <c r="U471" s="116"/>
    </row>
    <row r="472" spans="2:21">
      <c r="B472" s="115"/>
      <c r="C472" s="116"/>
      <c r="D472" s="116"/>
      <c r="E472" s="116"/>
      <c r="F472" s="116"/>
      <c r="G472" s="116"/>
      <c r="H472" s="116"/>
      <c r="I472" s="116"/>
      <c r="J472" s="116"/>
      <c r="K472" s="116"/>
      <c r="L472" s="116"/>
      <c r="M472" s="116"/>
      <c r="N472" s="116"/>
      <c r="O472" s="116"/>
      <c r="P472" s="116"/>
      <c r="Q472" s="116"/>
      <c r="R472" s="116"/>
      <c r="S472" s="116"/>
      <c r="T472" s="116"/>
      <c r="U472" s="116"/>
    </row>
    <row r="473" spans="2:21">
      <c r="B473" s="115"/>
      <c r="C473" s="116"/>
      <c r="D473" s="116"/>
      <c r="E473" s="116"/>
      <c r="F473" s="116"/>
      <c r="G473" s="116"/>
      <c r="H473" s="116"/>
      <c r="I473" s="116"/>
      <c r="J473" s="116"/>
      <c r="K473" s="116"/>
      <c r="L473" s="116"/>
      <c r="M473" s="116"/>
      <c r="N473" s="116"/>
      <c r="O473" s="116"/>
      <c r="P473" s="116"/>
      <c r="Q473" s="116"/>
      <c r="R473" s="116"/>
      <c r="S473" s="116"/>
      <c r="T473" s="116"/>
      <c r="U473" s="116"/>
    </row>
    <row r="474" spans="2:21">
      <c r="B474" s="115"/>
      <c r="C474" s="116"/>
      <c r="D474" s="116"/>
      <c r="E474" s="116"/>
      <c r="F474" s="116"/>
      <c r="G474" s="116"/>
      <c r="H474" s="116"/>
      <c r="I474" s="116"/>
      <c r="J474" s="116"/>
      <c r="K474" s="116"/>
      <c r="L474" s="116"/>
      <c r="M474" s="116"/>
      <c r="N474" s="116"/>
      <c r="O474" s="116"/>
      <c r="P474" s="116"/>
      <c r="Q474" s="116"/>
      <c r="R474" s="116"/>
      <c r="S474" s="116"/>
      <c r="T474" s="116"/>
      <c r="U474" s="116"/>
    </row>
    <row r="475" spans="2:21">
      <c r="B475" s="115"/>
      <c r="C475" s="116"/>
      <c r="D475" s="116"/>
      <c r="E475" s="116"/>
      <c r="F475" s="116"/>
      <c r="G475" s="116"/>
      <c r="H475" s="116"/>
      <c r="I475" s="116"/>
      <c r="J475" s="116"/>
      <c r="K475" s="116"/>
      <c r="L475" s="116"/>
      <c r="M475" s="116"/>
      <c r="N475" s="116"/>
      <c r="O475" s="116"/>
      <c r="P475" s="116"/>
      <c r="Q475" s="116"/>
      <c r="R475" s="116"/>
      <c r="S475" s="116"/>
      <c r="T475" s="116"/>
      <c r="U475" s="116"/>
    </row>
    <row r="476" spans="2:21">
      <c r="B476" s="115"/>
      <c r="C476" s="116"/>
      <c r="D476" s="116"/>
      <c r="E476" s="116"/>
      <c r="F476" s="116"/>
      <c r="G476" s="116"/>
      <c r="H476" s="116"/>
      <c r="I476" s="116"/>
      <c r="J476" s="116"/>
      <c r="K476" s="116"/>
      <c r="L476" s="116"/>
      <c r="M476" s="116"/>
      <c r="N476" s="116"/>
      <c r="O476" s="116"/>
      <c r="P476" s="116"/>
      <c r="Q476" s="116"/>
      <c r="R476" s="116"/>
      <c r="S476" s="116"/>
      <c r="T476" s="116"/>
      <c r="U476" s="116"/>
    </row>
    <row r="477" spans="2:21">
      <c r="B477" s="115"/>
      <c r="C477" s="116"/>
      <c r="D477" s="116"/>
      <c r="E477" s="116"/>
      <c r="F477" s="116"/>
      <c r="G477" s="116"/>
      <c r="H477" s="116"/>
      <c r="I477" s="116"/>
      <c r="J477" s="116"/>
      <c r="K477" s="116"/>
      <c r="L477" s="116"/>
      <c r="M477" s="116"/>
      <c r="N477" s="116"/>
      <c r="O477" s="116"/>
      <c r="P477" s="116"/>
      <c r="Q477" s="116"/>
      <c r="R477" s="116"/>
      <c r="S477" s="116"/>
      <c r="T477" s="116"/>
      <c r="U477" s="116"/>
    </row>
    <row r="478" spans="2:21">
      <c r="B478" s="115"/>
      <c r="C478" s="116"/>
      <c r="D478" s="116"/>
      <c r="E478" s="116"/>
      <c r="F478" s="116"/>
      <c r="G478" s="116"/>
      <c r="H478" s="116"/>
      <c r="I478" s="116"/>
      <c r="J478" s="116"/>
      <c r="K478" s="116"/>
      <c r="L478" s="116"/>
      <c r="M478" s="116"/>
      <c r="N478" s="116"/>
      <c r="O478" s="116"/>
      <c r="P478" s="116"/>
      <c r="Q478" s="116"/>
      <c r="R478" s="116"/>
      <c r="S478" s="116"/>
      <c r="T478" s="116"/>
      <c r="U478" s="116"/>
    </row>
    <row r="479" spans="2:21">
      <c r="B479" s="115"/>
      <c r="C479" s="116"/>
      <c r="D479" s="116"/>
      <c r="E479" s="116"/>
      <c r="F479" s="116"/>
      <c r="G479" s="116"/>
      <c r="H479" s="116"/>
      <c r="I479" s="116"/>
      <c r="J479" s="116"/>
      <c r="K479" s="116"/>
      <c r="L479" s="116"/>
      <c r="M479" s="116"/>
      <c r="N479" s="116"/>
      <c r="O479" s="116"/>
      <c r="P479" s="116"/>
      <c r="Q479" s="116"/>
      <c r="R479" s="116"/>
      <c r="S479" s="116"/>
      <c r="T479" s="116"/>
      <c r="U479" s="116"/>
    </row>
    <row r="480" spans="2:21">
      <c r="B480" s="115"/>
      <c r="C480" s="116"/>
      <c r="D480" s="116"/>
      <c r="E480" s="116"/>
      <c r="F480" s="116"/>
      <c r="G480" s="116"/>
      <c r="H480" s="116"/>
      <c r="I480" s="116"/>
      <c r="J480" s="116"/>
      <c r="K480" s="116"/>
      <c r="L480" s="116"/>
      <c r="M480" s="116"/>
      <c r="N480" s="116"/>
      <c r="O480" s="116"/>
      <c r="P480" s="116"/>
      <c r="Q480" s="116"/>
      <c r="R480" s="116"/>
      <c r="S480" s="116"/>
      <c r="T480" s="116"/>
      <c r="U480" s="116"/>
    </row>
    <row r="481" spans="2:21">
      <c r="B481" s="115"/>
      <c r="C481" s="116"/>
      <c r="D481" s="116"/>
      <c r="E481" s="116"/>
      <c r="F481" s="116"/>
      <c r="G481" s="116"/>
      <c r="H481" s="116"/>
      <c r="I481" s="116"/>
      <c r="J481" s="116"/>
      <c r="K481" s="116"/>
      <c r="L481" s="116"/>
      <c r="M481" s="116"/>
      <c r="N481" s="116"/>
      <c r="O481" s="116"/>
      <c r="P481" s="116"/>
      <c r="Q481" s="116"/>
      <c r="R481" s="116"/>
      <c r="S481" s="116"/>
      <c r="T481" s="116"/>
      <c r="U481" s="116"/>
    </row>
    <row r="482" spans="2:21">
      <c r="B482" s="115"/>
      <c r="C482" s="116"/>
      <c r="D482" s="116"/>
      <c r="E482" s="116"/>
      <c r="F482" s="116"/>
      <c r="G482" s="116"/>
      <c r="H482" s="116"/>
      <c r="I482" s="116"/>
      <c r="J482" s="116"/>
      <c r="K482" s="116"/>
      <c r="L482" s="116"/>
      <c r="M482" s="116"/>
      <c r="N482" s="116"/>
      <c r="O482" s="116"/>
      <c r="P482" s="116"/>
      <c r="Q482" s="116"/>
      <c r="R482" s="116"/>
      <c r="S482" s="116"/>
      <c r="T482" s="116"/>
      <c r="U482" s="116"/>
    </row>
    <row r="483" spans="2:21">
      <c r="B483" s="115"/>
      <c r="C483" s="116"/>
      <c r="D483" s="116"/>
      <c r="E483" s="116"/>
      <c r="F483" s="116"/>
      <c r="G483" s="116"/>
      <c r="H483" s="116"/>
      <c r="I483" s="116"/>
      <c r="J483" s="116"/>
      <c r="K483" s="116"/>
      <c r="L483" s="116"/>
      <c r="M483" s="116"/>
      <c r="N483" s="116"/>
      <c r="O483" s="116"/>
      <c r="P483" s="116"/>
      <c r="Q483" s="116"/>
      <c r="R483" s="116"/>
      <c r="S483" s="116"/>
      <c r="T483" s="116"/>
      <c r="U483" s="116"/>
    </row>
    <row r="484" spans="2:21">
      <c r="B484" s="115"/>
      <c r="C484" s="116"/>
      <c r="D484" s="116"/>
      <c r="E484" s="116"/>
      <c r="F484" s="116"/>
      <c r="G484" s="116"/>
      <c r="H484" s="116"/>
      <c r="I484" s="116"/>
      <c r="J484" s="116"/>
      <c r="K484" s="116"/>
      <c r="L484" s="116"/>
      <c r="M484" s="116"/>
      <c r="N484" s="116"/>
      <c r="O484" s="116"/>
      <c r="P484" s="116"/>
      <c r="Q484" s="116"/>
      <c r="R484" s="116"/>
      <c r="S484" s="116"/>
      <c r="T484" s="116"/>
      <c r="U484" s="116"/>
    </row>
    <row r="485" spans="2:21">
      <c r="B485" s="115"/>
      <c r="C485" s="116"/>
      <c r="D485" s="116"/>
      <c r="E485" s="116"/>
      <c r="F485" s="116"/>
      <c r="G485" s="116"/>
      <c r="H485" s="116"/>
      <c r="I485" s="116"/>
      <c r="J485" s="116"/>
      <c r="K485" s="116"/>
      <c r="L485" s="116"/>
      <c r="M485" s="116"/>
      <c r="N485" s="116"/>
      <c r="O485" s="116"/>
      <c r="P485" s="116"/>
      <c r="Q485" s="116"/>
      <c r="R485" s="116"/>
      <c r="S485" s="116"/>
      <c r="T485" s="116"/>
      <c r="U485" s="116"/>
    </row>
    <row r="486" spans="2:21">
      <c r="B486" s="115"/>
      <c r="C486" s="116"/>
      <c r="D486" s="116"/>
      <c r="E486" s="116"/>
      <c r="F486" s="116"/>
      <c r="G486" s="116"/>
      <c r="H486" s="116"/>
      <c r="I486" s="116"/>
      <c r="J486" s="116"/>
      <c r="K486" s="116"/>
      <c r="L486" s="116"/>
      <c r="M486" s="116"/>
      <c r="N486" s="116"/>
      <c r="O486" s="116"/>
      <c r="P486" s="116"/>
      <c r="Q486" s="116"/>
      <c r="R486" s="116"/>
      <c r="S486" s="116"/>
      <c r="T486" s="116"/>
      <c r="U486" s="116"/>
    </row>
    <row r="487" spans="2:21">
      <c r="B487" s="115"/>
      <c r="C487" s="116"/>
      <c r="D487" s="116"/>
      <c r="E487" s="116"/>
      <c r="F487" s="116"/>
      <c r="G487" s="116"/>
      <c r="H487" s="116"/>
      <c r="I487" s="116"/>
      <c r="J487" s="116"/>
      <c r="K487" s="116"/>
      <c r="L487" s="116"/>
      <c r="M487" s="116"/>
      <c r="N487" s="116"/>
      <c r="O487" s="116"/>
      <c r="P487" s="116"/>
      <c r="Q487" s="116"/>
      <c r="R487" s="116"/>
      <c r="S487" s="116"/>
      <c r="T487" s="116"/>
      <c r="U487" s="116"/>
    </row>
    <row r="488" spans="2:21">
      <c r="B488" s="115"/>
      <c r="C488" s="116"/>
      <c r="D488" s="116"/>
      <c r="E488" s="116"/>
      <c r="F488" s="116"/>
      <c r="G488" s="116"/>
      <c r="H488" s="116"/>
      <c r="I488" s="116"/>
      <c r="J488" s="116"/>
      <c r="K488" s="116"/>
      <c r="L488" s="116"/>
      <c r="M488" s="116"/>
      <c r="N488" s="116"/>
      <c r="O488" s="116"/>
      <c r="P488" s="116"/>
      <c r="Q488" s="116"/>
      <c r="R488" s="116"/>
      <c r="S488" s="116"/>
      <c r="T488" s="116"/>
      <c r="U488" s="116"/>
    </row>
    <row r="489" spans="2:21">
      <c r="B489" s="115"/>
      <c r="C489" s="116"/>
      <c r="D489" s="116"/>
      <c r="E489" s="116"/>
      <c r="F489" s="116"/>
      <c r="G489" s="116"/>
      <c r="H489" s="116"/>
      <c r="I489" s="116"/>
      <c r="J489" s="116"/>
      <c r="K489" s="116"/>
      <c r="L489" s="116"/>
      <c r="M489" s="116"/>
      <c r="N489" s="116"/>
      <c r="O489" s="116"/>
      <c r="P489" s="116"/>
      <c r="Q489" s="116"/>
      <c r="R489" s="116"/>
      <c r="S489" s="116"/>
      <c r="T489" s="116"/>
      <c r="U489" s="116"/>
    </row>
    <row r="490" spans="2:21">
      <c r="B490" s="115"/>
      <c r="C490" s="116"/>
      <c r="D490" s="116"/>
      <c r="E490" s="116"/>
      <c r="F490" s="116"/>
      <c r="G490" s="116"/>
      <c r="H490" s="116"/>
      <c r="I490" s="116"/>
      <c r="J490" s="116"/>
      <c r="K490" s="116"/>
      <c r="L490" s="116"/>
      <c r="M490" s="116"/>
      <c r="N490" s="116"/>
      <c r="O490" s="116"/>
      <c r="P490" s="116"/>
      <c r="Q490" s="116"/>
      <c r="R490" s="116"/>
      <c r="S490" s="116"/>
      <c r="T490" s="116"/>
      <c r="U490" s="116"/>
    </row>
    <row r="491" spans="2:21">
      <c r="B491" s="115"/>
      <c r="C491" s="116"/>
      <c r="D491" s="116"/>
      <c r="E491" s="116"/>
      <c r="F491" s="116"/>
      <c r="G491" s="116"/>
      <c r="H491" s="116"/>
      <c r="I491" s="116"/>
      <c r="J491" s="116"/>
      <c r="K491" s="116"/>
      <c r="L491" s="116"/>
      <c r="M491" s="116"/>
      <c r="N491" s="116"/>
      <c r="O491" s="116"/>
      <c r="P491" s="116"/>
      <c r="Q491" s="116"/>
      <c r="R491" s="116"/>
      <c r="S491" s="116"/>
      <c r="T491" s="116"/>
      <c r="U491" s="116"/>
    </row>
    <row r="492" spans="2:21">
      <c r="B492" s="115"/>
      <c r="C492" s="116"/>
      <c r="D492" s="116"/>
      <c r="E492" s="116"/>
      <c r="F492" s="116"/>
      <c r="G492" s="116"/>
      <c r="H492" s="116"/>
      <c r="I492" s="116"/>
      <c r="J492" s="116"/>
      <c r="K492" s="116"/>
      <c r="L492" s="116"/>
      <c r="M492" s="116"/>
      <c r="N492" s="116"/>
      <c r="O492" s="116"/>
      <c r="P492" s="116"/>
      <c r="Q492" s="116"/>
      <c r="R492" s="116"/>
      <c r="S492" s="116"/>
      <c r="T492" s="116"/>
      <c r="U492" s="116"/>
    </row>
    <row r="493" spans="2:21">
      <c r="B493" s="115"/>
      <c r="C493" s="116"/>
      <c r="D493" s="116"/>
      <c r="E493" s="116"/>
      <c r="F493" s="116"/>
      <c r="G493" s="116"/>
      <c r="H493" s="116"/>
      <c r="I493" s="116"/>
      <c r="J493" s="116"/>
      <c r="K493" s="116"/>
      <c r="L493" s="116"/>
      <c r="M493" s="116"/>
      <c r="N493" s="116"/>
      <c r="O493" s="116"/>
      <c r="P493" s="116"/>
      <c r="Q493" s="116"/>
      <c r="R493" s="116"/>
      <c r="S493" s="116"/>
      <c r="T493" s="116"/>
      <c r="U493" s="116"/>
    </row>
    <row r="494" spans="2:21">
      <c r="B494" s="115"/>
      <c r="C494" s="116"/>
      <c r="D494" s="116"/>
      <c r="E494" s="116"/>
      <c r="F494" s="116"/>
      <c r="G494" s="116"/>
      <c r="H494" s="116"/>
      <c r="I494" s="116"/>
      <c r="J494" s="116"/>
      <c r="K494" s="116"/>
      <c r="L494" s="116"/>
      <c r="M494" s="116"/>
      <c r="N494" s="116"/>
      <c r="O494" s="116"/>
      <c r="P494" s="116"/>
      <c r="Q494" s="116"/>
      <c r="R494" s="116"/>
      <c r="S494" s="116"/>
      <c r="T494" s="116"/>
      <c r="U494" s="116"/>
    </row>
    <row r="495" spans="2:21">
      <c r="B495" s="115"/>
      <c r="C495" s="116"/>
      <c r="D495" s="116"/>
      <c r="E495" s="116"/>
      <c r="F495" s="116"/>
      <c r="G495" s="116"/>
      <c r="H495" s="116"/>
      <c r="I495" s="116"/>
      <c r="J495" s="116"/>
      <c r="K495" s="116"/>
      <c r="L495" s="116"/>
      <c r="M495" s="116"/>
      <c r="N495" s="116"/>
      <c r="O495" s="116"/>
      <c r="P495" s="116"/>
      <c r="Q495" s="116"/>
      <c r="R495" s="116"/>
      <c r="S495" s="116"/>
      <c r="T495" s="116"/>
      <c r="U495" s="116"/>
    </row>
    <row r="496" spans="2:21">
      <c r="B496" s="115"/>
      <c r="C496" s="116"/>
      <c r="D496" s="116"/>
      <c r="E496" s="116"/>
      <c r="F496" s="116"/>
      <c r="G496" s="116"/>
      <c r="H496" s="116"/>
      <c r="I496" s="116"/>
      <c r="J496" s="116"/>
      <c r="K496" s="116"/>
      <c r="L496" s="116"/>
      <c r="M496" s="116"/>
      <c r="N496" s="116"/>
      <c r="O496" s="116"/>
      <c r="P496" s="116"/>
      <c r="Q496" s="116"/>
      <c r="R496" s="116"/>
      <c r="S496" s="116"/>
      <c r="T496" s="116"/>
      <c r="U496" s="116"/>
    </row>
    <row r="497" spans="2:21">
      <c r="B497" s="115"/>
      <c r="C497" s="116"/>
      <c r="D497" s="116"/>
      <c r="E497" s="116"/>
      <c r="F497" s="116"/>
      <c r="G497" s="116"/>
      <c r="H497" s="116"/>
      <c r="I497" s="116"/>
      <c r="J497" s="116"/>
      <c r="K497" s="116"/>
      <c r="L497" s="116"/>
      <c r="M497" s="116"/>
      <c r="N497" s="116"/>
      <c r="O497" s="116"/>
      <c r="P497" s="116"/>
      <c r="Q497" s="116"/>
      <c r="R497" s="116"/>
      <c r="S497" s="116"/>
      <c r="T497" s="116"/>
      <c r="U497" s="116"/>
    </row>
    <row r="498" spans="2:21">
      <c r="B498" s="115"/>
      <c r="C498" s="116"/>
      <c r="D498" s="116"/>
      <c r="E498" s="116"/>
      <c r="F498" s="116"/>
      <c r="G498" s="116"/>
      <c r="H498" s="116"/>
      <c r="I498" s="116"/>
      <c r="J498" s="116"/>
      <c r="K498" s="116"/>
      <c r="L498" s="116"/>
      <c r="M498" s="116"/>
      <c r="N498" s="116"/>
      <c r="O498" s="116"/>
      <c r="P498" s="116"/>
      <c r="Q498" s="116"/>
      <c r="R498" s="116"/>
      <c r="S498" s="116"/>
      <c r="T498" s="116"/>
      <c r="U498" s="116"/>
    </row>
    <row r="499" spans="2:21">
      <c r="B499" s="115"/>
      <c r="C499" s="116"/>
      <c r="D499" s="116"/>
      <c r="E499" s="116"/>
      <c r="F499" s="116"/>
      <c r="G499" s="116"/>
      <c r="H499" s="116"/>
      <c r="I499" s="116"/>
      <c r="J499" s="116"/>
      <c r="K499" s="116"/>
      <c r="L499" s="116"/>
      <c r="M499" s="116"/>
      <c r="N499" s="116"/>
      <c r="O499" s="116"/>
      <c r="P499" s="116"/>
      <c r="Q499" s="116"/>
      <c r="R499" s="116"/>
      <c r="S499" s="116"/>
      <c r="T499" s="116"/>
      <c r="U499" s="116"/>
    </row>
    <row r="500" spans="2:21">
      <c r="B500" s="115"/>
      <c r="C500" s="116"/>
      <c r="D500" s="116"/>
      <c r="E500" s="116"/>
      <c r="F500" s="116"/>
      <c r="G500" s="116"/>
      <c r="H500" s="116"/>
      <c r="I500" s="116"/>
      <c r="J500" s="116"/>
      <c r="K500" s="116"/>
      <c r="L500" s="116"/>
      <c r="M500" s="116"/>
      <c r="N500" s="116"/>
      <c r="O500" s="116"/>
      <c r="P500" s="116"/>
      <c r="Q500" s="116"/>
      <c r="R500" s="116"/>
      <c r="S500" s="116"/>
      <c r="T500" s="116"/>
      <c r="U500" s="116"/>
    </row>
    <row r="501" spans="2:21">
      <c r="B501" s="115"/>
      <c r="C501" s="116"/>
      <c r="D501" s="116"/>
      <c r="E501" s="116"/>
      <c r="F501" s="116"/>
      <c r="G501" s="116"/>
      <c r="H501" s="116"/>
      <c r="I501" s="116"/>
      <c r="J501" s="116"/>
      <c r="K501" s="116"/>
      <c r="L501" s="116"/>
      <c r="M501" s="116"/>
      <c r="N501" s="116"/>
      <c r="O501" s="116"/>
      <c r="P501" s="116"/>
      <c r="Q501" s="116"/>
      <c r="R501" s="116"/>
      <c r="S501" s="116"/>
      <c r="T501" s="116"/>
      <c r="U501" s="116"/>
    </row>
    <row r="502" spans="2:21">
      <c r="B502" s="115"/>
      <c r="C502" s="116"/>
      <c r="D502" s="116"/>
      <c r="E502" s="116"/>
      <c r="F502" s="116"/>
      <c r="G502" s="116"/>
      <c r="H502" s="116"/>
      <c r="I502" s="116"/>
      <c r="J502" s="116"/>
      <c r="K502" s="116"/>
      <c r="L502" s="116"/>
      <c r="M502" s="116"/>
      <c r="N502" s="116"/>
      <c r="O502" s="116"/>
      <c r="P502" s="116"/>
      <c r="Q502" s="116"/>
      <c r="R502" s="116"/>
      <c r="S502" s="116"/>
      <c r="T502" s="116"/>
      <c r="U502" s="116"/>
    </row>
    <row r="503" spans="2:21">
      <c r="B503" s="115"/>
      <c r="C503" s="116"/>
      <c r="D503" s="116"/>
      <c r="E503" s="116"/>
      <c r="F503" s="116"/>
      <c r="G503" s="116"/>
      <c r="H503" s="116"/>
      <c r="I503" s="116"/>
      <c r="J503" s="116"/>
      <c r="K503" s="116"/>
      <c r="L503" s="116"/>
      <c r="M503" s="116"/>
      <c r="N503" s="116"/>
      <c r="O503" s="116"/>
      <c r="P503" s="116"/>
      <c r="Q503" s="116"/>
      <c r="R503" s="116"/>
      <c r="S503" s="116"/>
      <c r="T503" s="116"/>
      <c r="U503" s="116"/>
    </row>
    <row r="504" spans="2:21">
      <c r="B504" s="115"/>
      <c r="C504" s="116"/>
      <c r="D504" s="116"/>
      <c r="E504" s="116"/>
      <c r="F504" s="116"/>
      <c r="G504" s="116"/>
      <c r="H504" s="116"/>
      <c r="I504" s="116"/>
      <c r="J504" s="116"/>
      <c r="K504" s="116"/>
      <c r="L504" s="116"/>
      <c r="M504" s="116"/>
      <c r="N504" s="116"/>
      <c r="O504" s="116"/>
      <c r="P504" s="116"/>
      <c r="Q504" s="116"/>
      <c r="R504" s="116"/>
      <c r="S504" s="116"/>
      <c r="T504" s="116"/>
      <c r="U504" s="116"/>
    </row>
    <row r="505" spans="2:21">
      <c r="B505" s="115"/>
      <c r="C505" s="116"/>
      <c r="D505" s="116"/>
      <c r="E505" s="116"/>
      <c r="F505" s="116"/>
      <c r="G505" s="116"/>
      <c r="H505" s="116"/>
      <c r="I505" s="116"/>
      <c r="J505" s="116"/>
      <c r="K505" s="116"/>
      <c r="L505" s="116"/>
      <c r="M505" s="116"/>
      <c r="N505" s="116"/>
      <c r="O505" s="116"/>
      <c r="P505" s="116"/>
      <c r="Q505" s="116"/>
      <c r="R505" s="116"/>
      <c r="S505" s="116"/>
      <c r="T505" s="116"/>
      <c r="U505" s="116"/>
    </row>
    <row r="506" spans="2:21">
      <c r="B506" s="115"/>
      <c r="C506" s="116"/>
      <c r="D506" s="116"/>
      <c r="E506" s="116"/>
      <c r="F506" s="116"/>
      <c r="G506" s="116"/>
      <c r="H506" s="116"/>
      <c r="I506" s="116"/>
      <c r="J506" s="116"/>
      <c r="K506" s="116"/>
      <c r="L506" s="116"/>
      <c r="M506" s="116"/>
      <c r="N506" s="116"/>
      <c r="O506" s="116"/>
      <c r="P506" s="116"/>
      <c r="Q506" s="116"/>
      <c r="R506" s="116"/>
      <c r="S506" s="116"/>
      <c r="T506" s="116"/>
      <c r="U506" s="116"/>
    </row>
    <row r="507" spans="2:21">
      <c r="B507" s="115"/>
      <c r="C507" s="116"/>
      <c r="D507" s="116"/>
      <c r="E507" s="116"/>
      <c r="F507" s="116"/>
      <c r="G507" s="116"/>
      <c r="H507" s="116"/>
      <c r="I507" s="116"/>
      <c r="J507" s="116"/>
      <c r="K507" s="116"/>
      <c r="L507" s="116"/>
      <c r="M507" s="116"/>
      <c r="N507" s="116"/>
      <c r="O507" s="116"/>
      <c r="P507" s="116"/>
      <c r="Q507" s="116"/>
      <c r="R507" s="116"/>
      <c r="S507" s="116"/>
      <c r="T507" s="116"/>
      <c r="U507" s="116"/>
    </row>
    <row r="508" spans="2:21">
      <c r="B508" s="115"/>
      <c r="C508" s="116"/>
      <c r="D508" s="116"/>
      <c r="E508" s="116"/>
      <c r="F508" s="116"/>
      <c r="G508" s="116"/>
      <c r="H508" s="116"/>
      <c r="I508" s="116"/>
      <c r="J508" s="116"/>
      <c r="K508" s="116"/>
      <c r="L508" s="116"/>
      <c r="M508" s="116"/>
      <c r="N508" s="116"/>
      <c r="O508" s="116"/>
      <c r="P508" s="116"/>
      <c r="Q508" s="116"/>
      <c r="R508" s="116"/>
      <c r="S508" s="116"/>
      <c r="T508" s="116"/>
      <c r="U508" s="116"/>
    </row>
    <row r="509" spans="2:21">
      <c r="B509" s="115"/>
      <c r="C509" s="116"/>
      <c r="D509" s="116"/>
      <c r="E509" s="116"/>
      <c r="F509" s="116"/>
      <c r="G509" s="116"/>
      <c r="H509" s="116"/>
      <c r="I509" s="116"/>
      <c r="J509" s="116"/>
      <c r="K509" s="116"/>
      <c r="L509" s="116"/>
      <c r="M509" s="116"/>
      <c r="N509" s="116"/>
      <c r="O509" s="116"/>
      <c r="P509" s="116"/>
      <c r="Q509" s="116"/>
      <c r="R509" s="116"/>
      <c r="S509" s="116"/>
      <c r="T509" s="116"/>
      <c r="U509" s="116"/>
    </row>
    <row r="510" spans="2:21">
      <c r="B510" s="115"/>
      <c r="C510" s="116"/>
      <c r="D510" s="116"/>
      <c r="E510" s="116"/>
      <c r="F510" s="116"/>
      <c r="G510" s="116"/>
      <c r="H510" s="116"/>
      <c r="I510" s="116"/>
      <c r="J510" s="116"/>
      <c r="K510" s="116"/>
      <c r="L510" s="116"/>
      <c r="M510" s="116"/>
      <c r="N510" s="116"/>
      <c r="O510" s="116"/>
      <c r="P510" s="116"/>
      <c r="Q510" s="116"/>
      <c r="R510" s="116"/>
      <c r="S510" s="116"/>
      <c r="T510" s="116"/>
      <c r="U510" s="116"/>
    </row>
    <row r="511" spans="2:21">
      <c r="B511" s="115"/>
      <c r="C511" s="116"/>
      <c r="D511" s="116"/>
      <c r="E511" s="116"/>
      <c r="F511" s="116"/>
      <c r="G511" s="116"/>
      <c r="H511" s="116"/>
      <c r="I511" s="116"/>
      <c r="J511" s="116"/>
      <c r="K511" s="116"/>
      <c r="L511" s="116"/>
      <c r="M511" s="116"/>
      <c r="N511" s="116"/>
      <c r="O511" s="116"/>
      <c r="P511" s="116"/>
      <c r="Q511" s="116"/>
      <c r="R511" s="116"/>
      <c r="S511" s="116"/>
      <c r="T511" s="116"/>
      <c r="U511" s="116"/>
    </row>
    <row r="512" spans="2:21">
      <c r="B512" s="115"/>
      <c r="C512" s="116"/>
      <c r="D512" s="116"/>
      <c r="E512" s="116"/>
      <c r="F512" s="116"/>
      <c r="G512" s="116"/>
      <c r="H512" s="116"/>
      <c r="I512" s="116"/>
      <c r="J512" s="116"/>
      <c r="K512" s="116"/>
      <c r="L512" s="116"/>
      <c r="M512" s="116"/>
      <c r="N512" s="116"/>
      <c r="O512" s="116"/>
      <c r="P512" s="116"/>
      <c r="Q512" s="116"/>
      <c r="R512" s="116"/>
      <c r="S512" s="116"/>
      <c r="T512" s="116"/>
      <c r="U512" s="116"/>
    </row>
    <row r="513" spans="2:21">
      <c r="B513" s="115"/>
      <c r="C513" s="116"/>
      <c r="D513" s="116"/>
      <c r="E513" s="116"/>
      <c r="F513" s="116"/>
      <c r="G513" s="116"/>
      <c r="H513" s="116"/>
      <c r="I513" s="116"/>
      <c r="J513" s="116"/>
      <c r="K513" s="116"/>
      <c r="L513" s="116"/>
      <c r="M513" s="116"/>
      <c r="N513" s="116"/>
      <c r="O513" s="116"/>
      <c r="P513" s="116"/>
      <c r="Q513" s="116"/>
      <c r="R513" s="116"/>
      <c r="S513" s="116"/>
      <c r="T513" s="116"/>
      <c r="U513" s="116"/>
    </row>
    <row r="514" spans="2:21">
      <c r="B514" s="115"/>
      <c r="C514" s="116"/>
      <c r="D514" s="116"/>
      <c r="E514" s="116"/>
      <c r="F514" s="116"/>
      <c r="G514" s="116"/>
      <c r="H514" s="116"/>
      <c r="I514" s="116"/>
      <c r="J514" s="116"/>
      <c r="K514" s="116"/>
      <c r="L514" s="116"/>
      <c r="M514" s="116"/>
      <c r="N514" s="116"/>
      <c r="O514" s="116"/>
      <c r="P514" s="116"/>
      <c r="Q514" s="116"/>
      <c r="R514" s="116"/>
      <c r="S514" s="116"/>
      <c r="T514" s="116"/>
      <c r="U514" s="116"/>
    </row>
    <row r="515" spans="2:21">
      <c r="B515" s="115"/>
      <c r="C515" s="116"/>
      <c r="D515" s="116"/>
      <c r="E515" s="116"/>
      <c r="F515" s="116"/>
      <c r="G515" s="116"/>
      <c r="H515" s="116"/>
      <c r="I515" s="116"/>
      <c r="J515" s="116"/>
      <c r="K515" s="116"/>
      <c r="L515" s="116"/>
      <c r="M515" s="116"/>
      <c r="N515" s="116"/>
      <c r="O515" s="116"/>
      <c r="P515" s="116"/>
      <c r="Q515" s="116"/>
      <c r="R515" s="116"/>
      <c r="S515" s="116"/>
      <c r="T515" s="116"/>
      <c r="U515" s="116"/>
    </row>
    <row r="516" spans="2:21">
      <c r="B516" s="115"/>
      <c r="C516" s="116"/>
      <c r="D516" s="116"/>
      <c r="E516" s="116"/>
      <c r="F516" s="116"/>
      <c r="G516" s="116"/>
      <c r="H516" s="116"/>
      <c r="I516" s="116"/>
      <c r="J516" s="116"/>
      <c r="K516" s="116"/>
      <c r="L516" s="116"/>
      <c r="M516" s="116"/>
      <c r="N516" s="116"/>
      <c r="O516" s="116"/>
      <c r="P516" s="116"/>
      <c r="Q516" s="116"/>
      <c r="R516" s="116"/>
      <c r="S516" s="116"/>
      <c r="T516" s="116"/>
      <c r="U516" s="116"/>
    </row>
    <row r="517" spans="2:21">
      <c r="B517" s="115"/>
      <c r="C517" s="116"/>
      <c r="D517" s="116"/>
      <c r="E517" s="116"/>
      <c r="F517" s="116"/>
      <c r="G517" s="116"/>
      <c r="H517" s="116"/>
      <c r="I517" s="116"/>
      <c r="J517" s="116"/>
      <c r="K517" s="116"/>
      <c r="L517" s="116"/>
      <c r="M517" s="116"/>
      <c r="N517" s="116"/>
      <c r="O517" s="116"/>
      <c r="P517" s="116"/>
      <c r="Q517" s="116"/>
      <c r="R517" s="116"/>
      <c r="S517" s="116"/>
      <c r="T517" s="116"/>
      <c r="U517" s="116"/>
    </row>
    <row r="518" spans="2:21">
      <c r="B518" s="115"/>
      <c r="C518" s="116"/>
      <c r="D518" s="116"/>
      <c r="E518" s="116"/>
      <c r="F518" s="116"/>
      <c r="G518" s="116"/>
      <c r="H518" s="116"/>
      <c r="I518" s="116"/>
      <c r="J518" s="116"/>
      <c r="K518" s="116"/>
      <c r="L518" s="116"/>
      <c r="M518" s="116"/>
      <c r="N518" s="116"/>
      <c r="O518" s="116"/>
      <c r="P518" s="116"/>
      <c r="Q518" s="116"/>
      <c r="R518" s="116"/>
      <c r="S518" s="116"/>
      <c r="T518" s="116"/>
      <c r="U518" s="116"/>
    </row>
    <row r="519" spans="2:21">
      <c r="B519" s="115"/>
      <c r="C519" s="116"/>
      <c r="D519" s="116"/>
      <c r="E519" s="116"/>
      <c r="F519" s="116"/>
      <c r="G519" s="116"/>
      <c r="H519" s="116"/>
      <c r="I519" s="116"/>
      <c r="J519" s="116"/>
      <c r="K519" s="116"/>
      <c r="L519" s="116"/>
      <c r="M519" s="116"/>
      <c r="N519" s="116"/>
      <c r="O519" s="116"/>
      <c r="P519" s="116"/>
      <c r="Q519" s="116"/>
      <c r="R519" s="116"/>
      <c r="S519" s="116"/>
      <c r="T519" s="116"/>
      <c r="U519" s="116"/>
    </row>
    <row r="520" spans="2:21">
      <c r="B520" s="115"/>
      <c r="C520" s="116"/>
      <c r="D520" s="116"/>
      <c r="E520" s="116"/>
      <c r="F520" s="116"/>
      <c r="G520" s="116"/>
      <c r="H520" s="116"/>
      <c r="I520" s="116"/>
      <c r="J520" s="116"/>
      <c r="K520" s="116"/>
      <c r="L520" s="116"/>
      <c r="M520" s="116"/>
      <c r="N520" s="116"/>
      <c r="O520" s="116"/>
      <c r="P520" s="116"/>
      <c r="Q520" s="116"/>
      <c r="R520" s="116"/>
      <c r="S520" s="116"/>
      <c r="T520" s="116"/>
      <c r="U520" s="116"/>
    </row>
    <row r="521" spans="2:21">
      <c r="B521" s="115"/>
      <c r="C521" s="116"/>
      <c r="D521" s="116"/>
      <c r="E521" s="116"/>
      <c r="F521" s="116"/>
      <c r="G521" s="116"/>
      <c r="H521" s="116"/>
      <c r="I521" s="116"/>
      <c r="J521" s="116"/>
      <c r="K521" s="116"/>
      <c r="L521" s="116"/>
      <c r="M521" s="116"/>
      <c r="N521" s="116"/>
      <c r="O521" s="116"/>
      <c r="P521" s="116"/>
      <c r="Q521" s="116"/>
      <c r="R521" s="116"/>
      <c r="S521" s="116"/>
      <c r="T521" s="116"/>
      <c r="U521" s="116"/>
    </row>
    <row r="522" spans="2:21">
      <c r="B522" s="115"/>
      <c r="C522" s="116"/>
      <c r="D522" s="116"/>
      <c r="E522" s="116"/>
      <c r="F522" s="116"/>
      <c r="G522" s="116"/>
      <c r="H522" s="116"/>
      <c r="I522" s="116"/>
      <c r="J522" s="116"/>
      <c r="K522" s="116"/>
      <c r="L522" s="116"/>
      <c r="M522" s="116"/>
      <c r="N522" s="116"/>
      <c r="O522" s="116"/>
      <c r="P522" s="116"/>
      <c r="Q522" s="116"/>
      <c r="R522" s="116"/>
      <c r="S522" s="116"/>
      <c r="T522" s="116"/>
      <c r="U522" s="116"/>
    </row>
    <row r="523" spans="2:21">
      <c r="B523" s="115"/>
      <c r="C523" s="116"/>
      <c r="D523" s="116"/>
      <c r="E523" s="116"/>
      <c r="F523" s="116"/>
      <c r="G523" s="116"/>
      <c r="H523" s="116"/>
      <c r="I523" s="116"/>
      <c r="J523" s="116"/>
      <c r="K523" s="116"/>
      <c r="L523" s="116"/>
      <c r="M523" s="116"/>
      <c r="N523" s="116"/>
      <c r="O523" s="116"/>
      <c r="P523" s="116"/>
      <c r="Q523" s="116"/>
      <c r="R523" s="116"/>
      <c r="S523" s="116"/>
      <c r="T523" s="116"/>
      <c r="U523" s="116"/>
    </row>
    <row r="524" spans="2:21">
      <c r="B524" s="115"/>
      <c r="C524" s="116"/>
      <c r="D524" s="116"/>
      <c r="E524" s="116"/>
      <c r="F524" s="116"/>
      <c r="G524" s="116"/>
      <c r="H524" s="116"/>
      <c r="I524" s="116"/>
      <c r="J524" s="116"/>
      <c r="K524" s="116"/>
      <c r="L524" s="116"/>
      <c r="M524" s="116"/>
      <c r="N524" s="116"/>
      <c r="O524" s="116"/>
      <c r="P524" s="116"/>
      <c r="Q524" s="116"/>
      <c r="R524" s="116"/>
      <c r="S524" s="116"/>
      <c r="T524" s="116"/>
      <c r="U524" s="116"/>
    </row>
    <row r="525" spans="2:21">
      <c r="B525" s="115"/>
      <c r="C525" s="116"/>
      <c r="D525" s="116"/>
      <c r="E525" s="116"/>
      <c r="F525" s="116"/>
      <c r="G525" s="116"/>
      <c r="H525" s="116"/>
      <c r="I525" s="116"/>
      <c r="J525" s="116"/>
      <c r="K525" s="116"/>
      <c r="L525" s="116"/>
      <c r="M525" s="116"/>
      <c r="N525" s="116"/>
      <c r="O525" s="116"/>
      <c r="P525" s="116"/>
      <c r="Q525" s="116"/>
      <c r="R525" s="116"/>
      <c r="S525" s="116"/>
      <c r="T525" s="116"/>
      <c r="U525" s="116"/>
    </row>
    <row r="526" spans="2:21">
      <c r="B526" s="115"/>
      <c r="C526" s="116"/>
      <c r="D526" s="116"/>
      <c r="E526" s="116"/>
      <c r="F526" s="116"/>
      <c r="G526" s="116"/>
      <c r="H526" s="116"/>
      <c r="I526" s="116"/>
      <c r="J526" s="116"/>
      <c r="K526" s="116"/>
      <c r="L526" s="116"/>
      <c r="M526" s="116"/>
      <c r="N526" s="116"/>
      <c r="O526" s="116"/>
      <c r="P526" s="116"/>
      <c r="Q526" s="116"/>
      <c r="R526" s="116"/>
      <c r="S526" s="116"/>
      <c r="T526" s="116"/>
      <c r="U526" s="116"/>
    </row>
    <row r="527" spans="2:21">
      <c r="B527" s="115"/>
      <c r="C527" s="116"/>
      <c r="D527" s="116"/>
      <c r="E527" s="116"/>
      <c r="F527" s="116"/>
      <c r="G527" s="116"/>
      <c r="H527" s="116"/>
      <c r="I527" s="116"/>
      <c r="J527" s="116"/>
      <c r="K527" s="116"/>
      <c r="L527" s="116"/>
      <c r="M527" s="116"/>
      <c r="N527" s="116"/>
      <c r="O527" s="116"/>
      <c r="P527" s="116"/>
      <c r="Q527" s="116"/>
      <c r="R527" s="116"/>
      <c r="S527" s="116"/>
      <c r="T527" s="116"/>
      <c r="U527" s="116"/>
    </row>
    <row r="528" spans="2:21">
      <c r="B528" s="115"/>
      <c r="C528" s="116"/>
      <c r="D528" s="116"/>
      <c r="E528" s="116"/>
      <c r="F528" s="116"/>
      <c r="G528" s="116"/>
      <c r="H528" s="116"/>
      <c r="I528" s="116"/>
      <c r="J528" s="116"/>
      <c r="K528" s="116"/>
      <c r="L528" s="116"/>
      <c r="M528" s="116"/>
      <c r="N528" s="116"/>
      <c r="O528" s="116"/>
      <c r="P528" s="116"/>
      <c r="Q528" s="116"/>
      <c r="R528" s="116"/>
      <c r="S528" s="116"/>
      <c r="T528" s="116"/>
      <c r="U528" s="116"/>
    </row>
    <row r="529" spans="2:21">
      <c r="B529" s="115"/>
      <c r="C529" s="116"/>
      <c r="D529" s="116"/>
      <c r="E529" s="116"/>
      <c r="F529" s="116"/>
      <c r="G529" s="116"/>
      <c r="H529" s="116"/>
      <c r="I529" s="116"/>
      <c r="J529" s="116"/>
      <c r="K529" s="116"/>
      <c r="L529" s="116"/>
      <c r="M529" s="116"/>
      <c r="N529" s="116"/>
      <c r="O529" s="116"/>
      <c r="P529" s="116"/>
      <c r="Q529" s="116"/>
      <c r="R529" s="116"/>
      <c r="S529" s="116"/>
      <c r="T529" s="116"/>
      <c r="U529" s="116"/>
    </row>
    <row r="530" spans="2:21">
      <c r="B530" s="115"/>
      <c r="C530" s="116"/>
      <c r="D530" s="116"/>
      <c r="E530" s="116"/>
      <c r="F530" s="116"/>
      <c r="G530" s="116"/>
      <c r="H530" s="116"/>
      <c r="I530" s="116"/>
      <c r="J530" s="116"/>
      <c r="K530" s="116"/>
      <c r="L530" s="116"/>
      <c r="M530" s="116"/>
      <c r="N530" s="116"/>
      <c r="O530" s="116"/>
      <c r="P530" s="116"/>
      <c r="Q530" s="116"/>
      <c r="R530" s="116"/>
      <c r="S530" s="116"/>
      <c r="T530" s="116"/>
      <c r="U530" s="116"/>
    </row>
    <row r="531" spans="2:21">
      <c r="B531" s="115"/>
      <c r="C531" s="116"/>
      <c r="D531" s="116"/>
      <c r="E531" s="116"/>
      <c r="F531" s="116"/>
      <c r="G531" s="116"/>
      <c r="H531" s="116"/>
      <c r="I531" s="116"/>
      <c r="J531" s="116"/>
      <c r="K531" s="116"/>
      <c r="L531" s="116"/>
      <c r="M531" s="116"/>
      <c r="N531" s="116"/>
      <c r="O531" s="116"/>
      <c r="P531" s="116"/>
      <c r="Q531" s="116"/>
      <c r="R531" s="116"/>
      <c r="S531" s="116"/>
      <c r="T531" s="116"/>
      <c r="U531" s="116"/>
    </row>
    <row r="532" spans="2:21">
      <c r="B532" s="115"/>
      <c r="C532" s="116"/>
      <c r="D532" s="116"/>
      <c r="E532" s="116"/>
      <c r="F532" s="116"/>
      <c r="G532" s="116"/>
      <c r="H532" s="116"/>
      <c r="I532" s="116"/>
      <c r="J532" s="116"/>
      <c r="K532" s="116"/>
      <c r="L532" s="116"/>
      <c r="M532" s="116"/>
      <c r="N532" s="116"/>
      <c r="O532" s="116"/>
      <c r="P532" s="116"/>
      <c r="Q532" s="116"/>
      <c r="R532" s="116"/>
      <c r="S532" s="116"/>
      <c r="T532" s="116"/>
      <c r="U532" s="116"/>
    </row>
    <row r="533" spans="2:21">
      <c r="B533" s="115"/>
      <c r="C533" s="116"/>
      <c r="D533" s="116"/>
      <c r="E533" s="116"/>
      <c r="F533" s="116"/>
      <c r="G533" s="116"/>
      <c r="H533" s="116"/>
      <c r="I533" s="116"/>
      <c r="J533" s="116"/>
      <c r="K533" s="116"/>
      <c r="L533" s="116"/>
      <c r="M533" s="116"/>
      <c r="N533" s="116"/>
      <c r="O533" s="116"/>
      <c r="P533" s="116"/>
      <c r="Q533" s="116"/>
      <c r="R533" s="116"/>
      <c r="S533" s="116"/>
      <c r="T533" s="116"/>
      <c r="U533" s="116"/>
    </row>
    <row r="534" spans="2:21">
      <c r="B534" s="115"/>
      <c r="C534" s="116"/>
      <c r="D534" s="116"/>
      <c r="E534" s="116"/>
      <c r="F534" s="116"/>
      <c r="G534" s="116"/>
      <c r="H534" s="116"/>
      <c r="I534" s="116"/>
      <c r="J534" s="116"/>
      <c r="K534" s="116"/>
      <c r="L534" s="116"/>
      <c r="M534" s="116"/>
      <c r="N534" s="116"/>
      <c r="O534" s="116"/>
      <c r="P534" s="116"/>
      <c r="Q534" s="116"/>
      <c r="R534" s="116"/>
      <c r="S534" s="116"/>
      <c r="T534" s="116"/>
      <c r="U534" s="116"/>
    </row>
    <row r="535" spans="2:21">
      <c r="B535" s="115"/>
      <c r="C535" s="116"/>
      <c r="D535" s="116"/>
      <c r="E535" s="116"/>
      <c r="F535" s="116"/>
      <c r="G535" s="116"/>
      <c r="H535" s="116"/>
      <c r="I535" s="116"/>
      <c r="J535" s="116"/>
      <c r="K535" s="116"/>
      <c r="L535" s="116"/>
      <c r="M535" s="116"/>
      <c r="N535" s="116"/>
      <c r="O535" s="116"/>
      <c r="P535" s="116"/>
      <c r="Q535" s="116"/>
      <c r="R535" s="116"/>
      <c r="S535" s="116"/>
      <c r="T535" s="116"/>
      <c r="U535" s="116"/>
    </row>
    <row r="536" spans="2:21">
      <c r="B536" s="115"/>
      <c r="C536" s="116"/>
      <c r="D536" s="116"/>
      <c r="E536" s="116"/>
      <c r="F536" s="116"/>
      <c r="G536" s="116"/>
      <c r="H536" s="116"/>
      <c r="I536" s="116"/>
      <c r="J536" s="116"/>
      <c r="K536" s="116"/>
      <c r="L536" s="116"/>
      <c r="M536" s="116"/>
      <c r="N536" s="116"/>
      <c r="O536" s="116"/>
      <c r="P536" s="116"/>
      <c r="Q536" s="116"/>
      <c r="R536" s="116"/>
      <c r="S536" s="116"/>
      <c r="T536" s="116"/>
      <c r="U536" s="116"/>
    </row>
    <row r="537" spans="2:21">
      <c r="B537" s="115"/>
      <c r="C537" s="116"/>
      <c r="D537" s="116"/>
      <c r="E537" s="116"/>
      <c r="F537" s="116"/>
      <c r="G537" s="116"/>
      <c r="H537" s="116"/>
      <c r="I537" s="116"/>
      <c r="J537" s="116"/>
      <c r="K537" s="116"/>
      <c r="L537" s="116"/>
      <c r="M537" s="116"/>
      <c r="N537" s="116"/>
      <c r="O537" s="116"/>
      <c r="P537" s="116"/>
      <c r="Q537" s="116"/>
      <c r="R537" s="116"/>
      <c r="S537" s="116"/>
      <c r="T537" s="116"/>
      <c r="U537" s="116"/>
    </row>
    <row r="538" spans="2:21">
      <c r="B538" s="115"/>
      <c r="C538" s="116"/>
      <c r="D538" s="116"/>
      <c r="E538" s="116"/>
      <c r="F538" s="116"/>
      <c r="G538" s="116"/>
      <c r="H538" s="116"/>
      <c r="I538" s="116"/>
      <c r="J538" s="116"/>
      <c r="K538" s="116"/>
      <c r="L538" s="116"/>
      <c r="M538" s="116"/>
      <c r="N538" s="116"/>
      <c r="O538" s="116"/>
      <c r="P538" s="116"/>
      <c r="Q538" s="116"/>
      <c r="R538" s="116"/>
      <c r="S538" s="116"/>
      <c r="T538" s="116"/>
      <c r="U538" s="116"/>
    </row>
    <row r="539" spans="2:21">
      <c r="B539" s="115"/>
      <c r="C539" s="116"/>
      <c r="D539" s="116"/>
      <c r="E539" s="116"/>
      <c r="F539" s="116"/>
      <c r="G539" s="116"/>
      <c r="H539" s="116"/>
      <c r="I539" s="116"/>
      <c r="J539" s="116"/>
      <c r="K539" s="116"/>
      <c r="L539" s="116"/>
      <c r="M539" s="116"/>
      <c r="N539" s="116"/>
      <c r="O539" s="116"/>
      <c r="P539" s="116"/>
      <c r="Q539" s="116"/>
      <c r="R539" s="116"/>
      <c r="S539" s="116"/>
      <c r="T539" s="116"/>
      <c r="U539" s="116"/>
    </row>
    <row r="540" spans="2:21">
      <c r="B540" s="115"/>
      <c r="C540" s="116"/>
      <c r="D540" s="116"/>
      <c r="E540" s="116"/>
      <c r="F540" s="116"/>
      <c r="G540" s="116"/>
      <c r="H540" s="116"/>
      <c r="I540" s="116"/>
      <c r="J540" s="116"/>
      <c r="K540" s="116"/>
      <c r="L540" s="116"/>
      <c r="M540" s="116"/>
      <c r="N540" s="116"/>
      <c r="O540" s="116"/>
      <c r="P540" s="116"/>
      <c r="Q540" s="116"/>
      <c r="R540" s="116"/>
      <c r="S540" s="116"/>
      <c r="T540" s="116"/>
      <c r="U540" s="116"/>
    </row>
    <row r="541" spans="2:21">
      <c r="B541" s="115"/>
      <c r="C541" s="116"/>
      <c r="D541" s="116"/>
      <c r="E541" s="116"/>
      <c r="F541" s="116"/>
      <c r="G541" s="116"/>
      <c r="H541" s="116"/>
      <c r="I541" s="116"/>
      <c r="J541" s="116"/>
      <c r="K541" s="116"/>
      <c r="L541" s="116"/>
      <c r="M541" s="116"/>
      <c r="N541" s="116"/>
      <c r="O541" s="116"/>
      <c r="P541" s="116"/>
      <c r="Q541" s="116"/>
      <c r="R541" s="116"/>
      <c r="S541" s="116"/>
      <c r="T541" s="116"/>
      <c r="U541" s="116"/>
    </row>
    <row r="542" spans="2:21">
      <c r="B542" s="115"/>
      <c r="C542" s="116"/>
      <c r="D542" s="116"/>
      <c r="E542" s="116"/>
      <c r="F542" s="116"/>
      <c r="G542" s="116"/>
      <c r="H542" s="116"/>
      <c r="I542" s="116"/>
      <c r="J542" s="116"/>
      <c r="K542" s="116"/>
      <c r="L542" s="116"/>
      <c r="M542" s="116"/>
      <c r="N542" s="116"/>
      <c r="O542" s="116"/>
      <c r="P542" s="116"/>
      <c r="Q542" s="116"/>
      <c r="R542" s="116"/>
      <c r="S542" s="116"/>
      <c r="T542" s="116"/>
      <c r="U542" s="116"/>
    </row>
    <row r="543" spans="2:21">
      <c r="B543" s="115"/>
      <c r="C543" s="116"/>
      <c r="D543" s="116"/>
      <c r="E543" s="116"/>
      <c r="F543" s="116"/>
      <c r="G543" s="116"/>
      <c r="H543" s="116"/>
      <c r="I543" s="116"/>
      <c r="J543" s="116"/>
      <c r="K543" s="116"/>
      <c r="L543" s="116"/>
      <c r="M543" s="116"/>
      <c r="N543" s="116"/>
      <c r="O543" s="116"/>
      <c r="P543" s="116"/>
      <c r="Q543" s="116"/>
      <c r="R543" s="116"/>
      <c r="S543" s="116"/>
      <c r="T543" s="116"/>
      <c r="U543" s="116"/>
    </row>
    <row r="544" spans="2:21">
      <c r="B544" s="115"/>
      <c r="C544" s="116"/>
      <c r="D544" s="116"/>
      <c r="E544" s="116"/>
      <c r="F544" s="116"/>
      <c r="G544" s="116"/>
      <c r="H544" s="116"/>
      <c r="I544" s="116"/>
      <c r="J544" s="116"/>
      <c r="K544" s="116"/>
      <c r="L544" s="116"/>
      <c r="M544" s="116"/>
      <c r="N544" s="116"/>
      <c r="O544" s="116"/>
      <c r="P544" s="116"/>
      <c r="Q544" s="116"/>
      <c r="R544" s="116"/>
      <c r="S544" s="116"/>
      <c r="T544" s="116"/>
      <c r="U544" s="116"/>
    </row>
    <row r="545" spans="2:21">
      <c r="B545" s="115"/>
      <c r="C545" s="116"/>
      <c r="D545" s="116"/>
      <c r="E545" s="116"/>
      <c r="F545" s="116"/>
      <c r="G545" s="116"/>
      <c r="H545" s="116"/>
      <c r="I545" s="116"/>
      <c r="J545" s="116"/>
      <c r="K545" s="116"/>
      <c r="L545" s="116"/>
      <c r="M545" s="116"/>
      <c r="N545" s="116"/>
      <c r="O545" s="116"/>
      <c r="P545" s="116"/>
      <c r="Q545" s="116"/>
      <c r="R545" s="116"/>
      <c r="S545" s="116"/>
      <c r="T545" s="116"/>
      <c r="U545" s="116"/>
    </row>
    <row r="546" spans="2:21">
      <c r="B546" s="115"/>
      <c r="C546" s="116"/>
      <c r="D546" s="116"/>
      <c r="E546" s="116"/>
      <c r="F546" s="116"/>
      <c r="G546" s="116"/>
      <c r="H546" s="116"/>
      <c r="I546" s="116"/>
      <c r="J546" s="116"/>
      <c r="K546" s="116"/>
      <c r="L546" s="116"/>
      <c r="M546" s="116"/>
      <c r="N546" s="116"/>
      <c r="O546" s="116"/>
      <c r="P546" s="116"/>
      <c r="Q546" s="116"/>
      <c r="R546" s="116"/>
      <c r="S546" s="116"/>
      <c r="T546" s="116"/>
      <c r="U546" s="116"/>
    </row>
    <row r="547" spans="2:21">
      <c r="B547" s="115"/>
      <c r="C547" s="116"/>
      <c r="D547" s="116"/>
      <c r="E547" s="116"/>
      <c r="F547" s="116"/>
      <c r="G547" s="116"/>
      <c r="H547" s="116"/>
      <c r="I547" s="116"/>
      <c r="J547" s="116"/>
      <c r="K547" s="116"/>
      <c r="L547" s="116"/>
      <c r="M547" s="116"/>
      <c r="N547" s="116"/>
      <c r="O547" s="116"/>
      <c r="P547" s="116"/>
      <c r="Q547" s="116"/>
      <c r="R547" s="116"/>
      <c r="S547" s="116"/>
      <c r="T547" s="116"/>
      <c r="U547" s="116"/>
    </row>
    <row r="548" spans="2:21">
      <c r="B548" s="115"/>
      <c r="C548" s="116"/>
      <c r="D548" s="116"/>
      <c r="E548" s="116"/>
      <c r="F548" s="116"/>
      <c r="G548" s="116"/>
      <c r="H548" s="116"/>
      <c r="I548" s="116"/>
      <c r="J548" s="116"/>
      <c r="K548" s="116"/>
      <c r="L548" s="116"/>
      <c r="M548" s="116"/>
      <c r="N548" s="116"/>
      <c r="O548" s="116"/>
      <c r="P548" s="116"/>
      <c r="Q548" s="116"/>
      <c r="R548" s="116"/>
      <c r="S548" s="116"/>
      <c r="T548" s="116"/>
      <c r="U548" s="116"/>
    </row>
    <row r="549" spans="2:21">
      <c r="B549" s="115"/>
      <c r="C549" s="116"/>
      <c r="D549" s="116"/>
      <c r="E549" s="116"/>
      <c r="F549" s="116"/>
      <c r="G549" s="116"/>
      <c r="H549" s="116"/>
      <c r="I549" s="116"/>
      <c r="J549" s="116"/>
      <c r="K549" s="116"/>
      <c r="L549" s="116"/>
      <c r="M549" s="116"/>
      <c r="N549" s="116"/>
      <c r="O549" s="116"/>
      <c r="P549" s="116"/>
      <c r="Q549" s="116"/>
      <c r="R549" s="116"/>
      <c r="S549" s="116"/>
      <c r="T549" s="116"/>
      <c r="U549" s="116"/>
    </row>
    <row r="550" spans="2:21">
      <c r="B550" s="115"/>
      <c r="C550" s="116"/>
      <c r="D550" s="116"/>
      <c r="E550" s="116"/>
      <c r="F550" s="116"/>
      <c r="G550" s="116"/>
      <c r="H550" s="116"/>
      <c r="I550" s="116"/>
      <c r="J550" s="116"/>
      <c r="K550" s="116"/>
      <c r="L550" s="116"/>
      <c r="M550" s="116"/>
      <c r="N550" s="116"/>
      <c r="O550" s="116"/>
      <c r="P550" s="116"/>
      <c r="Q550" s="116"/>
      <c r="R550" s="116"/>
      <c r="S550" s="116"/>
      <c r="T550" s="116"/>
      <c r="U550" s="116"/>
    </row>
    <row r="551" spans="2:21">
      <c r="B551" s="115"/>
      <c r="C551" s="116"/>
      <c r="D551" s="116"/>
      <c r="E551" s="116"/>
      <c r="F551" s="116"/>
      <c r="G551" s="116"/>
      <c r="H551" s="116"/>
      <c r="I551" s="116"/>
      <c r="J551" s="116"/>
      <c r="K551" s="116"/>
      <c r="L551" s="116"/>
      <c r="M551" s="116"/>
      <c r="N551" s="116"/>
      <c r="O551" s="116"/>
      <c r="P551" s="116"/>
      <c r="Q551" s="116"/>
      <c r="R551" s="116"/>
      <c r="S551" s="116"/>
      <c r="T551" s="116"/>
      <c r="U551" s="116"/>
    </row>
    <row r="552" spans="2:21">
      <c r="B552" s="115"/>
      <c r="C552" s="116"/>
      <c r="D552" s="116"/>
      <c r="E552" s="116"/>
      <c r="F552" s="116"/>
      <c r="G552" s="116"/>
      <c r="H552" s="116"/>
      <c r="I552" s="116"/>
      <c r="J552" s="116"/>
      <c r="K552" s="116"/>
      <c r="L552" s="116"/>
      <c r="M552" s="116"/>
      <c r="N552" s="116"/>
      <c r="O552" s="116"/>
      <c r="P552" s="116"/>
      <c r="Q552" s="116"/>
      <c r="R552" s="116"/>
      <c r="S552" s="116"/>
      <c r="T552" s="116"/>
      <c r="U552" s="116"/>
    </row>
    <row r="553" spans="2:21">
      <c r="B553" s="115"/>
      <c r="C553" s="116"/>
      <c r="D553" s="116"/>
      <c r="E553" s="116"/>
      <c r="F553" s="116"/>
      <c r="G553" s="116"/>
      <c r="H553" s="116"/>
      <c r="I553" s="116"/>
      <c r="J553" s="116"/>
      <c r="K553" s="116"/>
      <c r="L553" s="116"/>
      <c r="M553" s="116"/>
      <c r="N553" s="116"/>
      <c r="O553" s="116"/>
      <c r="P553" s="116"/>
      <c r="Q553" s="116"/>
      <c r="R553" s="116"/>
      <c r="S553" s="116"/>
      <c r="T553" s="116"/>
      <c r="U553" s="116"/>
    </row>
    <row r="554" spans="2:21">
      <c r="B554" s="115"/>
      <c r="C554" s="116"/>
      <c r="D554" s="116"/>
      <c r="E554" s="116"/>
      <c r="F554" s="116"/>
      <c r="G554" s="116"/>
      <c r="H554" s="116"/>
      <c r="I554" s="116"/>
      <c r="J554" s="116"/>
      <c r="K554" s="116"/>
      <c r="L554" s="116"/>
      <c r="M554" s="116"/>
      <c r="N554" s="116"/>
      <c r="O554" s="116"/>
      <c r="P554" s="116"/>
      <c r="Q554" s="116"/>
      <c r="R554" s="116"/>
      <c r="S554" s="116"/>
      <c r="T554" s="116"/>
      <c r="U554" s="116"/>
    </row>
    <row r="555" spans="2:21">
      <c r="B555" s="115"/>
      <c r="C555" s="116"/>
      <c r="D555" s="116"/>
      <c r="E555" s="116"/>
      <c r="F555" s="116"/>
      <c r="G555" s="116"/>
      <c r="H555" s="116"/>
      <c r="I555" s="116"/>
      <c r="J555" s="116"/>
      <c r="K555" s="116"/>
      <c r="L555" s="116"/>
      <c r="M555" s="116"/>
      <c r="N555" s="116"/>
      <c r="O555" s="116"/>
      <c r="P555" s="116"/>
      <c r="Q555" s="116"/>
      <c r="R555" s="116"/>
      <c r="S555" s="116"/>
      <c r="T555" s="116"/>
      <c r="U555" s="116"/>
    </row>
    <row r="556" spans="2:21">
      <c r="B556" s="115"/>
      <c r="C556" s="116"/>
      <c r="D556" s="116"/>
      <c r="E556" s="116"/>
      <c r="F556" s="116"/>
      <c r="G556" s="116"/>
      <c r="H556" s="116"/>
      <c r="I556" s="116"/>
      <c r="J556" s="116"/>
      <c r="K556" s="116"/>
      <c r="L556" s="116"/>
      <c r="M556" s="116"/>
      <c r="N556" s="116"/>
      <c r="O556" s="116"/>
      <c r="P556" s="116"/>
      <c r="Q556" s="116"/>
      <c r="R556" s="116"/>
      <c r="S556" s="116"/>
      <c r="T556" s="116"/>
      <c r="U556" s="116"/>
    </row>
    <row r="557" spans="2:21">
      <c r="B557" s="115"/>
      <c r="C557" s="116"/>
      <c r="D557" s="116"/>
      <c r="E557" s="116"/>
      <c r="F557" s="116"/>
      <c r="G557" s="116"/>
      <c r="H557" s="116"/>
      <c r="I557" s="116"/>
      <c r="J557" s="116"/>
      <c r="K557" s="116"/>
      <c r="L557" s="116"/>
      <c r="M557" s="116"/>
      <c r="N557" s="116"/>
      <c r="O557" s="116"/>
      <c r="P557" s="116"/>
      <c r="Q557" s="116"/>
      <c r="R557" s="116"/>
      <c r="S557" s="116"/>
      <c r="T557" s="116"/>
      <c r="U557" s="116"/>
    </row>
    <row r="558" spans="2:21">
      <c r="B558" s="115"/>
      <c r="C558" s="116"/>
      <c r="D558" s="116"/>
      <c r="E558" s="116"/>
      <c r="F558" s="116"/>
      <c r="G558" s="116"/>
      <c r="H558" s="116"/>
      <c r="I558" s="116"/>
      <c r="J558" s="116"/>
      <c r="K558" s="116"/>
      <c r="L558" s="116"/>
      <c r="M558" s="116"/>
      <c r="N558" s="116"/>
      <c r="O558" s="116"/>
      <c r="P558" s="116"/>
      <c r="Q558" s="116"/>
      <c r="R558" s="116"/>
      <c r="S558" s="116"/>
      <c r="T558" s="116"/>
      <c r="U558" s="116"/>
    </row>
    <row r="559" spans="2:21">
      <c r="B559" s="115"/>
      <c r="C559" s="116"/>
      <c r="D559" s="116"/>
      <c r="E559" s="116"/>
      <c r="F559" s="116"/>
      <c r="G559" s="116"/>
      <c r="H559" s="116"/>
      <c r="I559" s="116"/>
      <c r="J559" s="116"/>
      <c r="K559" s="116"/>
      <c r="L559" s="116"/>
      <c r="M559" s="116"/>
      <c r="N559" s="116"/>
      <c r="O559" s="116"/>
      <c r="P559" s="116"/>
      <c r="Q559" s="116"/>
      <c r="R559" s="116"/>
      <c r="S559" s="116"/>
      <c r="T559" s="116"/>
      <c r="U559" s="116"/>
    </row>
    <row r="560" spans="2:21">
      <c r="B560" s="115"/>
      <c r="C560" s="116"/>
      <c r="D560" s="116"/>
      <c r="E560" s="116"/>
      <c r="F560" s="116"/>
      <c r="G560" s="116"/>
      <c r="H560" s="116"/>
      <c r="I560" s="116"/>
      <c r="J560" s="116"/>
      <c r="K560" s="116"/>
      <c r="L560" s="116"/>
      <c r="M560" s="116"/>
      <c r="N560" s="116"/>
      <c r="O560" s="116"/>
      <c r="P560" s="116"/>
      <c r="Q560" s="116"/>
      <c r="R560" s="116"/>
      <c r="S560" s="116"/>
      <c r="T560" s="116"/>
      <c r="U560" s="116"/>
    </row>
    <row r="561" spans="2:21">
      <c r="B561" s="115"/>
      <c r="C561" s="116"/>
      <c r="D561" s="116"/>
      <c r="E561" s="116"/>
      <c r="F561" s="116"/>
      <c r="G561" s="116"/>
      <c r="H561" s="116"/>
      <c r="I561" s="116"/>
      <c r="J561" s="116"/>
      <c r="K561" s="116"/>
      <c r="L561" s="116"/>
      <c r="M561" s="116"/>
      <c r="N561" s="116"/>
      <c r="O561" s="116"/>
      <c r="P561" s="116"/>
      <c r="Q561" s="116"/>
      <c r="R561" s="116"/>
      <c r="S561" s="116"/>
      <c r="T561" s="116"/>
      <c r="U561" s="116"/>
    </row>
    <row r="562" spans="2:21">
      <c r="B562" s="115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</row>
    <row r="563" spans="2:21">
      <c r="B563" s="115"/>
      <c r="C563" s="116"/>
      <c r="D563" s="116"/>
      <c r="E563" s="116"/>
      <c r="F563" s="116"/>
      <c r="G563" s="116"/>
      <c r="H563" s="116"/>
      <c r="I563" s="116"/>
      <c r="J563" s="116"/>
      <c r="K563" s="116"/>
      <c r="L563" s="116"/>
      <c r="M563" s="116"/>
      <c r="N563" s="116"/>
      <c r="O563" s="116"/>
      <c r="P563" s="116"/>
      <c r="Q563" s="116"/>
      <c r="R563" s="116"/>
      <c r="S563" s="116"/>
      <c r="T563" s="116"/>
      <c r="U563" s="116"/>
    </row>
    <row r="564" spans="2:21">
      <c r="B564" s="115"/>
      <c r="C564" s="116"/>
      <c r="D564" s="116"/>
      <c r="E564" s="116"/>
      <c r="F564" s="116"/>
      <c r="G564" s="116"/>
      <c r="H564" s="116"/>
      <c r="I564" s="116"/>
      <c r="J564" s="116"/>
      <c r="K564" s="116"/>
      <c r="L564" s="116"/>
      <c r="M564" s="116"/>
      <c r="N564" s="116"/>
      <c r="O564" s="116"/>
      <c r="P564" s="116"/>
      <c r="Q564" s="116"/>
      <c r="R564" s="116"/>
      <c r="S564" s="116"/>
      <c r="T564" s="116"/>
      <c r="U564" s="116"/>
    </row>
    <row r="565" spans="2:21">
      <c r="B565" s="115"/>
      <c r="C565" s="116"/>
      <c r="D565" s="116"/>
      <c r="E565" s="116"/>
      <c r="F565" s="116"/>
      <c r="G565" s="116"/>
      <c r="H565" s="116"/>
      <c r="I565" s="116"/>
      <c r="J565" s="116"/>
      <c r="K565" s="116"/>
      <c r="L565" s="116"/>
      <c r="M565" s="116"/>
      <c r="N565" s="116"/>
      <c r="O565" s="116"/>
      <c r="P565" s="116"/>
      <c r="Q565" s="116"/>
      <c r="R565" s="116"/>
      <c r="S565" s="116"/>
      <c r="T565" s="116"/>
      <c r="U565" s="116"/>
    </row>
    <row r="566" spans="2:21">
      <c r="B566" s="115"/>
      <c r="C566" s="116"/>
      <c r="D566" s="116"/>
      <c r="E566" s="116"/>
      <c r="F566" s="116"/>
      <c r="G566" s="116"/>
      <c r="H566" s="116"/>
      <c r="I566" s="116"/>
      <c r="J566" s="116"/>
      <c r="K566" s="116"/>
      <c r="L566" s="116"/>
      <c r="M566" s="116"/>
      <c r="N566" s="116"/>
      <c r="O566" s="116"/>
      <c r="P566" s="116"/>
      <c r="Q566" s="116"/>
      <c r="R566" s="116"/>
      <c r="S566" s="116"/>
      <c r="T566" s="116"/>
      <c r="U566" s="116"/>
    </row>
    <row r="567" spans="2:21">
      <c r="B567" s="115"/>
      <c r="C567" s="116"/>
      <c r="D567" s="116"/>
      <c r="E567" s="116"/>
      <c r="F567" s="116"/>
      <c r="G567" s="116"/>
      <c r="H567" s="116"/>
      <c r="I567" s="116"/>
      <c r="J567" s="116"/>
      <c r="K567" s="116"/>
      <c r="L567" s="116"/>
      <c r="M567" s="116"/>
      <c r="N567" s="116"/>
      <c r="O567" s="116"/>
      <c r="P567" s="116"/>
      <c r="Q567" s="116"/>
      <c r="R567" s="116"/>
      <c r="S567" s="116"/>
      <c r="T567" s="116"/>
      <c r="U567" s="116"/>
    </row>
    <row r="568" spans="2:21">
      <c r="B568" s="115"/>
      <c r="C568" s="116"/>
      <c r="D568" s="116"/>
      <c r="E568" s="116"/>
      <c r="F568" s="116"/>
      <c r="G568" s="116"/>
      <c r="H568" s="116"/>
      <c r="I568" s="116"/>
      <c r="J568" s="116"/>
      <c r="K568" s="116"/>
      <c r="L568" s="116"/>
      <c r="M568" s="116"/>
      <c r="N568" s="116"/>
      <c r="O568" s="116"/>
      <c r="P568" s="116"/>
      <c r="Q568" s="116"/>
      <c r="R568" s="116"/>
      <c r="S568" s="116"/>
      <c r="T568" s="116"/>
      <c r="U568" s="116"/>
    </row>
    <row r="569" spans="2:21">
      <c r="B569" s="115"/>
      <c r="C569" s="116"/>
      <c r="D569" s="116"/>
      <c r="E569" s="116"/>
      <c r="F569" s="116"/>
      <c r="G569" s="116"/>
      <c r="H569" s="116"/>
      <c r="I569" s="116"/>
      <c r="J569" s="116"/>
      <c r="K569" s="116"/>
      <c r="L569" s="116"/>
      <c r="M569" s="116"/>
      <c r="N569" s="116"/>
      <c r="O569" s="116"/>
      <c r="P569" s="116"/>
      <c r="Q569" s="116"/>
      <c r="R569" s="116"/>
      <c r="S569" s="116"/>
      <c r="T569" s="116"/>
      <c r="U569" s="116"/>
    </row>
    <row r="570" spans="2:21">
      <c r="B570" s="115"/>
      <c r="C570" s="116"/>
      <c r="D570" s="116"/>
      <c r="E570" s="116"/>
      <c r="F570" s="116"/>
      <c r="G570" s="116"/>
      <c r="H570" s="116"/>
      <c r="I570" s="116"/>
      <c r="J570" s="116"/>
      <c r="K570" s="116"/>
      <c r="L570" s="116"/>
      <c r="M570" s="116"/>
      <c r="N570" s="116"/>
      <c r="O570" s="116"/>
      <c r="P570" s="116"/>
      <c r="Q570" s="116"/>
      <c r="R570" s="116"/>
      <c r="S570" s="116"/>
      <c r="T570" s="116"/>
      <c r="U570" s="116"/>
    </row>
    <row r="571" spans="2:21">
      <c r="B571" s="115"/>
      <c r="C571" s="116"/>
      <c r="D571" s="116"/>
      <c r="E571" s="116"/>
      <c r="F571" s="116"/>
      <c r="G571" s="116"/>
      <c r="H571" s="116"/>
      <c r="I571" s="116"/>
      <c r="J571" s="116"/>
      <c r="K571" s="116"/>
      <c r="L571" s="116"/>
      <c r="M571" s="116"/>
      <c r="N571" s="116"/>
      <c r="O571" s="116"/>
      <c r="P571" s="116"/>
      <c r="Q571" s="116"/>
      <c r="R571" s="116"/>
      <c r="S571" s="116"/>
      <c r="T571" s="116"/>
      <c r="U571" s="116"/>
    </row>
    <row r="572" spans="2:21">
      <c r="B572" s="115"/>
      <c r="C572" s="116"/>
      <c r="D572" s="116"/>
      <c r="E572" s="116"/>
      <c r="F572" s="116"/>
      <c r="G572" s="116"/>
      <c r="H572" s="116"/>
      <c r="I572" s="116"/>
      <c r="J572" s="116"/>
      <c r="K572" s="116"/>
      <c r="L572" s="116"/>
      <c r="M572" s="116"/>
      <c r="N572" s="116"/>
      <c r="O572" s="116"/>
      <c r="P572" s="116"/>
      <c r="Q572" s="116"/>
      <c r="R572" s="116"/>
      <c r="S572" s="116"/>
      <c r="T572" s="116"/>
      <c r="U572" s="116"/>
    </row>
    <row r="573" spans="2:21">
      <c r="B573" s="115"/>
      <c r="C573" s="116"/>
      <c r="D573" s="116"/>
      <c r="E573" s="116"/>
      <c r="F573" s="116"/>
      <c r="G573" s="116"/>
      <c r="H573" s="116"/>
      <c r="I573" s="116"/>
      <c r="J573" s="116"/>
      <c r="K573" s="116"/>
      <c r="L573" s="116"/>
      <c r="M573" s="116"/>
      <c r="N573" s="116"/>
      <c r="O573" s="116"/>
      <c r="P573" s="116"/>
      <c r="Q573" s="116"/>
      <c r="R573" s="116"/>
      <c r="S573" s="116"/>
      <c r="T573" s="116"/>
      <c r="U573" s="116"/>
    </row>
    <row r="574" spans="2:21">
      <c r="B574" s="115"/>
      <c r="C574" s="116"/>
      <c r="D574" s="116"/>
      <c r="E574" s="116"/>
      <c r="F574" s="116"/>
      <c r="G574" s="116"/>
      <c r="H574" s="116"/>
      <c r="I574" s="116"/>
      <c r="J574" s="116"/>
      <c r="K574" s="116"/>
      <c r="L574" s="116"/>
      <c r="M574" s="116"/>
      <c r="N574" s="116"/>
      <c r="O574" s="116"/>
      <c r="P574" s="116"/>
      <c r="Q574" s="116"/>
      <c r="R574" s="116"/>
      <c r="S574" s="116"/>
      <c r="T574" s="116"/>
      <c r="U574" s="116"/>
    </row>
    <row r="575" spans="2:21">
      <c r="B575" s="115"/>
      <c r="C575" s="116"/>
      <c r="D575" s="116"/>
      <c r="E575" s="116"/>
      <c r="F575" s="116"/>
      <c r="G575" s="116"/>
      <c r="H575" s="116"/>
      <c r="I575" s="116"/>
      <c r="J575" s="116"/>
      <c r="K575" s="116"/>
      <c r="L575" s="116"/>
      <c r="M575" s="116"/>
      <c r="N575" s="116"/>
      <c r="O575" s="116"/>
      <c r="P575" s="116"/>
      <c r="Q575" s="116"/>
      <c r="R575" s="116"/>
      <c r="S575" s="116"/>
      <c r="T575" s="116"/>
      <c r="U575" s="116"/>
    </row>
    <row r="576" spans="2:21">
      <c r="B576" s="115"/>
      <c r="C576" s="116"/>
      <c r="D576" s="116"/>
      <c r="E576" s="116"/>
      <c r="F576" s="116"/>
      <c r="G576" s="116"/>
      <c r="H576" s="116"/>
      <c r="I576" s="116"/>
      <c r="J576" s="116"/>
      <c r="K576" s="116"/>
      <c r="L576" s="116"/>
      <c r="M576" s="116"/>
      <c r="N576" s="116"/>
      <c r="O576" s="116"/>
      <c r="P576" s="116"/>
      <c r="Q576" s="116"/>
      <c r="R576" s="116"/>
      <c r="S576" s="116"/>
      <c r="T576" s="116"/>
      <c r="U576" s="116"/>
    </row>
    <row r="577" spans="2:21">
      <c r="B577" s="115"/>
      <c r="C577" s="116"/>
      <c r="D577" s="116"/>
      <c r="E577" s="116"/>
      <c r="F577" s="116"/>
      <c r="G577" s="116"/>
      <c r="H577" s="116"/>
      <c r="I577" s="116"/>
      <c r="J577" s="116"/>
      <c r="K577" s="116"/>
      <c r="L577" s="116"/>
      <c r="M577" s="116"/>
      <c r="N577" s="116"/>
      <c r="O577" s="116"/>
      <c r="P577" s="116"/>
      <c r="Q577" s="116"/>
      <c r="R577" s="116"/>
      <c r="S577" s="116"/>
      <c r="T577" s="116"/>
      <c r="U577" s="116"/>
    </row>
    <row r="578" spans="2:21">
      <c r="B578" s="115"/>
      <c r="C578" s="116"/>
      <c r="D578" s="116"/>
      <c r="E578" s="116"/>
      <c r="F578" s="116"/>
      <c r="G578" s="116"/>
      <c r="H578" s="116"/>
      <c r="I578" s="116"/>
      <c r="J578" s="116"/>
      <c r="K578" s="116"/>
      <c r="L578" s="116"/>
      <c r="M578" s="116"/>
      <c r="N578" s="116"/>
      <c r="O578" s="116"/>
      <c r="P578" s="116"/>
      <c r="Q578" s="116"/>
      <c r="R578" s="116"/>
      <c r="S578" s="116"/>
      <c r="T578" s="116"/>
      <c r="U578" s="116"/>
    </row>
    <row r="579" spans="2:21">
      <c r="B579" s="115"/>
      <c r="C579" s="116"/>
      <c r="D579" s="116"/>
      <c r="E579" s="116"/>
      <c r="F579" s="116"/>
      <c r="G579" s="116"/>
      <c r="H579" s="116"/>
      <c r="I579" s="116"/>
      <c r="J579" s="116"/>
      <c r="K579" s="116"/>
      <c r="L579" s="116"/>
      <c r="M579" s="116"/>
      <c r="N579" s="116"/>
      <c r="O579" s="116"/>
      <c r="P579" s="116"/>
      <c r="Q579" s="116"/>
      <c r="R579" s="116"/>
      <c r="S579" s="116"/>
      <c r="T579" s="116"/>
      <c r="U579" s="116"/>
    </row>
    <row r="580" spans="2:21">
      <c r="B580" s="115"/>
      <c r="C580" s="116"/>
      <c r="D580" s="116"/>
      <c r="E580" s="116"/>
      <c r="F580" s="116"/>
      <c r="G580" s="116"/>
      <c r="H580" s="116"/>
      <c r="I580" s="116"/>
      <c r="J580" s="116"/>
      <c r="K580" s="116"/>
      <c r="L580" s="116"/>
      <c r="M580" s="116"/>
      <c r="N580" s="116"/>
      <c r="O580" s="116"/>
      <c r="P580" s="116"/>
      <c r="Q580" s="116"/>
      <c r="R580" s="116"/>
      <c r="S580" s="116"/>
      <c r="T580" s="116"/>
      <c r="U580" s="116"/>
    </row>
    <row r="581" spans="2:21">
      <c r="B581" s="115"/>
      <c r="C581" s="116"/>
      <c r="D581" s="116"/>
      <c r="E581" s="116"/>
      <c r="F581" s="116"/>
      <c r="G581" s="116"/>
      <c r="H581" s="116"/>
      <c r="I581" s="116"/>
      <c r="J581" s="116"/>
      <c r="K581" s="116"/>
      <c r="L581" s="116"/>
      <c r="M581" s="116"/>
      <c r="N581" s="116"/>
      <c r="O581" s="116"/>
      <c r="P581" s="116"/>
      <c r="Q581" s="116"/>
      <c r="R581" s="116"/>
      <c r="S581" s="116"/>
      <c r="T581" s="116"/>
      <c r="U581" s="116"/>
    </row>
    <row r="582" spans="2:21">
      <c r="B582" s="115"/>
      <c r="C582" s="116"/>
      <c r="D582" s="116"/>
      <c r="E582" s="116"/>
      <c r="F582" s="116"/>
      <c r="G582" s="116"/>
      <c r="H582" s="116"/>
      <c r="I582" s="116"/>
      <c r="J582" s="116"/>
      <c r="K582" s="116"/>
      <c r="L582" s="116"/>
      <c r="M582" s="116"/>
      <c r="N582" s="116"/>
      <c r="O582" s="116"/>
      <c r="P582" s="116"/>
      <c r="Q582" s="116"/>
      <c r="R582" s="116"/>
      <c r="S582" s="116"/>
      <c r="T582" s="116"/>
      <c r="U582" s="116"/>
    </row>
    <row r="583" spans="2:21">
      <c r="B583" s="115"/>
      <c r="C583" s="116"/>
      <c r="D583" s="116"/>
      <c r="E583" s="116"/>
      <c r="F583" s="116"/>
      <c r="G583" s="116"/>
      <c r="H583" s="116"/>
      <c r="I583" s="116"/>
      <c r="J583" s="116"/>
      <c r="K583" s="116"/>
      <c r="L583" s="116"/>
      <c r="M583" s="116"/>
      <c r="N583" s="116"/>
      <c r="O583" s="116"/>
      <c r="P583" s="116"/>
      <c r="Q583" s="116"/>
      <c r="R583" s="116"/>
      <c r="S583" s="116"/>
      <c r="T583" s="116"/>
      <c r="U583" s="116"/>
    </row>
    <row r="584" spans="2:21">
      <c r="B584" s="115"/>
      <c r="C584" s="116"/>
      <c r="D584" s="116"/>
      <c r="E584" s="116"/>
      <c r="F584" s="116"/>
      <c r="G584" s="116"/>
      <c r="H584" s="116"/>
      <c r="I584" s="116"/>
      <c r="J584" s="116"/>
      <c r="K584" s="116"/>
      <c r="L584" s="116"/>
      <c r="M584" s="116"/>
      <c r="N584" s="116"/>
      <c r="O584" s="116"/>
      <c r="P584" s="116"/>
      <c r="Q584" s="116"/>
      <c r="R584" s="116"/>
      <c r="S584" s="116"/>
      <c r="T584" s="116"/>
      <c r="U584" s="116"/>
    </row>
    <row r="585" spans="2:21">
      <c r="B585" s="115"/>
      <c r="C585" s="116"/>
      <c r="D585" s="116"/>
      <c r="E585" s="116"/>
      <c r="F585" s="116"/>
      <c r="G585" s="116"/>
      <c r="H585" s="116"/>
      <c r="I585" s="116"/>
      <c r="J585" s="116"/>
      <c r="K585" s="116"/>
      <c r="L585" s="116"/>
      <c r="M585" s="116"/>
      <c r="N585" s="116"/>
      <c r="O585" s="116"/>
      <c r="P585" s="116"/>
      <c r="Q585" s="116"/>
      <c r="R585" s="116"/>
      <c r="S585" s="116"/>
      <c r="T585" s="116"/>
      <c r="U585" s="116"/>
    </row>
    <row r="586" spans="2:21">
      <c r="B586" s="115"/>
      <c r="C586" s="116"/>
      <c r="D586" s="116"/>
      <c r="E586" s="116"/>
      <c r="F586" s="116"/>
      <c r="G586" s="116"/>
      <c r="H586" s="116"/>
      <c r="I586" s="116"/>
      <c r="J586" s="116"/>
      <c r="K586" s="116"/>
      <c r="L586" s="116"/>
      <c r="M586" s="116"/>
      <c r="N586" s="116"/>
      <c r="O586" s="116"/>
      <c r="P586" s="116"/>
      <c r="Q586" s="116"/>
      <c r="R586" s="116"/>
      <c r="S586" s="116"/>
      <c r="T586" s="116"/>
      <c r="U586" s="116"/>
    </row>
    <row r="587" spans="2:21">
      <c r="B587" s="115"/>
      <c r="C587" s="116"/>
      <c r="D587" s="116"/>
      <c r="E587" s="116"/>
      <c r="F587" s="116"/>
      <c r="G587" s="116"/>
      <c r="H587" s="116"/>
      <c r="I587" s="116"/>
      <c r="J587" s="116"/>
      <c r="K587" s="116"/>
      <c r="L587" s="116"/>
      <c r="M587" s="116"/>
      <c r="N587" s="116"/>
      <c r="O587" s="116"/>
      <c r="P587" s="116"/>
      <c r="Q587" s="116"/>
      <c r="R587" s="116"/>
      <c r="S587" s="116"/>
      <c r="T587" s="116"/>
      <c r="U587" s="116"/>
    </row>
    <row r="588" spans="2:21">
      <c r="B588" s="115"/>
      <c r="C588" s="116"/>
      <c r="D588" s="116"/>
      <c r="E588" s="116"/>
      <c r="F588" s="116"/>
      <c r="G588" s="116"/>
      <c r="H588" s="116"/>
      <c r="I588" s="116"/>
      <c r="J588" s="116"/>
      <c r="K588" s="116"/>
      <c r="L588" s="116"/>
      <c r="M588" s="116"/>
      <c r="N588" s="116"/>
      <c r="O588" s="116"/>
      <c r="P588" s="116"/>
      <c r="Q588" s="116"/>
      <c r="R588" s="116"/>
      <c r="S588" s="116"/>
      <c r="T588" s="116"/>
      <c r="U588" s="116"/>
    </row>
    <row r="589" spans="2:21">
      <c r="B589" s="115"/>
      <c r="C589" s="116"/>
      <c r="D589" s="116"/>
      <c r="E589" s="116"/>
      <c r="F589" s="116"/>
      <c r="G589" s="116"/>
      <c r="H589" s="116"/>
      <c r="I589" s="116"/>
      <c r="J589" s="116"/>
      <c r="K589" s="116"/>
      <c r="L589" s="116"/>
      <c r="M589" s="116"/>
      <c r="N589" s="116"/>
      <c r="O589" s="116"/>
      <c r="P589" s="116"/>
      <c r="Q589" s="116"/>
      <c r="R589" s="116"/>
      <c r="S589" s="116"/>
      <c r="T589" s="116"/>
      <c r="U589" s="116"/>
    </row>
    <row r="590" spans="2:21">
      <c r="B590" s="115"/>
      <c r="C590" s="116"/>
      <c r="D590" s="116"/>
      <c r="E590" s="116"/>
      <c r="F590" s="116"/>
      <c r="G590" s="116"/>
      <c r="H590" s="116"/>
      <c r="I590" s="116"/>
      <c r="J590" s="116"/>
      <c r="K590" s="116"/>
      <c r="L590" s="116"/>
      <c r="M590" s="116"/>
      <c r="N590" s="116"/>
      <c r="O590" s="116"/>
      <c r="P590" s="116"/>
      <c r="Q590" s="116"/>
      <c r="R590" s="116"/>
      <c r="S590" s="116"/>
      <c r="T590" s="116"/>
      <c r="U590" s="116"/>
    </row>
    <row r="591" spans="2:21">
      <c r="B591" s="115"/>
      <c r="C591" s="116"/>
      <c r="D591" s="116"/>
      <c r="E591" s="116"/>
      <c r="F591" s="116"/>
      <c r="G591" s="116"/>
      <c r="H591" s="116"/>
      <c r="I591" s="116"/>
      <c r="J591" s="116"/>
      <c r="K591" s="116"/>
      <c r="L591" s="116"/>
      <c r="M591" s="116"/>
      <c r="N591" s="116"/>
      <c r="O591" s="116"/>
      <c r="P591" s="116"/>
      <c r="Q591" s="116"/>
      <c r="R591" s="116"/>
      <c r="S591" s="116"/>
      <c r="T591" s="116"/>
      <c r="U591" s="116"/>
    </row>
    <row r="592" spans="2:21">
      <c r="B592" s="115"/>
      <c r="C592" s="116"/>
      <c r="D592" s="116"/>
      <c r="E592" s="116"/>
      <c r="F592" s="116"/>
      <c r="G592" s="116"/>
      <c r="H592" s="116"/>
      <c r="I592" s="116"/>
      <c r="J592" s="116"/>
      <c r="K592" s="116"/>
      <c r="L592" s="116"/>
      <c r="M592" s="116"/>
      <c r="N592" s="116"/>
      <c r="O592" s="116"/>
      <c r="P592" s="116"/>
      <c r="Q592" s="116"/>
      <c r="R592" s="116"/>
      <c r="S592" s="116"/>
      <c r="T592" s="116"/>
      <c r="U592" s="116"/>
    </row>
    <row r="593" spans="2:21">
      <c r="B593" s="115"/>
      <c r="C593" s="116"/>
      <c r="D593" s="116"/>
      <c r="E593" s="116"/>
      <c r="F593" s="116"/>
      <c r="G593" s="116"/>
      <c r="H593" s="116"/>
      <c r="I593" s="116"/>
      <c r="J593" s="116"/>
      <c r="K593" s="116"/>
      <c r="L593" s="116"/>
      <c r="M593" s="116"/>
      <c r="N593" s="116"/>
      <c r="O593" s="116"/>
      <c r="P593" s="116"/>
      <c r="Q593" s="116"/>
      <c r="R593" s="116"/>
      <c r="S593" s="116"/>
      <c r="T593" s="116"/>
      <c r="U593" s="116"/>
    </row>
    <row r="594" spans="2:21">
      <c r="B594" s="115"/>
      <c r="C594" s="116"/>
      <c r="D594" s="116"/>
      <c r="E594" s="116"/>
      <c r="F594" s="116"/>
      <c r="G594" s="116"/>
      <c r="H594" s="116"/>
      <c r="I594" s="116"/>
      <c r="J594" s="116"/>
      <c r="K594" s="116"/>
      <c r="L594" s="116"/>
      <c r="M594" s="116"/>
      <c r="N594" s="116"/>
      <c r="O594" s="116"/>
      <c r="P594" s="116"/>
      <c r="Q594" s="116"/>
      <c r="R594" s="116"/>
      <c r="S594" s="116"/>
      <c r="T594" s="116"/>
      <c r="U594" s="116"/>
    </row>
    <row r="595" spans="2:21">
      <c r="B595" s="115"/>
      <c r="C595" s="116"/>
      <c r="D595" s="116"/>
      <c r="E595" s="116"/>
      <c r="F595" s="116"/>
      <c r="G595" s="116"/>
      <c r="H595" s="116"/>
      <c r="I595" s="116"/>
      <c r="J595" s="116"/>
      <c r="K595" s="116"/>
      <c r="L595" s="116"/>
      <c r="M595" s="116"/>
      <c r="N595" s="116"/>
      <c r="O595" s="116"/>
      <c r="P595" s="116"/>
      <c r="Q595" s="116"/>
      <c r="R595" s="116"/>
      <c r="S595" s="116"/>
      <c r="T595" s="116"/>
      <c r="U595" s="116"/>
    </row>
    <row r="596" spans="2:21">
      <c r="B596" s="115"/>
      <c r="C596" s="116"/>
      <c r="D596" s="116"/>
      <c r="E596" s="116"/>
      <c r="F596" s="116"/>
      <c r="G596" s="116"/>
      <c r="H596" s="116"/>
      <c r="I596" s="116"/>
      <c r="J596" s="116"/>
      <c r="K596" s="116"/>
      <c r="L596" s="116"/>
      <c r="M596" s="116"/>
      <c r="N596" s="116"/>
      <c r="O596" s="116"/>
      <c r="P596" s="116"/>
      <c r="Q596" s="116"/>
      <c r="R596" s="116"/>
      <c r="S596" s="116"/>
      <c r="T596" s="116"/>
      <c r="U596" s="116"/>
    </row>
    <row r="597" spans="2:21">
      <c r="B597" s="115"/>
      <c r="C597" s="116"/>
      <c r="D597" s="116"/>
      <c r="E597" s="116"/>
      <c r="F597" s="116"/>
      <c r="G597" s="116"/>
      <c r="H597" s="116"/>
      <c r="I597" s="116"/>
      <c r="J597" s="116"/>
      <c r="K597" s="116"/>
      <c r="L597" s="116"/>
      <c r="M597" s="116"/>
      <c r="N597" s="116"/>
      <c r="O597" s="116"/>
      <c r="P597" s="116"/>
      <c r="Q597" s="116"/>
      <c r="R597" s="116"/>
      <c r="S597" s="116"/>
      <c r="T597" s="116"/>
      <c r="U597" s="116"/>
    </row>
    <row r="598" spans="2:21">
      <c r="B598" s="115"/>
      <c r="C598" s="116"/>
      <c r="D598" s="116"/>
      <c r="E598" s="116"/>
      <c r="F598" s="116"/>
      <c r="G598" s="116"/>
      <c r="H598" s="116"/>
      <c r="I598" s="116"/>
      <c r="J598" s="116"/>
      <c r="K598" s="116"/>
      <c r="L598" s="116"/>
      <c r="M598" s="116"/>
      <c r="N598" s="116"/>
      <c r="O598" s="116"/>
      <c r="P598" s="116"/>
      <c r="Q598" s="116"/>
      <c r="R598" s="116"/>
      <c r="S598" s="116"/>
      <c r="T598" s="116"/>
      <c r="U598" s="116"/>
    </row>
    <row r="599" spans="2:21">
      <c r="B599" s="115"/>
      <c r="C599" s="116"/>
      <c r="D599" s="116"/>
      <c r="E599" s="116"/>
      <c r="F599" s="116"/>
      <c r="G599" s="116"/>
      <c r="H599" s="116"/>
      <c r="I599" s="116"/>
      <c r="J599" s="116"/>
      <c r="K599" s="116"/>
      <c r="L599" s="116"/>
      <c r="M599" s="116"/>
      <c r="N599" s="116"/>
      <c r="O599" s="116"/>
      <c r="P599" s="116"/>
      <c r="Q599" s="116"/>
      <c r="R599" s="116"/>
      <c r="S599" s="116"/>
      <c r="T599" s="116"/>
      <c r="U599" s="116"/>
    </row>
    <row r="600" spans="2:21">
      <c r="B600" s="115"/>
      <c r="C600" s="116"/>
      <c r="D600" s="116"/>
      <c r="E600" s="116"/>
      <c r="F600" s="116"/>
      <c r="G600" s="116"/>
      <c r="H600" s="116"/>
      <c r="I600" s="116"/>
      <c r="J600" s="116"/>
      <c r="K600" s="116"/>
      <c r="L600" s="116"/>
      <c r="M600" s="116"/>
      <c r="N600" s="116"/>
      <c r="O600" s="116"/>
      <c r="P600" s="116"/>
      <c r="Q600" s="116"/>
      <c r="R600" s="116"/>
      <c r="S600" s="116"/>
      <c r="T600" s="116"/>
      <c r="U600" s="116"/>
    </row>
    <row r="601" spans="2:21">
      <c r="B601" s="115"/>
      <c r="C601" s="116"/>
      <c r="D601" s="116"/>
      <c r="E601" s="116"/>
      <c r="F601" s="116"/>
      <c r="G601" s="116"/>
      <c r="H601" s="116"/>
      <c r="I601" s="116"/>
      <c r="J601" s="116"/>
      <c r="K601" s="116"/>
      <c r="L601" s="116"/>
      <c r="M601" s="116"/>
      <c r="N601" s="116"/>
      <c r="O601" s="116"/>
      <c r="P601" s="116"/>
      <c r="Q601" s="116"/>
      <c r="R601" s="116"/>
      <c r="S601" s="116"/>
      <c r="T601" s="116"/>
      <c r="U601" s="116"/>
    </row>
    <row r="602" spans="2:21">
      <c r="B602" s="115"/>
      <c r="C602" s="116"/>
      <c r="D602" s="116"/>
      <c r="E602" s="116"/>
      <c r="F602" s="116"/>
      <c r="G602" s="116"/>
      <c r="H602" s="116"/>
      <c r="I602" s="116"/>
      <c r="J602" s="116"/>
      <c r="K602" s="116"/>
      <c r="L602" s="116"/>
      <c r="M602" s="116"/>
      <c r="N602" s="116"/>
      <c r="O602" s="116"/>
      <c r="P602" s="116"/>
      <c r="Q602" s="116"/>
      <c r="R602" s="116"/>
      <c r="S602" s="116"/>
      <c r="T602" s="116"/>
      <c r="U602" s="116"/>
    </row>
    <row r="603" spans="2:21">
      <c r="B603" s="115"/>
      <c r="C603" s="116"/>
      <c r="D603" s="116"/>
      <c r="E603" s="116"/>
      <c r="F603" s="116"/>
      <c r="G603" s="116"/>
      <c r="H603" s="116"/>
      <c r="I603" s="116"/>
      <c r="J603" s="116"/>
      <c r="K603" s="116"/>
      <c r="L603" s="116"/>
      <c r="M603" s="116"/>
      <c r="N603" s="116"/>
      <c r="O603" s="116"/>
      <c r="P603" s="116"/>
      <c r="Q603" s="116"/>
      <c r="R603" s="116"/>
      <c r="S603" s="116"/>
      <c r="T603" s="116"/>
      <c r="U603" s="116"/>
    </row>
    <row r="604" spans="2:21">
      <c r="B604" s="115"/>
      <c r="C604" s="116"/>
      <c r="D604" s="116"/>
      <c r="E604" s="116"/>
      <c r="F604" s="116"/>
      <c r="G604" s="116"/>
      <c r="H604" s="116"/>
      <c r="I604" s="116"/>
      <c r="J604" s="116"/>
      <c r="K604" s="116"/>
      <c r="L604" s="116"/>
      <c r="M604" s="116"/>
      <c r="N604" s="116"/>
      <c r="O604" s="116"/>
      <c r="P604" s="116"/>
      <c r="Q604" s="116"/>
      <c r="R604" s="116"/>
      <c r="S604" s="116"/>
      <c r="T604" s="116"/>
      <c r="U604" s="116"/>
    </row>
    <row r="605" spans="2:21">
      <c r="B605" s="115"/>
      <c r="C605" s="116"/>
      <c r="D605" s="116"/>
      <c r="E605" s="116"/>
      <c r="F605" s="116"/>
      <c r="G605" s="116"/>
      <c r="H605" s="116"/>
      <c r="I605" s="116"/>
      <c r="J605" s="116"/>
      <c r="K605" s="116"/>
      <c r="L605" s="116"/>
      <c r="M605" s="116"/>
      <c r="N605" s="116"/>
      <c r="O605" s="116"/>
      <c r="P605" s="116"/>
      <c r="Q605" s="116"/>
      <c r="R605" s="116"/>
      <c r="S605" s="116"/>
      <c r="T605" s="116"/>
      <c r="U605" s="116"/>
    </row>
    <row r="606" spans="2:21">
      <c r="B606" s="115"/>
      <c r="C606" s="116"/>
      <c r="D606" s="116"/>
      <c r="E606" s="116"/>
      <c r="F606" s="116"/>
      <c r="G606" s="116"/>
      <c r="H606" s="116"/>
      <c r="I606" s="116"/>
      <c r="J606" s="116"/>
      <c r="K606" s="116"/>
      <c r="L606" s="116"/>
      <c r="M606" s="116"/>
      <c r="N606" s="116"/>
      <c r="O606" s="116"/>
      <c r="P606" s="116"/>
      <c r="Q606" s="116"/>
      <c r="R606" s="116"/>
      <c r="S606" s="116"/>
      <c r="T606" s="116"/>
      <c r="U606" s="116"/>
    </row>
    <row r="607" spans="2:21">
      <c r="B607" s="115"/>
      <c r="C607" s="116"/>
      <c r="D607" s="116"/>
      <c r="E607" s="116"/>
      <c r="F607" s="116"/>
      <c r="G607" s="116"/>
      <c r="H607" s="116"/>
      <c r="I607" s="116"/>
      <c r="J607" s="116"/>
      <c r="K607" s="116"/>
      <c r="L607" s="116"/>
      <c r="M607" s="116"/>
      <c r="N607" s="116"/>
      <c r="O607" s="116"/>
      <c r="P607" s="116"/>
      <c r="Q607" s="116"/>
      <c r="R607" s="116"/>
      <c r="S607" s="116"/>
      <c r="T607" s="116"/>
      <c r="U607" s="116"/>
    </row>
    <row r="608" spans="2:21">
      <c r="B608" s="115"/>
      <c r="C608" s="116"/>
      <c r="D608" s="116"/>
      <c r="E608" s="116"/>
      <c r="F608" s="116"/>
      <c r="G608" s="116"/>
      <c r="H608" s="116"/>
      <c r="I608" s="116"/>
      <c r="J608" s="116"/>
      <c r="K608" s="116"/>
      <c r="L608" s="116"/>
      <c r="M608" s="116"/>
      <c r="N608" s="116"/>
      <c r="O608" s="116"/>
      <c r="P608" s="116"/>
      <c r="Q608" s="116"/>
      <c r="R608" s="116"/>
      <c r="S608" s="116"/>
      <c r="T608" s="116"/>
      <c r="U608" s="116"/>
    </row>
    <row r="609" spans="2:21">
      <c r="B609" s="115"/>
      <c r="C609" s="116"/>
      <c r="D609" s="116"/>
      <c r="E609" s="116"/>
      <c r="F609" s="116"/>
      <c r="G609" s="116"/>
      <c r="H609" s="116"/>
      <c r="I609" s="116"/>
      <c r="J609" s="116"/>
      <c r="K609" s="116"/>
      <c r="L609" s="116"/>
      <c r="M609" s="116"/>
      <c r="N609" s="116"/>
      <c r="O609" s="116"/>
      <c r="P609" s="116"/>
      <c r="Q609" s="116"/>
      <c r="R609" s="116"/>
      <c r="S609" s="116"/>
      <c r="T609" s="116"/>
      <c r="U609" s="116"/>
    </row>
    <row r="610" spans="2:21">
      <c r="B610" s="115"/>
      <c r="C610" s="116"/>
      <c r="D610" s="116"/>
      <c r="E610" s="116"/>
      <c r="F610" s="116"/>
      <c r="G610" s="116"/>
      <c r="H610" s="116"/>
      <c r="I610" s="116"/>
      <c r="J610" s="116"/>
      <c r="K610" s="116"/>
      <c r="L610" s="116"/>
      <c r="M610" s="116"/>
      <c r="N610" s="116"/>
      <c r="O610" s="116"/>
      <c r="P610" s="116"/>
      <c r="Q610" s="116"/>
      <c r="R610" s="116"/>
      <c r="S610" s="116"/>
      <c r="T610" s="116"/>
      <c r="U610" s="116"/>
    </row>
    <row r="611" spans="2:21">
      <c r="B611" s="115"/>
      <c r="C611" s="116"/>
      <c r="D611" s="116"/>
      <c r="E611" s="116"/>
      <c r="F611" s="116"/>
      <c r="G611" s="116"/>
      <c r="H611" s="116"/>
      <c r="I611" s="116"/>
      <c r="J611" s="116"/>
      <c r="K611" s="116"/>
      <c r="L611" s="116"/>
      <c r="M611" s="116"/>
      <c r="N611" s="116"/>
      <c r="O611" s="116"/>
      <c r="P611" s="116"/>
      <c r="Q611" s="116"/>
      <c r="R611" s="116"/>
      <c r="S611" s="116"/>
      <c r="T611" s="116"/>
      <c r="U611" s="116"/>
    </row>
    <row r="612" spans="2:21">
      <c r="B612" s="115"/>
      <c r="C612" s="116"/>
      <c r="D612" s="116"/>
      <c r="E612" s="116"/>
      <c r="F612" s="116"/>
      <c r="G612" s="116"/>
      <c r="H612" s="116"/>
      <c r="I612" s="116"/>
      <c r="J612" s="116"/>
      <c r="K612" s="116"/>
      <c r="L612" s="116"/>
      <c r="M612" s="116"/>
      <c r="N612" s="116"/>
      <c r="O612" s="116"/>
      <c r="P612" s="116"/>
      <c r="Q612" s="116"/>
      <c r="R612" s="116"/>
      <c r="S612" s="116"/>
      <c r="T612" s="116"/>
      <c r="U612" s="116"/>
    </row>
    <row r="613" spans="2:21">
      <c r="B613" s="115"/>
      <c r="C613" s="116"/>
      <c r="D613" s="116"/>
      <c r="E613" s="116"/>
      <c r="F613" s="116"/>
      <c r="G613" s="116"/>
      <c r="H613" s="116"/>
      <c r="I613" s="116"/>
      <c r="J613" s="116"/>
      <c r="K613" s="116"/>
      <c r="L613" s="116"/>
      <c r="M613" s="116"/>
      <c r="N613" s="116"/>
      <c r="O613" s="116"/>
      <c r="P613" s="116"/>
      <c r="Q613" s="116"/>
      <c r="R613" s="116"/>
      <c r="S613" s="116"/>
      <c r="T613" s="116"/>
      <c r="U613" s="116"/>
    </row>
    <row r="614" spans="2:21">
      <c r="B614" s="115"/>
      <c r="C614" s="116"/>
      <c r="D614" s="116"/>
      <c r="E614" s="116"/>
      <c r="F614" s="116"/>
      <c r="G614" s="116"/>
      <c r="H614" s="116"/>
      <c r="I614" s="116"/>
      <c r="J614" s="116"/>
      <c r="K614" s="116"/>
      <c r="L614" s="116"/>
      <c r="M614" s="116"/>
      <c r="N614" s="116"/>
      <c r="O614" s="116"/>
      <c r="P614" s="116"/>
      <c r="Q614" s="116"/>
      <c r="R614" s="116"/>
      <c r="S614" s="116"/>
      <c r="T614" s="116"/>
      <c r="U614" s="116"/>
    </row>
    <row r="615" spans="2:21">
      <c r="B615" s="115"/>
      <c r="C615" s="116"/>
      <c r="D615" s="116"/>
      <c r="E615" s="116"/>
      <c r="F615" s="116"/>
      <c r="G615" s="116"/>
      <c r="H615" s="116"/>
      <c r="I615" s="116"/>
      <c r="J615" s="116"/>
      <c r="K615" s="116"/>
      <c r="L615" s="116"/>
      <c r="M615" s="116"/>
      <c r="N615" s="116"/>
      <c r="O615" s="116"/>
      <c r="P615" s="116"/>
      <c r="Q615" s="116"/>
      <c r="R615" s="116"/>
      <c r="S615" s="116"/>
      <c r="T615" s="116"/>
      <c r="U615" s="116"/>
    </row>
    <row r="616" spans="2:21">
      <c r="B616" s="115"/>
      <c r="C616" s="116"/>
      <c r="D616" s="116"/>
      <c r="E616" s="116"/>
      <c r="F616" s="116"/>
      <c r="G616" s="116"/>
      <c r="H616" s="116"/>
      <c r="I616" s="116"/>
      <c r="J616" s="116"/>
      <c r="K616" s="116"/>
      <c r="L616" s="116"/>
      <c r="M616" s="116"/>
      <c r="N616" s="116"/>
      <c r="O616" s="116"/>
      <c r="P616" s="116"/>
      <c r="Q616" s="116"/>
      <c r="R616" s="116"/>
      <c r="S616" s="116"/>
      <c r="T616" s="116"/>
      <c r="U616" s="116"/>
    </row>
    <row r="617" spans="2:21">
      <c r="B617" s="115"/>
      <c r="C617" s="116"/>
      <c r="D617" s="116"/>
      <c r="E617" s="116"/>
      <c r="F617" s="116"/>
      <c r="G617" s="116"/>
      <c r="H617" s="116"/>
      <c r="I617" s="116"/>
      <c r="J617" s="116"/>
      <c r="K617" s="116"/>
      <c r="L617" s="116"/>
      <c r="M617" s="116"/>
      <c r="N617" s="116"/>
      <c r="O617" s="116"/>
      <c r="P617" s="116"/>
      <c r="Q617" s="116"/>
      <c r="R617" s="116"/>
      <c r="S617" s="116"/>
      <c r="T617" s="116"/>
      <c r="U617" s="116"/>
    </row>
    <row r="618" spans="2:21">
      <c r="B618" s="115"/>
      <c r="C618" s="116"/>
      <c r="D618" s="116"/>
      <c r="E618" s="116"/>
      <c r="F618" s="116"/>
      <c r="G618" s="116"/>
      <c r="H618" s="116"/>
      <c r="I618" s="116"/>
      <c r="J618" s="116"/>
      <c r="K618" s="116"/>
      <c r="L618" s="116"/>
      <c r="M618" s="116"/>
      <c r="N618" s="116"/>
      <c r="O618" s="116"/>
      <c r="P618" s="116"/>
      <c r="Q618" s="116"/>
      <c r="R618" s="116"/>
      <c r="S618" s="116"/>
      <c r="T618" s="116"/>
      <c r="U618" s="116"/>
    </row>
    <row r="619" spans="2:21">
      <c r="B619" s="115"/>
      <c r="C619" s="116"/>
      <c r="D619" s="116"/>
      <c r="E619" s="116"/>
      <c r="F619" s="116"/>
      <c r="G619" s="116"/>
      <c r="H619" s="116"/>
      <c r="I619" s="116"/>
      <c r="J619" s="116"/>
      <c r="K619" s="116"/>
      <c r="L619" s="116"/>
      <c r="M619" s="116"/>
      <c r="N619" s="116"/>
      <c r="O619" s="116"/>
      <c r="P619" s="116"/>
      <c r="Q619" s="116"/>
      <c r="R619" s="116"/>
      <c r="S619" s="116"/>
      <c r="T619" s="116"/>
      <c r="U619" s="116"/>
    </row>
    <row r="620" spans="2:21">
      <c r="B620" s="115"/>
      <c r="C620" s="116"/>
      <c r="D620" s="116"/>
      <c r="E620" s="116"/>
      <c r="F620" s="116"/>
      <c r="G620" s="116"/>
      <c r="H620" s="116"/>
      <c r="I620" s="116"/>
      <c r="J620" s="116"/>
      <c r="K620" s="116"/>
      <c r="L620" s="116"/>
      <c r="M620" s="116"/>
      <c r="N620" s="116"/>
      <c r="O620" s="116"/>
      <c r="P620" s="116"/>
      <c r="Q620" s="116"/>
      <c r="R620" s="116"/>
      <c r="S620" s="116"/>
      <c r="T620" s="116"/>
      <c r="U620" s="116"/>
    </row>
    <row r="621" spans="2:21">
      <c r="B621" s="115"/>
      <c r="C621" s="116"/>
      <c r="D621" s="116"/>
      <c r="E621" s="116"/>
      <c r="F621" s="116"/>
      <c r="G621" s="116"/>
      <c r="H621" s="116"/>
      <c r="I621" s="116"/>
      <c r="J621" s="116"/>
      <c r="K621" s="116"/>
      <c r="L621" s="116"/>
      <c r="M621" s="116"/>
      <c r="N621" s="116"/>
      <c r="O621" s="116"/>
      <c r="P621" s="116"/>
      <c r="Q621" s="116"/>
      <c r="R621" s="116"/>
      <c r="S621" s="116"/>
      <c r="T621" s="116"/>
      <c r="U621" s="116"/>
    </row>
    <row r="622" spans="2:21">
      <c r="B622" s="115"/>
      <c r="C622" s="116"/>
      <c r="D622" s="116"/>
      <c r="E622" s="116"/>
      <c r="F622" s="116"/>
      <c r="G622" s="116"/>
      <c r="H622" s="116"/>
      <c r="I622" s="116"/>
      <c r="J622" s="116"/>
      <c r="K622" s="116"/>
      <c r="L622" s="116"/>
      <c r="M622" s="116"/>
      <c r="N622" s="116"/>
      <c r="O622" s="116"/>
      <c r="P622" s="116"/>
      <c r="Q622" s="116"/>
      <c r="R622" s="116"/>
      <c r="S622" s="116"/>
      <c r="T622" s="116"/>
      <c r="U622" s="116"/>
    </row>
    <row r="623" spans="2:21">
      <c r="B623" s="115"/>
      <c r="C623" s="116"/>
      <c r="D623" s="116"/>
      <c r="E623" s="116"/>
      <c r="F623" s="116"/>
      <c r="G623" s="116"/>
      <c r="H623" s="116"/>
      <c r="I623" s="116"/>
      <c r="J623" s="116"/>
      <c r="K623" s="116"/>
      <c r="L623" s="116"/>
      <c r="M623" s="116"/>
      <c r="N623" s="116"/>
      <c r="O623" s="116"/>
      <c r="P623" s="116"/>
      <c r="Q623" s="116"/>
      <c r="R623" s="116"/>
      <c r="S623" s="116"/>
      <c r="T623" s="116"/>
      <c r="U623" s="116"/>
    </row>
    <row r="624" spans="2:21">
      <c r="B624" s="115"/>
      <c r="C624" s="116"/>
      <c r="D624" s="116"/>
      <c r="E624" s="116"/>
      <c r="F624" s="116"/>
      <c r="G624" s="116"/>
      <c r="H624" s="116"/>
      <c r="I624" s="116"/>
      <c r="J624" s="116"/>
      <c r="K624" s="116"/>
      <c r="L624" s="116"/>
      <c r="M624" s="116"/>
      <c r="N624" s="116"/>
      <c r="O624" s="116"/>
      <c r="P624" s="116"/>
      <c r="Q624" s="116"/>
      <c r="R624" s="116"/>
      <c r="S624" s="116"/>
      <c r="T624" s="116"/>
      <c r="U624" s="116"/>
    </row>
    <row r="625" spans="2:21">
      <c r="B625" s="115"/>
      <c r="C625" s="116"/>
      <c r="D625" s="116"/>
      <c r="E625" s="116"/>
      <c r="F625" s="116"/>
      <c r="G625" s="116"/>
      <c r="H625" s="116"/>
      <c r="I625" s="116"/>
      <c r="J625" s="116"/>
      <c r="K625" s="116"/>
      <c r="L625" s="116"/>
      <c r="M625" s="116"/>
      <c r="N625" s="116"/>
      <c r="O625" s="116"/>
      <c r="P625" s="116"/>
      <c r="Q625" s="116"/>
      <c r="R625" s="116"/>
      <c r="S625" s="116"/>
      <c r="T625" s="116"/>
      <c r="U625" s="116"/>
    </row>
    <row r="626" spans="2:21">
      <c r="B626" s="115"/>
      <c r="C626" s="116"/>
      <c r="D626" s="116"/>
      <c r="E626" s="116"/>
      <c r="F626" s="116"/>
      <c r="G626" s="116"/>
      <c r="H626" s="116"/>
      <c r="I626" s="116"/>
      <c r="J626" s="116"/>
      <c r="K626" s="116"/>
      <c r="L626" s="116"/>
      <c r="M626" s="116"/>
      <c r="N626" s="116"/>
      <c r="O626" s="116"/>
      <c r="P626" s="116"/>
      <c r="Q626" s="116"/>
      <c r="R626" s="116"/>
      <c r="S626" s="116"/>
      <c r="T626" s="116"/>
      <c r="U626" s="116"/>
    </row>
    <row r="627" spans="2:21">
      <c r="B627" s="115"/>
      <c r="C627" s="116"/>
      <c r="D627" s="116"/>
      <c r="E627" s="116"/>
      <c r="F627" s="116"/>
      <c r="G627" s="116"/>
      <c r="H627" s="116"/>
      <c r="I627" s="116"/>
      <c r="J627" s="116"/>
      <c r="K627" s="116"/>
      <c r="L627" s="116"/>
      <c r="M627" s="116"/>
      <c r="N627" s="116"/>
      <c r="O627" s="116"/>
      <c r="P627" s="116"/>
      <c r="Q627" s="116"/>
      <c r="R627" s="116"/>
      <c r="S627" s="116"/>
      <c r="T627" s="116"/>
      <c r="U627" s="116"/>
    </row>
    <row r="628" spans="2:21">
      <c r="B628" s="115"/>
      <c r="C628" s="116"/>
      <c r="D628" s="116"/>
      <c r="E628" s="116"/>
      <c r="F628" s="116"/>
      <c r="G628" s="116"/>
      <c r="H628" s="116"/>
      <c r="I628" s="116"/>
      <c r="J628" s="116"/>
      <c r="K628" s="116"/>
      <c r="L628" s="116"/>
      <c r="M628" s="116"/>
      <c r="N628" s="116"/>
      <c r="O628" s="116"/>
      <c r="P628" s="116"/>
      <c r="Q628" s="116"/>
      <c r="R628" s="116"/>
      <c r="S628" s="116"/>
      <c r="T628" s="116"/>
      <c r="U628" s="116"/>
    </row>
    <row r="629" spans="2:21">
      <c r="B629" s="115"/>
      <c r="C629" s="116"/>
      <c r="D629" s="116"/>
      <c r="E629" s="116"/>
      <c r="F629" s="116"/>
      <c r="G629" s="116"/>
      <c r="H629" s="116"/>
      <c r="I629" s="116"/>
      <c r="J629" s="116"/>
      <c r="K629" s="116"/>
      <c r="L629" s="116"/>
      <c r="M629" s="116"/>
      <c r="N629" s="116"/>
      <c r="O629" s="116"/>
      <c r="P629" s="116"/>
      <c r="Q629" s="116"/>
      <c r="R629" s="116"/>
      <c r="S629" s="116"/>
      <c r="T629" s="116"/>
      <c r="U629" s="116"/>
    </row>
    <row r="630" spans="2:21">
      <c r="B630" s="115"/>
      <c r="C630" s="116"/>
      <c r="D630" s="116"/>
      <c r="E630" s="116"/>
      <c r="F630" s="116"/>
      <c r="G630" s="116"/>
      <c r="H630" s="116"/>
      <c r="I630" s="116"/>
      <c r="J630" s="116"/>
      <c r="K630" s="116"/>
      <c r="L630" s="116"/>
      <c r="M630" s="116"/>
      <c r="N630" s="116"/>
      <c r="O630" s="116"/>
      <c r="P630" s="116"/>
      <c r="Q630" s="116"/>
      <c r="R630" s="116"/>
      <c r="S630" s="116"/>
      <c r="T630" s="116"/>
      <c r="U630" s="116"/>
    </row>
    <row r="631" spans="2:21">
      <c r="B631" s="115"/>
      <c r="C631" s="116"/>
      <c r="D631" s="116"/>
      <c r="E631" s="116"/>
      <c r="F631" s="116"/>
      <c r="G631" s="116"/>
      <c r="H631" s="116"/>
      <c r="I631" s="116"/>
      <c r="J631" s="116"/>
      <c r="K631" s="116"/>
      <c r="L631" s="116"/>
      <c r="M631" s="116"/>
      <c r="N631" s="116"/>
      <c r="O631" s="116"/>
      <c r="P631" s="116"/>
      <c r="Q631" s="116"/>
      <c r="R631" s="116"/>
      <c r="S631" s="116"/>
      <c r="T631" s="116"/>
      <c r="U631" s="116"/>
    </row>
    <row r="632" spans="2:21">
      <c r="B632" s="115"/>
      <c r="C632" s="116"/>
      <c r="D632" s="116"/>
      <c r="E632" s="116"/>
      <c r="F632" s="116"/>
      <c r="G632" s="116"/>
      <c r="H632" s="116"/>
      <c r="I632" s="116"/>
      <c r="J632" s="116"/>
      <c r="K632" s="116"/>
      <c r="L632" s="116"/>
      <c r="M632" s="116"/>
      <c r="N632" s="116"/>
      <c r="O632" s="116"/>
      <c r="P632" s="116"/>
      <c r="Q632" s="116"/>
      <c r="R632" s="116"/>
      <c r="S632" s="116"/>
      <c r="T632" s="116"/>
      <c r="U632" s="116"/>
    </row>
    <row r="633" spans="2:21">
      <c r="B633" s="115"/>
      <c r="C633" s="116"/>
      <c r="D633" s="116"/>
      <c r="E633" s="116"/>
      <c r="F633" s="116"/>
      <c r="G633" s="116"/>
      <c r="H633" s="116"/>
      <c r="I633" s="116"/>
      <c r="J633" s="116"/>
      <c r="K633" s="116"/>
      <c r="L633" s="116"/>
      <c r="M633" s="116"/>
      <c r="N633" s="116"/>
      <c r="O633" s="116"/>
      <c r="P633" s="116"/>
      <c r="Q633" s="116"/>
      <c r="R633" s="116"/>
      <c r="S633" s="116"/>
      <c r="T633" s="116"/>
      <c r="U633" s="116"/>
    </row>
    <row r="634" spans="2:21">
      <c r="B634" s="115"/>
      <c r="C634" s="116"/>
      <c r="D634" s="116"/>
      <c r="E634" s="116"/>
      <c r="F634" s="116"/>
      <c r="G634" s="116"/>
      <c r="H634" s="116"/>
      <c r="I634" s="116"/>
      <c r="J634" s="116"/>
      <c r="K634" s="116"/>
      <c r="L634" s="116"/>
      <c r="M634" s="116"/>
      <c r="N634" s="116"/>
      <c r="O634" s="116"/>
      <c r="P634" s="116"/>
      <c r="Q634" s="116"/>
      <c r="R634" s="116"/>
      <c r="S634" s="116"/>
      <c r="T634" s="116"/>
      <c r="U634" s="116"/>
    </row>
    <row r="635" spans="2:21">
      <c r="B635" s="115"/>
      <c r="C635" s="116"/>
      <c r="D635" s="116"/>
      <c r="E635" s="116"/>
      <c r="F635" s="116"/>
      <c r="G635" s="116"/>
      <c r="H635" s="116"/>
      <c r="I635" s="116"/>
      <c r="J635" s="116"/>
      <c r="K635" s="116"/>
      <c r="L635" s="116"/>
      <c r="M635" s="116"/>
      <c r="N635" s="116"/>
      <c r="O635" s="116"/>
      <c r="P635" s="116"/>
      <c r="Q635" s="116"/>
      <c r="R635" s="116"/>
      <c r="S635" s="116"/>
      <c r="T635" s="116"/>
      <c r="U635" s="116"/>
    </row>
    <row r="636" spans="2:21">
      <c r="B636" s="115"/>
      <c r="C636" s="116"/>
      <c r="D636" s="116"/>
      <c r="E636" s="116"/>
      <c r="F636" s="116"/>
      <c r="G636" s="116"/>
      <c r="H636" s="116"/>
      <c r="I636" s="116"/>
      <c r="J636" s="116"/>
      <c r="K636" s="116"/>
      <c r="L636" s="116"/>
      <c r="M636" s="116"/>
      <c r="N636" s="116"/>
      <c r="O636" s="116"/>
      <c r="P636" s="116"/>
      <c r="Q636" s="116"/>
      <c r="R636" s="116"/>
      <c r="S636" s="116"/>
      <c r="T636" s="116"/>
      <c r="U636" s="116"/>
    </row>
    <row r="637" spans="2:21">
      <c r="B637" s="115"/>
      <c r="C637" s="116"/>
      <c r="D637" s="116"/>
      <c r="E637" s="116"/>
      <c r="F637" s="116"/>
      <c r="G637" s="116"/>
      <c r="H637" s="116"/>
      <c r="I637" s="116"/>
      <c r="J637" s="116"/>
      <c r="K637" s="116"/>
      <c r="L637" s="116"/>
      <c r="M637" s="116"/>
      <c r="N637" s="116"/>
      <c r="O637" s="116"/>
      <c r="P637" s="116"/>
      <c r="Q637" s="116"/>
      <c r="R637" s="116"/>
      <c r="S637" s="116"/>
      <c r="T637" s="116"/>
      <c r="U637" s="116"/>
    </row>
    <row r="638" spans="2:21">
      <c r="B638" s="115"/>
      <c r="C638" s="116"/>
      <c r="D638" s="116"/>
      <c r="E638" s="116"/>
      <c r="F638" s="116"/>
      <c r="G638" s="116"/>
      <c r="H638" s="116"/>
      <c r="I638" s="116"/>
      <c r="J638" s="116"/>
      <c r="K638" s="116"/>
      <c r="L638" s="116"/>
      <c r="M638" s="116"/>
      <c r="N638" s="116"/>
      <c r="O638" s="116"/>
      <c r="P638" s="116"/>
      <c r="Q638" s="116"/>
      <c r="R638" s="116"/>
      <c r="S638" s="116"/>
      <c r="T638" s="116"/>
      <c r="U638" s="116"/>
    </row>
    <row r="639" spans="2:21">
      <c r="B639" s="115"/>
      <c r="C639" s="116"/>
      <c r="D639" s="116"/>
      <c r="E639" s="116"/>
      <c r="F639" s="116"/>
      <c r="G639" s="116"/>
      <c r="H639" s="116"/>
      <c r="I639" s="116"/>
      <c r="J639" s="116"/>
      <c r="K639" s="116"/>
      <c r="L639" s="116"/>
      <c r="M639" s="116"/>
      <c r="N639" s="116"/>
      <c r="O639" s="116"/>
      <c r="P639" s="116"/>
      <c r="Q639" s="116"/>
      <c r="R639" s="116"/>
      <c r="S639" s="116"/>
      <c r="T639" s="116"/>
      <c r="U639" s="116"/>
    </row>
    <row r="640" spans="2:21">
      <c r="B640" s="115"/>
      <c r="C640" s="116"/>
      <c r="D640" s="116"/>
      <c r="E640" s="116"/>
      <c r="F640" s="116"/>
      <c r="G640" s="116"/>
      <c r="H640" s="116"/>
      <c r="I640" s="116"/>
      <c r="J640" s="116"/>
      <c r="K640" s="116"/>
      <c r="L640" s="116"/>
      <c r="M640" s="116"/>
      <c r="N640" s="116"/>
      <c r="O640" s="116"/>
      <c r="P640" s="116"/>
      <c r="Q640" s="116"/>
      <c r="R640" s="116"/>
      <c r="S640" s="116"/>
      <c r="T640" s="116"/>
      <c r="U640" s="116"/>
    </row>
    <row r="641" spans="2:21">
      <c r="B641" s="115"/>
      <c r="C641" s="116"/>
      <c r="D641" s="116"/>
      <c r="E641" s="116"/>
      <c r="F641" s="116"/>
      <c r="G641" s="116"/>
      <c r="H641" s="116"/>
      <c r="I641" s="116"/>
      <c r="J641" s="116"/>
      <c r="K641" s="116"/>
      <c r="L641" s="116"/>
      <c r="M641" s="116"/>
      <c r="N641" s="116"/>
      <c r="O641" s="116"/>
      <c r="P641" s="116"/>
      <c r="Q641" s="116"/>
      <c r="R641" s="116"/>
      <c r="S641" s="116"/>
      <c r="T641" s="116"/>
      <c r="U641" s="116"/>
    </row>
    <row r="642" spans="2:21">
      <c r="B642" s="115"/>
      <c r="C642" s="116"/>
      <c r="D642" s="116"/>
      <c r="E642" s="116"/>
      <c r="F642" s="116"/>
      <c r="G642" s="116"/>
      <c r="H642" s="116"/>
      <c r="I642" s="116"/>
      <c r="J642" s="116"/>
      <c r="K642" s="116"/>
      <c r="L642" s="116"/>
      <c r="M642" s="116"/>
      <c r="N642" s="116"/>
      <c r="O642" s="116"/>
      <c r="P642" s="116"/>
      <c r="Q642" s="116"/>
      <c r="R642" s="116"/>
      <c r="S642" s="116"/>
      <c r="T642" s="116"/>
      <c r="U642" s="116"/>
    </row>
    <row r="643" spans="2:21">
      <c r="B643" s="115"/>
      <c r="C643" s="116"/>
      <c r="D643" s="116"/>
      <c r="E643" s="116"/>
      <c r="F643" s="116"/>
      <c r="G643" s="116"/>
      <c r="H643" s="116"/>
      <c r="I643" s="116"/>
      <c r="J643" s="116"/>
      <c r="K643" s="116"/>
      <c r="L643" s="116"/>
      <c r="M643" s="116"/>
      <c r="N643" s="116"/>
      <c r="O643" s="116"/>
      <c r="P643" s="116"/>
      <c r="Q643" s="116"/>
      <c r="R643" s="116"/>
      <c r="S643" s="116"/>
      <c r="T643" s="116"/>
      <c r="U643" s="116"/>
    </row>
    <row r="644" spans="2:21">
      <c r="B644" s="115"/>
      <c r="C644" s="116"/>
      <c r="D644" s="116"/>
      <c r="E644" s="116"/>
      <c r="F644" s="116"/>
      <c r="G644" s="116"/>
      <c r="H644" s="116"/>
      <c r="I644" s="116"/>
      <c r="J644" s="116"/>
      <c r="K644" s="116"/>
      <c r="L644" s="116"/>
      <c r="M644" s="116"/>
      <c r="N644" s="116"/>
      <c r="O644" s="116"/>
      <c r="P644" s="116"/>
      <c r="Q644" s="116"/>
      <c r="R644" s="116"/>
      <c r="S644" s="116"/>
      <c r="T644" s="116"/>
      <c r="U644" s="116"/>
    </row>
    <row r="645" spans="2:21">
      <c r="B645" s="115"/>
      <c r="C645" s="116"/>
      <c r="D645" s="116"/>
      <c r="E645" s="116"/>
      <c r="F645" s="116"/>
      <c r="G645" s="116"/>
      <c r="H645" s="116"/>
      <c r="I645" s="116"/>
      <c r="J645" s="116"/>
      <c r="K645" s="116"/>
      <c r="L645" s="116"/>
      <c r="M645" s="116"/>
      <c r="N645" s="116"/>
      <c r="O645" s="116"/>
      <c r="P645" s="116"/>
      <c r="Q645" s="116"/>
      <c r="R645" s="116"/>
      <c r="S645" s="116"/>
      <c r="T645" s="116"/>
      <c r="U645" s="116"/>
    </row>
    <row r="646" spans="2:21">
      <c r="B646" s="115"/>
      <c r="C646" s="116"/>
      <c r="D646" s="116"/>
      <c r="E646" s="116"/>
      <c r="F646" s="116"/>
      <c r="G646" s="116"/>
      <c r="H646" s="116"/>
      <c r="I646" s="116"/>
      <c r="J646" s="116"/>
      <c r="K646" s="116"/>
      <c r="L646" s="116"/>
      <c r="M646" s="116"/>
      <c r="N646" s="116"/>
      <c r="O646" s="116"/>
      <c r="P646" s="116"/>
      <c r="Q646" s="116"/>
      <c r="R646" s="116"/>
      <c r="S646" s="116"/>
      <c r="T646" s="116"/>
      <c r="U646" s="116"/>
    </row>
    <row r="647" spans="2:21">
      <c r="B647" s="115"/>
      <c r="C647" s="116"/>
      <c r="D647" s="116"/>
      <c r="E647" s="116"/>
      <c r="F647" s="116"/>
      <c r="G647" s="116"/>
      <c r="H647" s="116"/>
      <c r="I647" s="116"/>
      <c r="J647" s="116"/>
      <c r="K647" s="116"/>
      <c r="L647" s="116"/>
      <c r="M647" s="116"/>
      <c r="N647" s="116"/>
      <c r="O647" s="116"/>
      <c r="P647" s="116"/>
      <c r="Q647" s="116"/>
      <c r="R647" s="116"/>
      <c r="S647" s="116"/>
      <c r="T647" s="116"/>
      <c r="U647" s="116"/>
    </row>
    <row r="648" spans="2:21">
      <c r="B648" s="115"/>
      <c r="C648" s="116"/>
      <c r="D648" s="116"/>
      <c r="E648" s="116"/>
      <c r="F648" s="116"/>
      <c r="G648" s="116"/>
      <c r="H648" s="116"/>
      <c r="I648" s="116"/>
      <c r="J648" s="116"/>
      <c r="K648" s="116"/>
      <c r="L648" s="116"/>
      <c r="M648" s="116"/>
      <c r="N648" s="116"/>
      <c r="O648" s="116"/>
      <c r="P648" s="116"/>
      <c r="Q648" s="116"/>
      <c r="R648" s="116"/>
      <c r="S648" s="116"/>
      <c r="T648" s="116"/>
      <c r="U648" s="116"/>
    </row>
    <row r="649" spans="2:21">
      <c r="B649" s="115"/>
      <c r="C649" s="116"/>
      <c r="D649" s="116"/>
      <c r="E649" s="116"/>
      <c r="F649" s="116"/>
      <c r="G649" s="116"/>
      <c r="H649" s="116"/>
      <c r="I649" s="116"/>
      <c r="J649" s="116"/>
      <c r="K649" s="116"/>
      <c r="L649" s="116"/>
      <c r="M649" s="116"/>
      <c r="N649" s="116"/>
      <c r="O649" s="116"/>
      <c r="P649" s="116"/>
      <c r="Q649" s="116"/>
      <c r="R649" s="116"/>
      <c r="S649" s="116"/>
      <c r="T649" s="116"/>
      <c r="U649" s="116"/>
    </row>
    <row r="650" spans="2:21">
      <c r="B650" s="115"/>
      <c r="C650" s="116"/>
      <c r="D650" s="116"/>
      <c r="E650" s="116"/>
      <c r="F650" s="116"/>
      <c r="G650" s="116"/>
      <c r="H650" s="116"/>
      <c r="I650" s="116"/>
      <c r="J650" s="116"/>
      <c r="K650" s="116"/>
      <c r="L650" s="116"/>
      <c r="M650" s="116"/>
      <c r="N650" s="116"/>
      <c r="O650" s="116"/>
      <c r="P650" s="116"/>
      <c r="Q650" s="116"/>
      <c r="R650" s="116"/>
      <c r="S650" s="116"/>
      <c r="T650" s="116"/>
      <c r="U650" s="116"/>
    </row>
    <row r="651" spans="2:21">
      <c r="B651" s="115"/>
      <c r="C651" s="116"/>
      <c r="D651" s="116"/>
      <c r="E651" s="116"/>
      <c r="F651" s="116"/>
      <c r="G651" s="116"/>
      <c r="H651" s="116"/>
      <c r="I651" s="116"/>
      <c r="J651" s="116"/>
      <c r="K651" s="116"/>
      <c r="L651" s="116"/>
      <c r="M651" s="116"/>
      <c r="N651" s="116"/>
      <c r="O651" s="116"/>
      <c r="P651" s="116"/>
      <c r="Q651" s="116"/>
      <c r="R651" s="116"/>
      <c r="S651" s="116"/>
      <c r="T651" s="116"/>
      <c r="U651" s="116"/>
    </row>
    <row r="652" spans="2:21">
      <c r="B652" s="115"/>
      <c r="C652" s="116"/>
      <c r="D652" s="116"/>
      <c r="E652" s="116"/>
      <c r="F652" s="116"/>
      <c r="G652" s="116"/>
      <c r="H652" s="116"/>
      <c r="I652" s="116"/>
      <c r="J652" s="116"/>
      <c r="K652" s="116"/>
      <c r="L652" s="116"/>
      <c r="M652" s="116"/>
      <c r="N652" s="116"/>
      <c r="O652" s="116"/>
      <c r="P652" s="116"/>
      <c r="Q652" s="116"/>
      <c r="R652" s="116"/>
      <c r="S652" s="116"/>
      <c r="T652" s="116"/>
      <c r="U652" s="116"/>
    </row>
    <row r="653" spans="2:21">
      <c r="B653" s="115"/>
      <c r="C653" s="116"/>
      <c r="D653" s="116"/>
      <c r="E653" s="116"/>
      <c r="F653" s="116"/>
      <c r="G653" s="116"/>
      <c r="H653" s="116"/>
      <c r="I653" s="116"/>
      <c r="J653" s="116"/>
      <c r="K653" s="116"/>
      <c r="L653" s="116"/>
      <c r="M653" s="116"/>
      <c r="N653" s="116"/>
      <c r="O653" s="116"/>
      <c r="P653" s="116"/>
      <c r="Q653" s="116"/>
      <c r="R653" s="116"/>
      <c r="S653" s="116"/>
      <c r="T653" s="116"/>
      <c r="U653" s="116"/>
    </row>
    <row r="654" spans="2:21">
      <c r="B654" s="115"/>
      <c r="C654" s="116"/>
      <c r="D654" s="116"/>
      <c r="E654" s="116"/>
      <c r="F654" s="116"/>
      <c r="G654" s="116"/>
      <c r="H654" s="116"/>
      <c r="I654" s="116"/>
      <c r="J654" s="116"/>
      <c r="K654" s="116"/>
      <c r="L654" s="116"/>
      <c r="M654" s="116"/>
      <c r="N654" s="116"/>
      <c r="O654" s="116"/>
      <c r="P654" s="116"/>
      <c r="Q654" s="116"/>
      <c r="R654" s="116"/>
      <c r="S654" s="116"/>
      <c r="T654" s="116"/>
      <c r="U654" s="116"/>
    </row>
    <row r="655" spans="2:21">
      <c r="B655" s="115"/>
      <c r="C655" s="116"/>
      <c r="D655" s="116"/>
      <c r="E655" s="116"/>
      <c r="F655" s="116"/>
      <c r="G655" s="116"/>
      <c r="H655" s="116"/>
      <c r="I655" s="116"/>
      <c r="J655" s="116"/>
      <c r="K655" s="116"/>
      <c r="L655" s="116"/>
      <c r="M655" s="116"/>
      <c r="N655" s="116"/>
      <c r="O655" s="116"/>
      <c r="P655" s="116"/>
      <c r="Q655" s="116"/>
      <c r="R655" s="116"/>
      <c r="S655" s="116"/>
      <c r="T655" s="116"/>
      <c r="U655" s="116"/>
    </row>
    <row r="656" spans="2:21">
      <c r="B656" s="115"/>
      <c r="C656" s="116"/>
      <c r="D656" s="116"/>
      <c r="E656" s="116"/>
      <c r="F656" s="116"/>
      <c r="G656" s="116"/>
      <c r="H656" s="116"/>
      <c r="I656" s="116"/>
      <c r="J656" s="116"/>
      <c r="K656" s="116"/>
      <c r="L656" s="116"/>
      <c r="M656" s="116"/>
      <c r="N656" s="116"/>
      <c r="O656" s="116"/>
      <c r="P656" s="116"/>
      <c r="Q656" s="116"/>
      <c r="R656" s="116"/>
      <c r="S656" s="116"/>
      <c r="T656" s="116"/>
      <c r="U656" s="116"/>
    </row>
    <row r="657" spans="2:21">
      <c r="B657" s="115"/>
      <c r="C657" s="116"/>
      <c r="D657" s="116"/>
      <c r="E657" s="116"/>
      <c r="F657" s="116"/>
      <c r="G657" s="116"/>
      <c r="H657" s="116"/>
      <c r="I657" s="116"/>
      <c r="J657" s="116"/>
      <c r="K657" s="116"/>
      <c r="L657" s="116"/>
      <c r="M657" s="116"/>
      <c r="N657" s="116"/>
      <c r="O657" s="116"/>
      <c r="P657" s="116"/>
      <c r="Q657" s="116"/>
      <c r="R657" s="116"/>
      <c r="S657" s="116"/>
      <c r="T657" s="116"/>
      <c r="U657" s="116"/>
    </row>
    <row r="658" spans="2:21">
      <c r="B658" s="115"/>
      <c r="C658" s="116"/>
      <c r="D658" s="116"/>
      <c r="E658" s="116"/>
      <c r="F658" s="116"/>
      <c r="G658" s="116"/>
      <c r="H658" s="116"/>
      <c r="I658" s="116"/>
      <c r="J658" s="116"/>
      <c r="K658" s="116"/>
      <c r="L658" s="116"/>
      <c r="M658" s="116"/>
      <c r="N658" s="116"/>
      <c r="O658" s="116"/>
      <c r="P658" s="116"/>
      <c r="Q658" s="116"/>
      <c r="R658" s="116"/>
      <c r="S658" s="116"/>
      <c r="T658" s="116"/>
      <c r="U658" s="116"/>
    </row>
    <row r="659" spans="2:21">
      <c r="B659" s="115"/>
      <c r="C659" s="116"/>
      <c r="D659" s="116"/>
      <c r="E659" s="116"/>
      <c r="F659" s="116"/>
      <c r="G659" s="116"/>
      <c r="H659" s="116"/>
      <c r="I659" s="116"/>
      <c r="J659" s="116"/>
      <c r="K659" s="116"/>
      <c r="L659" s="116"/>
      <c r="M659" s="116"/>
      <c r="N659" s="116"/>
      <c r="O659" s="116"/>
      <c r="P659" s="116"/>
      <c r="Q659" s="116"/>
      <c r="R659" s="116"/>
      <c r="S659" s="116"/>
      <c r="T659" s="116"/>
      <c r="U659" s="116"/>
    </row>
    <row r="660" spans="2:21">
      <c r="B660" s="115"/>
      <c r="C660" s="116"/>
      <c r="D660" s="116"/>
      <c r="E660" s="116"/>
      <c r="F660" s="116"/>
      <c r="G660" s="116"/>
      <c r="H660" s="116"/>
      <c r="I660" s="116"/>
      <c r="J660" s="116"/>
      <c r="K660" s="116"/>
      <c r="L660" s="116"/>
      <c r="M660" s="116"/>
      <c r="N660" s="116"/>
      <c r="O660" s="116"/>
      <c r="P660" s="116"/>
      <c r="Q660" s="116"/>
      <c r="R660" s="116"/>
      <c r="S660" s="116"/>
      <c r="T660" s="116"/>
      <c r="U660" s="116"/>
    </row>
    <row r="661" spans="2:21">
      <c r="B661" s="115"/>
      <c r="C661" s="116"/>
      <c r="D661" s="116"/>
      <c r="E661" s="116"/>
      <c r="F661" s="116"/>
      <c r="G661" s="116"/>
      <c r="H661" s="116"/>
      <c r="I661" s="116"/>
      <c r="J661" s="116"/>
      <c r="K661" s="116"/>
      <c r="L661" s="116"/>
      <c r="M661" s="116"/>
      <c r="N661" s="116"/>
      <c r="O661" s="116"/>
      <c r="P661" s="116"/>
      <c r="Q661" s="116"/>
      <c r="R661" s="116"/>
      <c r="S661" s="116"/>
      <c r="T661" s="116"/>
      <c r="U661" s="116"/>
    </row>
    <row r="662" spans="2:21">
      <c r="B662" s="115"/>
      <c r="C662" s="116"/>
      <c r="D662" s="116"/>
      <c r="E662" s="116"/>
      <c r="F662" s="116"/>
      <c r="G662" s="116"/>
      <c r="H662" s="116"/>
      <c r="I662" s="116"/>
      <c r="J662" s="116"/>
      <c r="K662" s="116"/>
      <c r="L662" s="116"/>
      <c r="M662" s="116"/>
      <c r="N662" s="116"/>
      <c r="O662" s="116"/>
      <c r="P662" s="116"/>
      <c r="Q662" s="116"/>
      <c r="R662" s="116"/>
      <c r="S662" s="116"/>
      <c r="T662" s="116"/>
      <c r="U662" s="116"/>
    </row>
    <row r="663" spans="2:21">
      <c r="B663" s="115"/>
      <c r="C663" s="116"/>
      <c r="D663" s="116"/>
      <c r="E663" s="116"/>
      <c r="F663" s="116"/>
      <c r="G663" s="116"/>
      <c r="H663" s="116"/>
      <c r="I663" s="116"/>
      <c r="J663" s="116"/>
      <c r="K663" s="116"/>
      <c r="L663" s="116"/>
      <c r="M663" s="116"/>
      <c r="N663" s="116"/>
      <c r="O663" s="116"/>
      <c r="P663" s="116"/>
      <c r="Q663" s="116"/>
      <c r="R663" s="116"/>
      <c r="S663" s="116"/>
      <c r="T663" s="116"/>
      <c r="U663" s="116"/>
    </row>
    <row r="664" spans="2:21">
      <c r="B664" s="115"/>
      <c r="C664" s="116"/>
      <c r="D664" s="116"/>
      <c r="E664" s="116"/>
      <c r="F664" s="116"/>
      <c r="G664" s="116"/>
      <c r="H664" s="116"/>
      <c r="I664" s="116"/>
      <c r="J664" s="116"/>
      <c r="K664" s="116"/>
      <c r="L664" s="116"/>
      <c r="M664" s="116"/>
      <c r="N664" s="116"/>
      <c r="O664" s="116"/>
      <c r="P664" s="116"/>
      <c r="Q664" s="116"/>
      <c r="R664" s="116"/>
      <c r="S664" s="116"/>
      <c r="T664" s="116"/>
      <c r="U664" s="116"/>
    </row>
    <row r="665" spans="2:21">
      <c r="B665" s="115"/>
      <c r="C665" s="116"/>
      <c r="D665" s="116"/>
      <c r="E665" s="116"/>
      <c r="F665" s="116"/>
      <c r="G665" s="116"/>
      <c r="H665" s="116"/>
      <c r="I665" s="116"/>
      <c r="J665" s="116"/>
      <c r="K665" s="116"/>
      <c r="L665" s="116"/>
      <c r="M665" s="116"/>
      <c r="N665" s="116"/>
      <c r="O665" s="116"/>
      <c r="P665" s="116"/>
      <c r="Q665" s="116"/>
      <c r="R665" s="116"/>
      <c r="S665" s="116"/>
      <c r="T665" s="116"/>
      <c r="U665" s="116"/>
    </row>
    <row r="666" spans="2:21">
      <c r="B666" s="115"/>
      <c r="C666" s="116"/>
      <c r="D666" s="116"/>
      <c r="E666" s="116"/>
      <c r="F666" s="116"/>
      <c r="G666" s="116"/>
      <c r="H666" s="116"/>
      <c r="I666" s="116"/>
      <c r="J666" s="116"/>
      <c r="K666" s="116"/>
      <c r="L666" s="116"/>
      <c r="M666" s="116"/>
      <c r="N666" s="116"/>
      <c r="O666" s="116"/>
      <c r="P666" s="116"/>
      <c r="Q666" s="116"/>
      <c r="R666" s="116"/>
      <c r="S666" s="116"/>
      <c r="T666" s="116"/>
      <c r="U666" s="116"/>
    </row>
    <row r="667" spans="2:21">
      <c r="B667" s="115"/>
      <c r="C667" s="116"/>
      <c r="D667" s="116"/>
      <c r="E667" s="116"/>
      <c r="F667" s="116"/>
      <c r="G667" s="116"/>
      <c r="H667" s="116"/>
      <c r="I667" s="116"/>
      <c r="J667" s="116"/>
      <c r="K667" s="116"/>
      <c r="L667" s="116"/>
      <c r="M667" s="116"/>
      <c r="N667" s="116"/>
      <c r="O667" s="116"/>
      <c r="P667" s="116"/>
      <c r="Q667" s="116"/>
      <c r="R667" s="116"/>
      <c r="S667" s="116"/>
      <c r="T667" s="116"/>
      <c r="U667" s="116"/>
    </row>
    <row r="668" spans="2:21">
      <c r="B668" s="115"/>
      <c r="C668" s="116"/>
      <c r="D668" s="116"/>
      <c r="E668" s="116"/>
      <c r="F668" s="116"/>
      <c r="G668" s="116"/>
      <c r="H668" s="116"/>
      <c r="I668" s="116"/>
      <c r="J668" s="116"/>
      <c r="K668" s="116"/>
      <c r="L668" s="116"/>
      <c r="M668" s="116"/>
      <c r="N668" s="116"/>
      <c r="O668" s="116"/>
      <c r="P668" s="116"/>
      <c r="Q668" s="116"/>
      <c r="R668" s="116"/>
      <c r="S668" s="116"/>
      <c r="T668" s="116"/>
      <c r="U668" s="116"/>
    </row>
    <row r="669" spans="2:21">
      <c r="B669" s="115"/>
      <c r="C669" s="116"/>
      <c r="D669" s="116"/>
      <c r="E669" s="116"/>
      <c r="F669" s="116"/>
      <c r="G669" s="116"/>
      <c r="H669" s="116"/>
      <c r="I669" s="116"/>
      <c r="J669" s="116"/>
      <c r="K669" s="116"/>
      <c r="L669" s="116"/>
      <c r="M669" s="116"/>
      <c r="N669" s="116"/>
      <c r="O669" s="116"/>
      <c r="P669" s="116"/>
      <c r="Q669" s="116"/>
      <c r="R669" s="116"/>
      <c r="S669" s="116"/>
      <c r="T669" s="116"/>
      <c r="U669" s="116"/>
    </row>
    <row r="670" spans="2:21">
      <c r="B670" s="115"/>
      <c r="C670" s="116"/>
      <c r="D670" s="116"/>
      <c r="E670" s="116"/>
      <c r="F670" s="116"/>
      <c r="G670" s="116"/>
      <c r="H670" s="116"/>
      <c r="I670" s="116"/>
      <c r="J670" s="116"/>
      <c r="K670" s="116"/>
      <c r="L670" s="116"/>
      <c r="M670" s="116"/>
      <c r="N670" s="116"/>
      <c r="O670" s="116"/>
      <c r="P670" s="116"/>
      <c r="Q670" s="116"/>
      <c r="R670" s="116"/>
      <c r="S670" s="116"/>
      <c r="T670" s="116"/>
      <c r="U670" s="116"/>
    </row>
    <row r="671" spans="2:21">
      <c r="B671" s="115"/>
      <c r="C671" s="116"/>
      <c r="D671" s="116"/>
      <c r="E671" s="116"/>
      <c r="F671" s="116"/>
      <c r="G671" s="116"/>
      <c r="H671" s="116"/>
      <c r="I671" s="116"/>
      <c r="J671" s="116"/>
      <c r="K671" s="116"/>
      <c r="L671" s="116"/>
      <c r="M671" s="116"/>
      <c r="N671" s="116"/>
      <c r="O671" s="116"/>
      <c r="P671" s="116"/>
      <c r="Q671" s="116"/>
      <c r="R671" s="116"/>
      <c r="S671" s="116"/>
      <c r="T671" s="116"/>
      <c r="U671" s="116"/>
    </row>
    <row r="672" spans="2:21">
      <c r="B672" s="115"/>
      <c r="C672" s="116"/>
      <c r="D672" s="116"/>
      <c r="E672" s="116"/>
      <c r="F672" s="116"/>
      <c r="G672" s="116"/>
      <c r="H672" s="116"/>
      <c r="I672" s="116"/>
      <c r="J672" s="116"/>
      <c r="K672" s="116"/>
      <c r="L672" s="116"/>
      <c r="M672" s="116"/>
      <c r="N672" s="116"/>
      <c r="O672" s="116"/>
      <c r="P672" s="116"/>
      <c r="Q672" s="116"/>
      <c r="R672" s="116"/>
      <c r="S672" s="116"/>
      <c r="T672" s="116"/>
      <c r="U672" s="116"/>
    </row>
    <row r="673" spans="2:21">
      <c r="B673" s="115"/>
      <c r="C673" s="116"/>
      <c r="D673" s="116"/>
      <c r="E673" s="116"/>
      <c r="F673" s="116"/>
      <c r="G673" s="116"/>
      <c r="H673" s="116"/>
      <c r="I673" s="116"/>
      <c r="J673" s="116"/>
      <c r="K673" s="116"/>
      <c r="L673" s="116"/>
      <c r="M673" s="116"/>
      <c r="N673" s="116"/>
      <c r="O673" s="116"/>
      <c r="P673" s="116"/>
      <c r="Q673" s="116"/>
      <c r="R673" s="116"/>
      <c r="S673" s="116"/>
      <c r="T673" s="116"/>
      <c r="U673" s="116"/>
    </row>
    <row r="674" spans="2:21">
      <c r="B674" s="115"/>
      <c r="C674" s="116"/>
      <c r="D674" s="116"/>
      <c r="E674" s="116"/>
      <c r="F674" s="116"/>
      <c r="G674" s="116"/>
      <c r="H674" s="116"/>
      <c r="I674" s="116"/>
      <c r="J674" s="116"/>
      <c r="K674" s="116"/>
      <c r="L674" s="116"/>
      <c r="M674" s="116"/>
      <c r="N674" s="116"/>
      <c r="O674" s="116"/>
      <c r="P674" s="116"/>
      <c r="Q674" s="116"/>
      <c r="R674" s="116"/>
      <c r="S674" s="116"/>
      <c r="T674" s="116"/>
      <c r="U674" s="116"/>
    </row>
    <row r="675" spans="2:21">
      <c r="B675" s="115"/>
      <c r="C675" s="116"/>
      <c r="D675" s="116"/>
      <c r="E675" s="116"/>
      <c r="F675" s="116"/>
      <c r="G675" s="116"/>
      <c r="H675" s="116"/>
      <c r="I675" s="116"/>
      <c r="J675" s="116"/>
      <c r="K675" s="116"/>
      <c r="L675" s="116"/>
      <c r="M675" s="116"/>
      <c r="N675" s="116"/>
      <c r="O675" s="116"/>
      <c r="P675" s="116"/>
      <c r="Q675" s="116"/>
      <c r="R675" s="116"/>
      <c r="S675" s="116"/>
      <c r="T675" s="116"/>
      <c r="U675" s="116"/>
    </row>
    <row r="676" spans="2:21">
      <c r="B676" s="115"/>
      <c r="C676" s="116"/>
      <c r="D676" s="116"/>
      <c r="E676" s="116"/>
      <c r="F676" s="116"/>
      <c r="G676" s="116"/>
      <c r="H676" s="116"/>
      <c r="I676" s="116"/>
      <c r="J676" s="116"/>
      <c r="K676" s="116"/>
      <c r="L676" s="116"/>
      <c r="M676" s="116"/>
      <c r="N676" s="116"/>
      <c r="O676" s="116"/>
      <c r="P676" s="116"/>
      <c r="Q676" s="116"/>
      <c r="R676" s="116"/>
      <c r="S676" s="116"/>
      <c r="T676" s="116"/>
      <c r="U676" s="116"/>
    </row>
    <row r="677" spans="2:21">
      <c r="B677" s="115"/>
      <c r="C677" s="116"/>
      <c r="D677" s="116"/>
      <c r="E677" s="116"/>
      <c r="F677" s="116"/>
      <c r="G677" s="116"/>
      <c r="H677" s="116"/>
      <c r="I677" s="116"/>
      <c r="J677" s="116"/>
      <c r="K677" s="116"/>
      <c r="L677" s="116"/>
      <c r="M677" s="116"/>
      <c r="N677" s="116"/>
      <c r="O677" s="116"/>
      <c r="P677" s="116"/>
      <c r="Q677" s="116"/>
      <c r="R677" s="116"/>
      <c r="S677" s="116"/>
      <c r="T677" s="116"/>
      <c r="U677" s="116"/>
    </row>
    <row r="678" spans="2:21">
      <c r="B678" s="115"/>
      <c r="C678" s="116"/>
      <c r="D678" s="116"/>
      <c r="E678" s="116"/>
      <c r="F678" s="116"/>
      <c r="G678" s="116"/>
      <c r="H678" s="116"/>
      <c r="I678" s="116"/>
      <c r="J678" s="116"/>
      <c r="K678" s="116"/>
      <c r="L678" s="116"/>
      <c r="M678" s="116"/>
      <c r="N678" s="116"/>
      <c r="O678" s="116"/>
      <c r="P678" s="116"/>
      <c r="Q678" s="116"/>
      <c r="R678" s="116"/>
      <c r="S678" s="116"/>
      <c r="T678" s="116"/>
      <c r="U678" s="116"/>
    </row>
    <row r="679" spans="2:21">
      <c r="B679" s="115"/>
      <c r="C679" s="116"/>
      <c r="D679" s="116"/>
      <c r="E679" s="116"/>
      <c r="F679" s="116"/>
      <c r="G679" s="116"/>
      <c r="H679" s="116"/>
      <c r="I679" s="116"/>
      <c r="J679" s="116"/>
      <c r="K679" s="116"/>
      <c r="L679" s="116"/>
      <c r="M679" s="116"/>
      <c r="N679" s="116"/>
      <c r="O679" s="116"/>
      <c r="P679" s="116"/>
      <c r="Q679" s="116"/>
      <c r="R679" s="116"/>
      <c r="S679" s="116"/>
      <c r="T679" s="116"/>
      <c r="U679" s="116"/>
    </row>
    <row r="680" spans="2:21">
      <c r="B680" s="115"/>
      <c r="C680" s="116"/>
      <c r="D680" s="116"/>
      <c r="E680" s="116"/>
      <c r="F680" s="116"/>
      <c r="G680" s="116"/>
      <c r="H680" s="116"/>
      <c r="I680" s="116"/>
      <c r="J680" s="116"/>
      <c r="K680" s="116"/>
      <c r="L680" s="116"/>
      <c r="M680" s="116"/>
      <c r="N680" s="116"/>
      <c r="O680" s="116"/>
      <c r="P680" s="116"/>
      <c r="Q680" s="116"/>
      <c r="R680" s="116"/>
      <c r="S680" s="116"/>
      <c r="T680" s="116"/>
      <c r="U680" s="116"/>
    </row>
    <row r="681" spans="2:21">
      <c r="B681" s="115"/>
      <c r="C681" s="116"/>
      <c r="D681" s="116"/>
      <c r="E681" s="116"/>
      <c r="F681" s="116"/>
      <c r="G681" s="116"/>
      <c r="H681" s="116"/>
      <c r="I681" s="116"/>
      <c r="J681" s="116"/>
      <c r="K681" s="116"/>
      <c r="L681" s="116"/>
      <c r="M681" s="116"/>
      <c r="N681" s="116"/>
      <c r="O681" s="116"/>
      <c r="P681" s="116"/>
      <c r="Q681" s="116"/>
      <c r="R681" s="116"/>
      <c r="S681" s="116"/>
      <c r="T681" s="116"/>
      <c r="U681" s="116"/>
    </row>
    <row r="682" spans="2:21">
      <c r="B682" s="115"/>
      <c r="C682" s="116"/>
      <c r="D682" s="116"/>
      <c r="E682" s="116"/>
      <c r="F682" s="116"/>
      <c r="G682" s="116"/>
      <c r="H682" s="116"/>
      <c r="I682" s="116"/>
      <c r="J682" s="116"/>
      <c r="K682" s="116"/>
      <c r="L682" s="116"/>
      <c r="M682" s="116"/>
      <c r="N682" s="116"/>
      <c r="O682" s="116"/>
      <c r="P682" s="116"/>
      <c r="Q682" s="116"/>
      <c r="R682" s="116"/>
      <c r="S682" s="116"/>
      <c r="T682" s="116"/>
      <c r="U682" s="116"/>
    </row>
    <row r="683" spans="2:21">
      <c r="B683" s="115"/>
      <c r="C683" s="116"/>
      <c r="D683" s="116"/>
      <c r="E683" s="116"/>
      <c r="F683" s="116"/>
      <c r="G683" s="116"/>
      <c r="H683" s="116"/>
      <c r="I683" s="116"/>
      <c r="J683" s="116"/>
      <c r="K683" s="116"/>
      <c r="L683" s="116"/>
      <c r="M683" s="116"/>
      <c r="N683" s="116"/>
      <c r="O683" s="116"/>
      <c r="P683" s="116"/>
      <c r="Q683" s="116"/>
      <c r="R683" s="116"/>
      <c r="S683" s="116"/>
      <c r="T683" s="116"/>
      <c r="U683" s="116"/>
    </row>
    <row r="684" spans="2:21">
      <c r="B684" s="115"/>
      <c r="C684" s="116"/>
      <c r="D684" s="116"/>
      <c r="E684" s="116"/>
      <c r="F684" s="116"/>
      <c r="G684" s="116"/>
      <c r="H684" s="116"/>
      <c r="I684" s="116"/>
      <c r="J684" s="116"/>
      <c r="K684" s="116"/>
      <c r="L684" s="116"/>
      <c r="M684" s="116"/>
      <c r="N684" s="116"/>
      <c r="O684" s="116"/>
      <c r="P684" s="116"/>
      <c r="Q684" s="116"/>
      <c r="R684" s="116"/>
      <c r="S684" s="116"/>
      <c r="T684" s="116"/>
      <c r="U684" s="116"/>
    </row>
    <row r="685" spans="2:21">
      <c r="B685" s="115"/>
      <c r="C685" s="116"/>
      <c r="D685" s="116"/>
      <c r="E685" s="116"/>
      <c r="F685" s="116"/>
      <c r="G685" s="116"/>
      <c r="H685" s="116"/>
      <c r="I685" s="116"/>
      <c r="J685" s="116"/>
      <c r="K685" s="116"/>
      <c r="L685" s="116"/>
      <c r="M685" s="116"/>
      <c r="N685" s="116"/>
      <c r="O685" s="116"/>
      <c r="P685" s="116"/>
      <c r="Q685" s="116"/>
      <c r="R685" s="116"/>
      <c r="S685" s="116"/>
      <c r="T685" s="116"/>
      <c r="U685" s="116"/>
    </row>
    <row r="686" spans="2:21">
      <c r="B686" s="115"/>
      <c r="C686" s="116"/>
      <c r="D686" s="116"/>
      <c r="E686" s="116"/>
      <c r="F686" s="116"/>
      <c r="G686" s="116"/>
      <c r="H686" s="116"/>
      <c r="I686" s="116"/>
      <c r="J686" s="116"/>
      <c r="K686" s="116"/>
      <c r="L686" s="116"/>
      <c r="M686" s="116"/>
      <c r="N686" s="116"/>
      <c r="O686" s="116"/>
      <c r="P686" s="116"/>
      <c r="Q686" s="116"/>
      <c r="R686" s="116"/>
      <c r="S686" s="116"/>
      <c r="T686" s="116"/>
      <c r="U686" s="116"/>
    </row>
    <row r="687" spans="2:21">
      <c r="B687" s="115"/>
      <c r="C687" s="116"/>
      <c r="D687" s="116"/>
      <c r="E687" s="116"/>
      <c r="F687" s="116"/>
      <c r="G687" s="116"/>
      <c r="H687" s="116"/>
      <c r="I687" s="116"/>
      <c r="J687" s="116"/>
      <c r="K687" s="116"/>
      <c r="L687" s="116"/>
      <c r="M687" s="116"/>
      <c r="N687" s="116"/>
      <c r="O687" s="116"/>
      <c r="P687" s="116"/>
      <c r="Q687" s="116"/>
      <c r="R687" s="116"/>
      <c r="S687" s="116"/>
      <c r="T687" s="116"/>
      <c r="U687" s="116"/>
    </row>
    <row r="688" spans="2:21">
      <c r="B688" s="115"/>
      <c r="C688" s="116"/>
      <c r="D688" s="116"/>
      <c r="E688" s="116"/>
      <c r="F688" s="116"/>
      <c r="G688" s="116"/>
      <c r="H688" s="116"/>
      <c r="I688" s="116"/>
      <c r="J688" s="116"/>
      <c r="K688" s="116"/>
      <c r="L688" s="116"/>
      <c r="M688" s="116"/>
      <c r="N688" s="116"/>
      <c r="O688" s="116"/>
      <c r="P688" s="116"/>
      <c r="Q688" s="116"/>
      <c r="R688" s="116"/>
      <c r="S688" s="116"/>
      <c r="T688" s="116"/>
      <c r="U688" s="116"/>
    </row>
    <row r="689" spans="2:21">
      <c r="B689" s="115"/>
      <c r="C689" s="116"/>
      <c r="D689" s="116"/>
      <c r="E689" s="116"/>
      <c r="F689" s="116"/>
      <c r="G689" s="116"/>
      <c r="H689" s="116"/>
      <c r="I689" s="116"/>
      <c r="J689" s="116"/>
      <c r="K689" s="116"/>
      <c r="L689" s="116"/>
      <c r="M689" s="116"/>
      <c r="N689" s="116"/>
      <c r="O689" s="116"/>
      <c r="P689" s="116"/>
      <c r="Q689" s="116"/>
      <c r="R689" s="116"/>
      <c r="S689" s="116"/>
      <c r="T689" s="116"/>
      <c r="U689" s="116"/>
    </row>
    <row r="690" spans="2:21">
      <c r="B690" s="115"/>
      <c r="C690" s="116"/>
      <c r="D690" s="116"/>
      <c r="E690" s="116"/>
      <c r="F690" s="116"/>
      <c r="G690" s="116"/>
      <c r="H690" s="116"/>
      <c r="I690" s="116"/>
      <c r="J690" s="116"/>
      <c r="K690" s="116"/>
      <c r="L690" s="116"/>
      <c r="M690" s="116"/>
      <c r="N690" s="116"/>
      <c r="O690" s="116"/>
      <c r="P690" s="116"/>
      <c r="Q690" s="116"/>
      <c r="R690" s="116"/>
      <c r="S690" s="116"/>
      <c r="T690" s="116"/>
      <c r="U690" s="116"/>
    </row>
    <row r="691" spans="2:21">
      <c r="B691" s="115"/>
      <c r="C691" s="116"/>
      <c r="D691" s="116"/>
      <c r="E691" s="116"/>
      <c r="F691" s="116"/>
      <c r="G691" s="116"/>
      <c r="H691" s="116"/>
      <c r="I691" s="116"/>
      <c r="J691" s="116"/>
      <c r="K691" s="116"/>
      <c r="L691" s="116"/>
      <c r="M691" s="116"/>
      <c r="N691" s="116"/>
      <c r="O691" s="116"/>
      <c r="P691" s="116"/>
      <c r="Q691" s="116"/>
      <c r="R691" s="116"/>
      <c r="S691" s="116"/>
      <c r="T691" s="116"/>
      <c r="U691" s="116"/>
    </row>
    <row r="692" spans="2:21">
      <c r="B692" s="115"/>
      <c r="C692" s="116"/>
      <c r="D692" s="116"/>
      <c r="E692" s="116"/>
      <c r="F692" s="116"/>
      <c r="G692" s="116"/>
      <c r="H692" s="116"/>
      <c r="I692" s="116"/>
      <c r="J692" s="116"/>
      <c r="K692" s="116"/>
      <c r="L692" s="116"/>
      <c r="M692" s="116"/>
      <c r="N692" s="116"/>
      <c r="O692" s="116"/>
      <c r="P692" s="116"/>
      <c r="Q692" s="116"/>
      <c r="R692" s="116"/>
      <c r="S692" s="116"/>
      <c r="T692" s="116"/>
      <c r="U692" s="116"/>
    </row>
    <row r="693" spans="2:21">
      <c r="B693" s="115"/>
      <c r="C693" s="116"/>
      <c r="D693" s="116"/>
      <c r="E693" s="116"/>
      <c r="F693" s="116"/>
      <c r="G693" s="116"/>
      <c r="H693" s="116"/>
      <c r="I693" s="116"/>
      <c r="J693" s="116"/>
      <c r="K693" s="116"/>
      <c r="L693" s="116"/>
      <c r="M693" s="116"/>
      <c r="N693" s="116"/>
      <c r="O693" s="116"/>
      <c r="P693" s="116"/>
      <c r="Q693" s="116"/>
      <c r="R693" s="116"/>
      <c r="S693" s="116"/>
      <c r="T693" s="116"/>
      <c r="U693" s="116"/>
    </row>
    <row r="694" spans="2:21">
      <c r="B694" s="115"/>
      <c r="C694" s="116"/>
      <c r="D694" s="116"/>
      <c r="E694" s="116"/>
      <c r="F694" s="116"/>
      <c r="G694" s="116"/>
      <c r="H694" s="116"/>
      <c r="I694" s="116"/>
      <c r="J694" s="116"/>
      <c r="K694" s="116"/>
      <c r="L694" s="116"/>
      <c r="M694" s="116"/>
      <c r="N694" s="116"/>
      <c r="O694" s="116"/>
      <c r="P694" s="116"/>
      <c r="Q694" s="116"/>
      <c r="R694" s="116"/>
      <c r="S694" s="116"/>
      <c r="T694" s="116"/>
      <c r="U694" s="116"/>
    </row>
    <row r="695" spans="2:21">
      <c r="B695" s="115"/>
      <c r="C695" s="116"/>
      <c r="D695" s="116"/>
      <c r="E695" s="116"/>
      <c r="F695" s="116"/>
      <c r="G695" s="116"/>
      <c r="H695" s="116"/>
      <c r="I695" s="116"/>
      <c r="J695" s="116"/>
      <c r="K695" s="116"/>
      <c r="L695" s="116"/>
      <c r="M695" s="116"/>
      <c r="N695" s="116"/>
      <c r="O695" s="116"/>
      <c r="P695" s="116"/>
      <c r="Q695" s="116"/>
      <c r="R695" s="116"/>
      <c r="S695" s="116"/>
      <c r="T695" s="116"/>
      <c r="U695" s="116"/>
    </row>
    <row r="696" spans="2:21">
      <c r="B696" s="115"/>
      <c r="C696" s="116"/>
      <c r="D696" s="116"/>
      <c r="E696" s="116"/>
      <c r="F696" s="116"/>
      <c r="G696" s="116"/>
      <c r="H696" s="116"/>
      <c r="I696" s="116"/>
      <c r="J696" s="116"/>
      <c r="K696" s="116"/>
      <c r="L696" s="116"/>
      <c r="M696" s="116"/>
      <c r="N696" s="116"/>
      <c r="O696" s="116"/>
      <c r="P696" s="116"/>
      <c r="Q696" s="116"/>
      <c r="R696" s="116"/>
      <c r="S696" s="116"/>
      <c r="T696" s="116"/>
      <c r="U696" s="116"/>
    </row>
    <row r="697" spans="2:21">
      <c r="B697" s="115"/>
      <c r="C697" s="116"/>
      <c r="D697" s="116"/>
      <c r="E697" s="116"/>
      <c r="F697" s="116"/>
      <c r="G697" s="116"/>
      <c r="H697" s="116"/>
      <c r="I697" s="116"/>
      <c r="J697" s="116"/>
      <c r="K697" s="116"/>
      <c r="L697" s="116"/>
      <c r="M697" s="116"/>
      <c r="N697" s="116"/>
      <c r="O697" s="116"/>
      <c r="P697" s="116"/>
      <c r="Q697" s="116"/>
      <c r="R697" s="116"/>
      <c r="S697" s="116"/>
      <c r="T697" s="116"/>
      <c r="U697" s="116"/>
    </row>
    <row r="698" spans="2:21">
      <c r="B698" s="115"/>
      <c r="C698" s="116"/>
      <c r="D698" s="116"/>
      <c r="E698" s="116"/>
      <c r="F698" s="116"/>
      <c r="G698" s="116"/>
      <c r="H698" s="116"/>
      <c r="I698" s="116"/>
      <c r="J698" s="116"/>
      <c r="K698" s="116"/>
      <c r="L698" s="116"/>
      <c r="M698" s="116"/>
      <c r="N698" s="116"/>
      <c r="O698" s="116"/>
      <c r="P698" s="116"/>
      <c r="Q698" s="116"/>
      <c r="R698" s="116"/>
      <c r="S698" s="116"/>
      <c r="T698" s="116"/>
      <c r="U698" s="116"/>
    </row>
    <row r="699" spans="2:21">
      <c r="B699" s="115"/>
      <c r="C699" s="116"/>
      <c r="D699" s="116"/>
      <c r="E699" s="116"/>
      <c r="F699" s="116"/>
      <c r="G699" s="116"/>
      <c r="H699" s="116"/>
      <c r="I699" s="116"/>
      <c r="J699" s="116"/>
      <c r="K699" s="116"/>
      <c r="L699" s="116"/>
      <c r="M699" s="116"/>
      <c r="N699" s="116"/>
      <c r="O699" s="116"/>
      <c r="P699" s="116"/>
      <c r="Q699" s="116"/>
      <c r="R699" s="116"/>
      <c r="S699" s="116"/>
      <c r="T699" s="116"/>
      <c r="U699" s="116"/>
    </row>
    <row r="700" spans="2:21">
      <c r="B700" s="115"/>
      <c r="C700" s="116"/>
      <c r="D700" s="116"/>
      <c r="E700" s="116"/>
      <c r="F700" s="116"/>
      <c r="G700" s="116"/>
      <c r="H700" s="116"/>
      <c r="I700" s="116"/>
      <c r="J700" s="116"/>
      <c r="K700" s="116"/>
      <c r="L700" s="116"/>
      <c r="M700" s="116"/>
      <c r="N700" s="116"/>
      <c r="O700" s="116"/>
      <c r="P700" s="116"/>
      <c r="Q700" s="116"/>
      <c r="R700" s="116"/>
      <c r="S700" s="116"/>
      <c r="T700" s="116"/>
      <c r="U700" s="116"/>
    </row>
    <row r="701" spans="2:21">
      <c r="B701" s="115"/>
      <c r="C701" s="116"/>
      <c r="D701" s="116"/>
      <c r="E701" s="116"/>
      <c r="F701" s="116"/>
      <c r="G701" s="116"/>
      <c r="H701" s="116"/>
      <c r="I701" s="116"/>
      <c r="J701" s="116"/>
      <c r="K701" s="116"/>
      <c r="L701" s="116"/>
      <c r="M701" s="116"/>
      <c r="N701" s="116"/>
      <c r="O701" s="116"/>
      <c r="P701" s="116"/>
      <c r="Q701" s="116"/>
      <c r="R701" s="116"/>
      <c r="S701" s="116"/>
      <c r="T701" s="116"/>
      <c r="U701" s="116"/>
    </row>
    <row r="702" spans="2:21">
      <c r="B702" s="115"/>
      <c r="C702" s="116"/>
      <c r="D702" s="116"/>
      <c r="E702" s="116"/>
      <c r="F702" s="116"/>
      <c r="G702" s="116"/>
      <c r="H702" s="116"/>
      <c r="I702" s="116"/>
      <c r="J702" s="116"/>
      <c r="K702" s="116"/>
      <c r="L702" s="116"/>
      <c r="M702" s="116"/>
      <c r="N702" s="116"/>
      <c r="O702" s="116"/>
      <c r="P702" s="116"/>
      <c r="Q702" s="116"/>
      <c r="R702" s="116"/>
      <c r="S702" s="116"/>
      <c r="T702" s="116"/>
      <c r="U702" s="116"/>
    </row>
    <row r="703" spans="2:21">
      <c r="B703" s="115"/>
      <c r="C703" s="116"/>
      <c r="D703" s="116"/>
      <c r="E703" s="116"/>
      <c r="F703" s="116"/>
      <c r="G703" s="116"/>
      <c r="H703" s="116"/>
      <c r="I703" s="116"/>
      <c r="J703" s="116"/>
      <c r="K703" s="116"/>
      <c r="L703" s="116"/>
      <c r="M703" s="116"/>
      <c r="N703" s="116"/>
      <c r="O703" s="116"/>
      <c r="P703" s="116"/>
      <c r="Q703" s="116"/>
      <c r="R703" s="116"/>
      <c r="S703" s="116"/>
      <c r="T703" s="116"/>
      <c r="U703" s="116"/>
    </row>
    <row r="704" spans="2:21">
      <c r="B704" s="115"/>
      <c r="C704" s="116"/>
      <c r="D704" s="116"/>
      <c r="E704" s="116"/>
      <c r="F704" s="116"/>
      <c r="G704" s="116"/>
      <c r="H704" s="116"/>
      <c r="I704" s="116"/>
      <c r="J704" s="116"/>
      <c r="K704" s="116"/>
      <c r="L704" s="116"/>
      <c r="M704" s="116"/>
      <c r="N704" s="116"/>
      <c r="O704" s="116"/>
      <c r="P704" s="116"/>
      <c r="Q704" s="116"/>
      <c r="R704" s="116"/>
      <c r="S704" s="116"/>
      <c r="T704" s="116"/>
      <c r="U704" s="116"/>
    </row>
    <row r="705" spans="2:21">
      <c r="B705" s="115"/>
      <c r="C705" s="116"/>
      <c r="D705" s="116"/>
      <c r="E705" s="116"/>
      <c r="F705" s="116"/>
      <c r="G705" s="116"/>
      <c r="H705" s="116"/>
      <c r="I705" s="116"/>
      <c r="J705" s="116"/>
      <c r="K705" s="116"/>
      <c r="L705" s="116"/>
      <c r="M705" s="116"/>
      <c r="N705" s="116"/>
      <c r="O705" s="116"/>
      <c r="P705" s="116"/>
      <c r="Q705" s="116"/>
      <c r="R705" s="116"/>
      <c r="S705" s="116"/>
      <c r="T705" s="116"/>
      <c r="U705" s="116"/>
    </row>
    <row r="706" spans="2:21">
      <c r="B706" s="115"/>
      <c r="C706" s="116"/>
      <c r="D706" s="116"/>
      <c r="E706" s="116"/>
      <c r="F706" s="116"/>
      <c r="G706" s="116"/>
      <c r="H706" s="116"/>
      <c r="I706" s="116"/>
      <c r="J706" s="116"/>
      <c r="K706" s="116"/>
      <c r="L706" s="116"/>
      <c r="M706" s="116"/>
      <c r="N706" s="116"/>
      <c r="O706" s="116"/>
      <c r="P706" s="116"/>
      <c r="Q706" s="116"/>
      <c r="R706" s="116"/>
      <c r="S706" s="116"/>
      <c r="T706" s="116"/>
      <c r="U706" s="116"/>
    </row>
    <row r="707" spans="2:21">
      <c r="B707" s="115"/>
      <c r="C707" s="116"/>
      <c r="D707" s="116"/>
      <c r="E707" s="116"/>
      <c r="F707" s="116"/>
      <c r="G707" s="116"/>
      <c r="H707" s="116"/>
      <c r="I707" s="116"/>
      <c r="J707" s="116"/>
      <c r="K707" s="116"/>
      <c r="L707" s="116"/>
      <c r="M707" s="116"/>
      <c r="N707" s="116"/>
      <c r="O707" s="116"/>
      <c r="P707" s="116"/>
      <c r="Q707" s="116"/>
      <c r="R707" s="116"/>
      <c r="S707" s="116"/>
      <c r="T707" s="116"/>
      <c r="U707" s="116"/>
    </row>
    <row r="708" spans="2:21">
      <c r="B708" s="115"/>
      <c r="C708" s="116"/>
      <c r="D708" s="116"/>
      <c r="E708" s="116"/>
      <c r="F708" s="116"/>
      <c r="G708" s="116"/>
      <c r="H708" s="116"/>
      <c r="I708" s="116"/>
      <c r="J708" s="116"/>
      <c r="K708" s="116"/>
      <c r="L708" s="116"/>
      <c r="M708" s="116"/>
      <c r="N708" s="116"/>
      <c r="O708" s="116"/>
      <c r="P708" s="116"/>
      <c r="Q708" s="116"/>
      <c r="R708" s="116"/>
      <c r="S708" s="116"/>
      <c r="T708" s="116"/>
      <c r="U708" s="116"/>
    </row>
    <row r="709" spans="2:21">
      <c r="B709" s="115"/>
      <c r="C709" s="116"/>
      <c r="D709" s="116"/>
      <c r="E709" s="116"/>
      <c r="F709" s="116"/>
      <c r="G709" s="116"/>
      <c r="H709" s="116"/>
      <c r="I709" s="116"/>
      <c r="J709" s="116"/>
      <c r="K709" s="116"/>
      <c r="L709" s="116"/>
      <c r="M709" s="116"/>
      <c r="N709" s="116"/>
      <c r="O709" s="116"/>
      <c r="P709" s="116"/>
      <c r="Q709" s="116"/>
      <c r="R709" s="116"/>
      <c r="S709" s="116"/>
      <c r="T709" s="116"/>
      <c r="U709" s="116"/>
    </row>
    <row r="710" spans="2:21">
      <c r="B710" s="115"/>
      <c r="C710" s="116"/>
      <c r="D710" s="116"/>
      <c r="E710" s="116"/>
      <c r="F710" s="116"/>
      <c r="G710" s="116"/>
      <c r="H710" s="116"/>
      <c r="I710" s="116"/>
      <c r="J710" s="116"/>
      <c r="K710" s="116"/>
      <c r="L710" s="116"/>
      <c r="M710" s="116"/>
      <c r="N710" s="116"/>
      <c r="O710" s="116"/>
      <c r="P710" s="116"/>
      <c r="Q710" s="116"/>
      <c r="R710" s="116"/>
      <c r="S710" s="116"/>
      <c r="T710" s="116"/>
      <c r="U710" s="116"/>
    </row>
    <row r="711" spans="2:21">
      <c r="B711" s="115"/>
      <c r="C711" s="116"/>
      <c r="D711" s="116"/>
      <c r="E711" s="116"/>
      <c r="F711" s="116"/>
      <c r="G711" s="116"/>
      <c r="H711" s="116"/>
      <c r="I711" s="116"/>
      <c r="J711" s="116"/>
      <c r="K711" s="116"/>
      <c r="L711" s="116"/>
      <c r="M711" s="116"/>
      <c r="N711" s="116"/>
      <c r="O711" s="116"/>
      <c r="P711" s="116"/>
      <c r="Q711" s="116"/>
      <c r="R711" s="116"/>
      <c r="S711" s="116"/>
      <c r="T711" s="116"/>
      <c r="U711" s="116"/>
    </row>
    <row r="712" spans="2:21">
      <c r="B712" s="115"/>
      <c r="C712" s="116"/>
      <c r="D712" s="116"/>
      <c r="E712" s="116"/>
      <c r="F712" s="116"/>
      <c r="G712" s="116"/>
      <c r="H712" s="116"/>
      <c r="I712" s="116"/>
      <c r="J712" s="116"/>
      <c r="K712" s="116"/>
      <c r="L712" s="116"/>
      <c r="M712" s="116"/>
      <c r="N712" s="116"/>
      <c r="O712" s="116"/>
      <c r="P712" s="116"/>
      <c r="Q712" s="116"/>
      <c r="R712" s="116"/>
      <c r="S712" s="116"/>
      <c r="T712" s="116"/>
      <c r="U712" s="116"/>
    </row>
    <row r="713" spans="2:21">
      <c r="B713" s="115"/>
      <c r="C713" s="116"/>
      <c r="D713" s="116"/>
      <c r="E713" s="116"/>
      <c r="F713" s="116"/>
      <c r="G713" s="116"/>
      <c r="H713" s="116"/>
      <c r="I713" s="116"/>
      <c r="J713" s="116"/>
      <c r="K713" s="116"/>
      <c r="L713" s="116"/>
      <c r="M713" s="116"/>
      <c r="N713" s="116"/>
      <c r="O713" s="116"/>
      <c r="P713" s="116"/>
      <c r="Q713" s="116"/>
      <c r="R713" s="116"/>
      <c r="S713" s="116"/>
      <c r="T713" s="116"/>
      <c r="U713" s="116"/>
    </row>
    <row r="714" spans="2:21">
      <c r="B714" s="115"/>
      <c r="C714" s="116"/>
      <c r="D714" s="116"/>
      <c r="E714" s="116"/>
      <c r="F714" s="116"/>
      <c r="G714" s="116"/>
      <c r="H714" s="116"/>
      <c r="I714" s="116"/>
      <c r="J714" s="116"/>
      <c r="K714" s="116"/>
      <c r="L714" s="116"/>
      <c r="M714" s="116"/>
      <c r="N714" s="116"/>
      <c r="O714" s="116"/>
      <c r="P714" s="116"/>
      <c r="Q714" s="116"/>
      <c r="R714" s="116"/>
      <c r="S714" s="116"/>
      <c r="T714" s="116"/>
      <c r="U714" s="116"/>
    </row>
    <row r="715" spans="2:21">
      <c r="B715" s="115"/>
      <c r="C715" s="116"/>
      <c r="D715" s="116"/>
      <c r="E715" s="116"/>
      <c r="F715" s="116"/>
      <c r="G715" s="116"/>
      <c r="H715" s="116"/>
      <c r="I715" s="116"/>
      <c r="J715" s="116"/>
      <c r="K715" s="116"/>
      <c r="L715" s="116"/>
      <c r="M715" s="116"/>
      <c r="N715" s="116"/>
      <c r="O715" s="116"/>
      <c r="P715" s="116"/>
      <c r="Q715" s="116"/>
      <c r="R715" s="116"/>
      <c r="S715" s="116"/>
      <c r="T715" s="116"/>
      <c r="U715" s="116"/>
    </row>
    <row r="716" spans="2:21">
      <c r="B716" s="115"/>
      <c r="C716" s="116"/>
      <c r="D716" s="116"/>
      <c r="E716" s="116"/>
      <c r="F716" s="116"/>
      <c r="G716" s="116"/>
      <c r="H716" s="116"/>
      <c r="I716" s="116"/>
      <c r="J716" s="116"/>
      <c r="K716" s="116"/>
      <c r="L716" s="116"/>
      <c r="M716" s="116"/>
      <c r="N716" s="116"/>
      <c r="O716" s="116"/>
      <c r="P716" s="116"/>
      <c r="Q716" s="116"/>
      <c r="R716" s="116"/>
      <c r="S716" s="116"/>
      <c r="T716" s="116"/>
      <c r="U716" s="116"/>
    </row>
    <row r="717" spans="2:21">
      <c r="B717" s="115"/>
      <c r="C717" s="116"/>
      <c r="D717" s="116"/>
      <c r="E717" s="116"/>
      <c r="F717" s="116"/>
      <c r="G717" s="116"/>
      <c r="H717" s="116"/>
      <c r="I717" s="116"/>
      <c r="J717" s="116"/>
      <c r="K717" s="116"/>
      <c r="L717" s="116"/>
      <c r="M717" s="116"/>
      <c r="N717" s="116"/>
      <c r="O717" s="116"/>
      <c r="P717" s="116"/>
      <c r="Q717" s="116"/>
      <c r="R717" s="116"/>
      <c r="S717" s="116"/>
      <c r="T717" s="116"/>
      <c r="U717" s="116"/>
    </row>
    <row r="718" spans="2:21">
      <c r="B718" s="115"/>
      <c r="C718" s="116"/>
      <c r="D718" s="116"/>
      <c r="E718" s="116"/>
      <c r="F718" s="116"/>
      <c r="G718" s="116"/>
      <c r="H718" s="116"/>
      <c r="I718" s="116"/>
      <c r="J718" s="116"/>
      <c r="K718" s="116"/>
      <c r="L718" s="116"/>
      <c r="M718" s="116"/>
      <c r="N718" s="116"/>
      <c r="O718" s="116"/>
      <c r="P718" s="116"/>
      <c r="Q718" s="116"/>
      <c r="R718" s="116"/>
      <c r="S718" s="116"/>
      <c r="T718" s="116"/>
      <c r="U718" s="116"/>
    </row>
    <row r="719" spans="2:21">
      <c r="B719" s="115"/>
      <c r="C719" s="116"/>
      <c r="D719" s="116"/>
      <c r="E719" s="116"/>
      <c r="F719" s="116"/>
      <c r="G719" s="116"/>
      <c r="H719" s="116"/>
      <c r="I719" s="116"/>
      <c r="J719" s="116"/>
      <c r="K719" s="116"/>
      <c r="L719" s="116"/>
      <c r="M719" s="116"/>
      <c r="N719" s="116"/>
      <c r="O719" s="116"/>
      <c r="P719" s="116"/>
      <c r="Q719" s="116"/>
      <c r="R719" s="116"/>
      <c r="S719" s="116"/>
      <c r="T719" s="116"/>
      <c r="U719" s="116"/>
    </row>
    <row r="720" spans="2:21">
      <c r="B720" s="115"/>
      <c r="C720" s="116"/>
      <c r="D720" s="116"/>
      <c r="E720" s="116"/>
      <c r="F720" s="116"/>
      <c r="G720" s="116"/>
      <c r="H720" s="116"/>
      <c r="I720" s="116"/>
      <c r="J720" s="116"/>
      <c r="K720" s="116"/>
      <c r="L720" s="116"/>
      <c r="M720" s="116"/>
      <c r="N720" s="116"/>
      <c r="O720" s="116"/>
      <c r="P720" s="116"/>
      <c r="Q720" s="116"/>
      <c r="R720" s="116"/>
      <c r="S720" s="116"/>
      <c r="T720" s="116"/>
      <c r="U720" s="116"/>
    </row>
    <row r="721" spans="2:21">
      <c r="B721" s="115"/>
      <c r="C721" s="116"/>
      <c r="D721" s="116"/>
      <c r="E721" s="116"/>
      <c r="F721" s="116"/>
      <c r="G721" s="116"/>
      <c r="H721" s="116"/>
      <c r="I721" s="116"/>
      <c r="J721" s="116"/>
      <c r="K721" s="116"/>
      <c r="L721" s="116"/>
      <c r="M721" s="116"/>
      <c r="N721" s="116"/>
      <c r="O721" s="116"/>
      <c r="P721" s="116"/>
      <c r="Q721" s="116"/>
      <c r="R721" s="116"/>
      <c r="S721" s="116"/>
      <c r="T721" s="116"/>
      <c r="U721" s="116"/>
    </row>
    <row r="722" spans="2:21">
      <c r="B722" s="115"/>
      <c r="C722" s="116"/>
      <c r="D722" s="116"/>
      <c r="E722" s="116"/>
      <c r="F722" s="116"/>
      <c r="G722" s="116"/>
      <c r="H722" s="116"/>
      <c r="I722" s="116"/>
      <c r="J722" s="116"/>
      <c r="K722" s="116"/>
      <c r="L722" s="116"/>
      <c r="M722" s="116"/>
      <c r="N722" s="116"/>
      <c r="O722" s="116"/>
      <c r="P722" s="116"/>
      <c r="Q722" s="116"/>
      <c r="R722" s="116"/>
      <c r="S722" s="116"/>
      <c r="T722" s="116"/>
      <c r="U722" s="116"/>
    </row>
    <row r="723" spans="2:21">
      <c r="B723" s="115"/>
      <c r="C723" s="116"/>
      <c r="D723" s="116"/>
      <c r="E723" s="116"/>
      <c r="F723" s="116"/>
      <c r="G723" s="116"/>
      <c r="H723" s="116"/>
      <c r="I723" s="116"/>
      <c r="J723" s="116"/>
      <c r="K723" s="116"/>
      <c r="L723" s="116"/>
      <c r="M723" s="116"/>
      <c r="N723" s="116"/>
      <c r="O723" s="116"/>
      <c r="P723" s="116"/>
      <c r="Q723" s="116"/>
      <c r="R723" s="116"/>
      <c r="S723" s="116"/>
      <c r="T723" s="116"/>
      <c r="U723" s="116"/>
    </row>
    <row r="724" spans="2:21">
      <c r="B724" s="115"/>
      <c r="C724" s="116"/>
      <c r="D724" s="116"/>
      <c r="E724" s="116"/>
      <c r="F724" s="116"/>
      <c r="G724" s="116"/>
      <c r="H724" s="116"/>
      <c r="I724" s="116"/>
      <c r="J724" s="116"/>
      <c r="K724" s="116"/>
      <c r="L724" s="116"/>
      <c r="M724" s="116"/>
      <c r="N724" s="116"/>
      <c r="O724" s="116"/>
      <c r="P724" s="116"/>
      <c r="Q724" s="116"/>
      <c r="R724" s="116"/>
      <c r="S724" s="116"/>
      <c r="T724" s="116"/>
      <c r="U724" s="116"/>
    </row>
    <row r="725" spans="2:21">
      <c r="B725" s="115"/>
      <c r="C725" s="116"/>
      <c r="D725" s="116"/>
      <c r="E725" s="116"/>
      <c r="F725" s="116"/>
      <c r="G725" s="116"/>
      <c r="H725" s="116"/>
      <c r="I725" s="116"/>
      <c r="J725" s="116"/>
      <c r="K725" s="116"/>
      <c r="L725" s="116"/>
      <c r="M725" s="116"/>
      <c r="N725" s="116"/>
      <c r="O725" s="116"/>
      <c r="P725" s="116"/>
      <c r="Q725" s="116"/>
      <c r="R725" s="116"/>
      <c r="S725" s="116"/>
      <c r="T725" s="116"/>
      <c r="U725" s="116"/>
    </row>
    <row r="726" spans="2:21">
      <c r="B726" s="115"/>
      <c r="C726" s="116"/>
      <c r="D726" s="116"/>
      <c r="E726" s="116"/>
      <c r="F726" s="116"/>
      <c r="G726" s="116"/>
      <c r="H726" s="116"/>
      <c r="I726" s="116"/>
      <c r="J726" s="116"/>
      <c r="K726" s="116"/>
      <c r="L726" s="116"/>
      <c r="M726" s="116"/>
      <c r="N726" s="116"/>
      <c r="O726" s="116"/>
      <c r="P726" s="116"/>
      <c r="Q726" s="116"/>
      <c r="R726" s="116"/>
      <c r="S726" s="116"/>
      <c r="T726" s="116"/>
      <c r="U726" s="116"/>
    </row>
    <row r="727" spans="2:21">
      <c r="B727" s="115"/>
      <c r="C727" s="116"/>
      <c r="D727" s="116"/>
      <c r="E727" s="116"/>
      <c r="F727" s="116"/>
      <c r="G727" s="116"/>
      <c r="H727" s="116"/>
      <c r="I727" s="116"/>
      <c r="J727" s="116"/>
      <c r="K727" s="116"/>
      <c r="L727" s="116"/>
      <c r="M727" s="116"/>
      <c r="N727" s="116"/>
      <c r="O727" s="116"/>
      <c r="P727" s="116"/>
      <c r="Q727" s="116"/>
      <c r="R727" s="116"/>
      <c r="S727" s="116"/>
      <c r="T727" s="116"/>
      <c r="U727" s="116"/>
    </row>
    <row r="728" spans="2:21">
      <c r="B728" s="115"/>
      <c r="C728" s="116"/>
      <c r="D728" s="116"/>
      <c r="E728" s="116"/>
      <c r="F728" s="116"/>
      <c r="G728" s="116"/>
      <c r="H728" s="116"/>
      <c r="I728" s="116"/>
      <c r="J728" s="116"/>
      <c r="K728" s="116"/>
      <c r="L728" s="116"/>
      <c r="M728" s="116"/>
      <c r="N728" s="116"/>
      <c r="O728" s="116"/>
      <c r="P728" s="116"/>
      <c r="Q728" s="116"/>
      <c r="R728" s="116"/>
      <c r="S728" s="116"/>
      <c r="T728" s="116"/>
      <c r="U728" s="116"/>
    </row>
    <row r="729" spans="2:21">
      <c r="B729" s="115"/>
      <c r="C729" s="116"/>
      <c r="D729" s="116"/>
      <c r="E729" s="116"/>
      <c r="F729" s="116"/>
      <c r="G729" s="116"/>
      <c r="H729" s="116"/>
      <c r="I729" s="116"/>
      <c r="J729" s="116"/>
      <c r="K729" s="116"/>
      <c r="L729" s="116"/>
      <c r="M729" s="116"/>
      <c r="N729" s="116"/>
      <c r="O729" s="116"/>
      <c r="P729" s="116"/>
      <c r="Q729" s="116"/>
      <c r="R729" s="116"/>
      <c r="S729" s="116"/>
      <c r="T729" s="116"/>
      <c r="U729" s="116"/>
    </row>
    <row r="730" spans="2:21">
      <c r="B730" s="115"/>
      <c r="C730" s="116"/>
      <c r="D730" s="116"/>
      <c r="E730" s="116"/>
      <c r="F730" s="116"/>
      <c r="G730" s="116"/>
      <c r="H730" s="116"/>
      <c r="I730" s="116"/>
      <c r="J730" s="116"/>
      <c r="K730" s="116"/>
      <c r="L730" s="116"/>
      <c r="M730" s="116"/>
      <c r="N730" s="116"/>
      <c r="O730" s="116"/>
      <c r="P730" s="116"/>
      <c r="Q730" s="116"/>
      <c r="R730" s="116"/>
      <c r="S730" s="116"/>
      <c r="T730" s="116"/>
      <c r="U730" s="116"/>
    </row>
    <row r="731" spans="2:21">
      <c r="B731" s="115"/>
      <c r="C731" s="116"/>
      <c r="D731" s="116"/>
      <c r="E731" s="116"/>
      <c r="F731" s="116"/>
      <c r="G731" s="116"/>
      <c r="H731" s="116"/>
      <c r="I731" s="116"/>
      <c r="J731" s="116"/>
      <c r="K731" s="116"/>
      <c r="L731" s="116"/>
      <c r="M731" s="116"/>
      <c r="N731" s="116"/>
      <c r="O731" s="116"/>
      <c r="P731" s="116"/>
      <c r="Q731" s="116"/>
      <c r="R731" s="116"/>
      <c r="S731" s="116"/>
      <c r="T731" s="116"/>
      <c r="U731" s="116"/>
    </row>
    <row r="732" spans="2:21">
      <c r="B732" s="115"/>
      <c r="C732" s="116"/>
      <c r="D732" s="116"/>
      <c r="E732" s="116"/>
      <c r="F732" s="116"/>
      <c r="G732" s="116"/>
      <c r="H732" s="116"/>
      <c r="I732" s="116"/>
      <c r="J732" s="116"/>
      <c r="K732" s="116"/>
      <c r="L732" s="116"/>
      <c r="M732" s="116"/>
      <c r="N732" s="116"/>
      <c r="O732" s="116"/>
      <c r="P732" s="116"/>
      <c r="Q732" s="116"/>
      <c r="R732" s="116"/>
      <c r="S732" s="116"/>
      <c r="T732" s="116"/>
      <c r="U732" s="116"/>
    </row>
    <row r="733" spans="2:21">
      <c r="B733" s="115"/>
      <c r="C733" s="116"/>
      <c r="D733" s="116"/>
      <c r="E733" s="116"/>
      <c r="F733" s="116"/>
      <c r="G733" s="116"/>
      <c r="H733" s="116"/>
      <c r="I733" s="116"/>
      <c r="J733" s="116"/>
      <c r="K733" s="116"/>
      <c r="L733" s="116"/>
      <c r="M733" s="116"/>
      <c r="N733" s="116"/>
      <c r="O733" s="116"/>
      <c r="P733" s="116"/>
      <c r="Q733" s="116"/>
      <c r="R733" s="116"/>
      <c r="S733" s="116"/>
      <c r="T733" s="116"/>
      <c r="U733" s="116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autoFilter ref="B10:U179" xr:uid="{00000000-0009-0000-0000-000004000000}"/>
  <mergeCells count="3">
    <mergeCell ref="B6:U6"/>
    <mergeCell ref="B7:U7"/>
    <mergeCell ref="B394:K394"/>
  </mergeCells>
  <phoneticPr fontId="3" type="noConversion"/>
  <conditionalFormatting sqref="B12:B386">
    <cfRule type="cellIs" dxfId="10" priority="2" operator="equal">
      <formula>"NR3"</formula>
    </cfRule>
  </conditionalFormatting>
  <conditionalFormatting sqref="B12:B368">
    <cfRule type="containsText" dxfId="9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392 B394" xr:uid="{00000000-0002-0000-0400-000000000000}"/>
    <dataValidation type="list" allowBlank="1" showInputMessage="1" showErrorMessage="1" sqref="G555:G827" xr:uid="{00000000-0002-0000-0400-000001000000}">
      <formula1>#REF!</formula1>
    </dataValidation>
    <dataValidation type="list" allowBlank="1" showInputMessage="1" showErrorMessage="1" sqref="I12:I35 I37:I393 I395:I827 L12:L827 G12:G35 G37:G393 G395:G554 E12:E35 E37:E393 E395:E821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135</v>
      </c>
      <c r="C1" s="67" t="s" vm="1">
        <v>207</v>
      </c>
    </row>
    <row r="2" spans="2:15">
      <c r="B2" s="46" t="s">
        <v>134</v>
      </c>
      <c r="C2" s="67" t="s">
        <v>208</v>
      </c>
    </row>
    <row r="3" spans="2:15">
      <c r="B3" s="46" t="s">
        <v>136</v>
      </c>
      <c r="C3" s="67" t="s">
        <v>209</v>
      </c>
    </row>
    <row r="4" spans="2:15">
      <c r="B4" s="46" t="s">
        <v>137</v>
      </c>
      <c r="C4" s="67">
        <v>2144</v>
      </c>
    </row>
    <row r="6" spans="2:15" ht="26.25" customHeight="1">
      <c r="B6" s="143" t="s">
        <v>159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5"/>
    </row>
    <row r="7" spans="2:15" ht="26.25" customHeight="1">
      <c r="B7" s="143" t="s">
        <v>85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5"/>
    </row>
    <row r="8" spans="2:15" s="3" customFormat="1" ht="78.75">
      <c r="B8" s="21" t="s">
        <v>108</v>
      </c>
      <c r="C8" s="29" t="s">
        <v>43</v>
      </c>
      <c r="D8" s="29" t="s">
        <v>112</v>
      </c>
      <c r="E8" s="29" t="s">
        <v>175</v>
      </c>
      <c r="F8" s="29" t="s">
        <v>110</v>
      </c>
      <c r="G8" s="29" t="s">
        <v>61</v>
      </c>
      <c r="H8" s="29" t="s">
        <v>96</v>
      </c>
      <c r="I8" s="12" t="s">
        <v>185</v>
      </c>
      <c r="J8" s="12" t="s">
        <v>184</v>
      </c>
      <c r="K8" s="29" t="s">
        <v>199</v>
      </c>
      <c r="L8" s="12" t="s">
        <v>57</v>
      </c>
      <c r="M8" s="12" t="s">
        <v>54</v>
      </c>
      <c r="N8" s="12" t="s">
        <v>138</v>
      </c>
      <c r="O8" s="13" t="s">
        <v>140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192</v>
      </c>
      <c r="J9" s="15"/>
      <c r="K9" s="15" t="s">
        <v>188</v>
      </c>
      <c r="L9" s="15" t="s">
        <v>188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20" t="s">
        <v>29</v>
      </c>
      <c r="C11" s="88"/>
      <c r="D11" s="88"/>
      <c r="E11" s="88"/>
      <c r="F11" s="88"/>
      <c r="G11" s="88"/>
      <c r="H11" s="88"/>
      <c r="I11" s="88"/>
      <c r="J11" s="88"/>
      <c r="K11" s="88"/>
      <c r="L11" s="121">
        <v>0</v>
      </c>
      <c r="M11" s="88"/>
      <c r="N11" s="122">
        <v>0</v>
      </c>
      <c r="O11" s="122">
        <v>0</v>
      </c>
    </row>
    <row r="12" spans="2:15">
      <c r="B12" s="123" t="s">
        <v>200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15">
      <c r="B13" s="123" t="s">
        <v>105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15">
      <c r="B14" s="123" t="s">
        <v>183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15">
      <c r="B15" s="123" t="s">
        <v>191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15">
      <c r="B16" s="123" t="s">
        <v>197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115"/>
      <c r="C111" s="115"/>
      <c r="D111" s="115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</row>
    <row r="112" spans="2:15">
      <c r="B112" s="115"/>
      <c r="C112" s="115"/>
      <c r="D112" s="115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</row>
    <row r="113" spans="2:15">
      <c r="B113" s="115"/>
      <c r="C113" s="115"/>
      <c r="D113" s="115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</row>
    <row r="114" spans="2:15">
      <c r="B114" s="115"/>
      <c r="C114" s="115"/>
      <c r="D114" s="115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</row>
    <row r="115" spans="2:15">
      <c r="B115" s="115"/>
      <c r="C115" s="115"/>
      <c r="D115" s="115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</row>
    <row r="116" spans="2:15">
      <c r="B116" s="115"/>
      <c r="C116" s="115"/>
      <c r="D116" s="115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</row>
    <row r="117" spans="2:15">
      <c r="B117" s="115"/>
      <c r="C117" s="115"/>
      <c r="D117" s="115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</row>
    <row r="118" spans="2:15">
      <c r="B118" s="115"/>
      <c r="C118" s="115"/>
      <c r="D118" s="115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</row>
    <row r="119" spans="2:15">
      <c r="B119" s="115"/>
      <c r="C119" s="115"/>
      <c r="D119" s="115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</row>
    <row r="120" spans="2:15">
      <c r="B120" s="115"/>
      <c r="C120" s="115"/>
      <c r="D120" s="115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</row>
    <row r="121" spans="2:15">
      <c r="B121" s="115"/>
      <c r="C121" s="115"/>
      <c r="D121" s="115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</row>
    <row r="122" spans="2:15">
      <c r="B122" s="115"/>
      <c r="C122" s="115"/>
      <c r="D122" s="115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</row>
    <row r="123" spans="2:15">
      <c r="B123" s="115"/>
      <c r="C123" s="115"/>
      <c r="D123" s="115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</row>
    <row r="124" spans="2:15">
      <c r="B124" s="115"/>
      <c r="C124" s="115"/>
      <c r="D124" s="115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</row>
    <row r="125" spans="2:15">
      <c r="B125" s="115"/>
      <c r="C125" s="115"/>
      <c r="D125" s="115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</row>
    <row r="126" spans="2:15">
      <c r="B126" s="115"/>
      <c r="C126" s="115"/>
      <c r="D126" s="115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</row>
    <row r="127" spans="2:15">
      <c r="B127" s="115"/>
      <c r="C127" s="115"/>
      <c r="D127" s="115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</row>
    <row r="128" spans="2:15">
      <c r="B128" s="115"/>
      <c r="C128" s="115"/>
      <c r="D128" s="115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</row>
    <row r="129" spans="2:15">
      <c r="B129" s="115"/>
      <c r="C129" s="115"/>
      <c r="D129" s="115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</row>
    <row r="130" spans="2:15">
      <c r="B130" s="115"/>
      <c r="C130" s="115"/>
      <c r="D130" s="115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</row>
    <row r="131" spans="2:15">
      <c r="B131" s="115"/>
      <c r="C131" s="115"/>
      <c r="D131" s="115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</row>
    <row r="132" spans="2:15">
      <c r="B132" s="115"/>
      <c r="C132" s="115"/>
      <c r="D132" s="115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</row>
    <row r="133" spans="2:15">
      <c r="B133" s="115"/>
      <c r="C133" s="115"/>
      <c r="D133" s="115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</row>
    <row r="134" spans="2:15">
      <c r="B134" s="115"/>
      <c r="C134" s="115"/>
      <c r="D134" s="115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</row>
    <row r="135" spans="2:15">
      <c r="B135" s="115"/>
      <c r="C135" s="115"/>
      <c r="D135" s="115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</row>
    <row r="136" spans="2:15">
      <c r="B136" s="115"/>
      <c r="C136" s="115"/>
      <c r="D136" s="115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</row>
    <row r="137" spans="2:15">
      <c r="B137" s="115"/>
      <c r="C137" s="115"/>
      <c r="D137" s="115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</row>
    <row r="138" spans="2:15">
      <c r="B138" s="115"/>
      <c r="C138" s="115"/>
      <c r="D138" s="115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</row>
    <row r="139" spans="2:15">
      <c r="B139" s="115"/>
      <c r="C139" s="115"/>
      <c r="D139" s="115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</row>
    <row r="140" spans="2:15">
      <c r="B140" s="115"/>
      <c r="C140" s="115"/>
      <c r="D140" s="115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</row>
    <row r="141" spans="2:15">
      <c r="B141" s="115"/>
      <c r="C141" s="115"/>
      <c r="D141" s="115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</row>
    <row r="142" spans="2:15">
      <c r="B142" s="115"/>
      <c r="C142" s="115"/>
      <c r="D142" s="115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</row>
    <row r="143" spans="2:15">
      <c r="B143" s="115"/>
      <c r="C143" s="115"/>
      <c r="D143" s="115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</row>
    <row r="144" spans="2:15">
      <c r="B144" s="115"/>
      <c r="C144" s="115"/>
      <c r="D144" s="115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</row>
    <row r="145" spans="2:15">
      <c r="B145" s="115"/>
      <c r="C145" s="115"/>
      <c r="D145" s="115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</row>
    <row r="146" spans="2:15">
      <c r="B146" s="115"/>
      <c r="C146" s="115"/>
      <c r="D146" s="115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</row>
    <row r="147" spans="2:15">
      <c r="B147" s="115"/>
      <c r="C147" s="115"/>
      <c r="D147" s="115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</row>
    <row r="148" spans="2:15">
      <c r="B148" s="115"/>
      <c r="C148" s="115"/>
      <c r="D148" s="115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</row>
    <row r="149" spans="2:15">
      <c r="B149" s="115"/>
      <c r="C149" s="115"/>
      <c r="D149" s="115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</row>
    <row r="150" spans="2:15">
      <c r="B150" s="115"/>
      <c r="C150" s="115"/>
      <c r="D150" s="115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</row>
    <row r="151" spans="2:15">
      <c r="B151" s="115"/>
      <c r="C151" s="115"/>
      <c r="D151" s="115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</row>
    <row r="152" spans="2:15">
      <c r="B152" s="115"/>
      <c r="C152" s="115"/>
      <c r="D152" s="115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</row>
    <row r="153" spans="2:15">
      <c r="B153" s="115"/>
      <c r="C153" s="115"/>
      <c r="D153" s="115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</row>
    <row r="154" spans="2:15">
      <c r="B154" s="115"/>
      <c r="C154" s="115"/>
      <c r="D154" s="115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</row>
    <row r="155" spans="2:15">
      <c r="B155" s="115"/>
      <c r="C155" s="115"/>
      <c r="D155" s="115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</row>
    <row r="156" spans="2:15">
      <c r="B156" s="115"/>
      <c r="C156" s="115"/>
      <c r="D156" s="115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</row>
    <row r="157" spans="2:15">
      <c r="B157" s="115"/>
      <c r="C157" s="115"/>
      <c r="D157" s="115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</row>
    <row r="158" spans="2:15">
      <c r="B158" s="115"/>
      <c r="C158" s="115"/>
      <c r="D158" s="115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</row>
    <row r="159" spans="2:15">
      <c r="B159" s="115"/>
      <c r="C159" s="115"/>
      <c r="D159" s="115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</row>
    <row r="160" spans="2:15">
      <c r="B160" s="115"/>
      <c r="C160" s="115"/>
      <c r="D160" s="115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</row>
    <row r="161" spans="2:15">
      <c r="B161" s="115"/>
      <c r="C161" s="115"/>
      <c r="D161" s="115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</row>
    <row r="162" spans="2:15">
      <c r="B162" s="115"/>
      <c r="C162" s="115"/>
      <c r="D162" s="115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</row>
    <row r="163" spans="2:15">
      <c r="B163" s="115"/>
      <c r="C163" s="115"/>
      <c r="D163" s="115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</row>
    <row r="164" spans="2:15">
      <c r="B164" s="115"/>
      <c r="C164" s="115"/>
      <c r="D164" s="115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</row>
    <row r="165" spans="2:15">
      <c r="B165" s="115"/>
      <c r="C165" s="115"/>
      <c r="D165" s="115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</row>
    <row r="166" spans="2:15">
      <c r="B166" s="115"/>
      <c r="C166" s="115"/>
      <c r="D166" s="115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</row>
    <row r="167" spans="2:15">
      <c r="B167" s="115"/>
      <c r="C167" s="115"/>
      <c r="D167" s="115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</row>
    <row r="168" spans="2:15">
      <c r="B168" s="115"/>
      <c r="C168" s="115"/>
      <c r="D168" s="115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</row>
    <row r="169" spans="2:15">
      <c r="B169" s="115"/>
      <c r="C169" s="115"/>
      <c r="D169" s="115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</row>
    <row r="170" spans="2:15">
      <c r="B170" s="115"/>
      <c r="C170" s="115"/>
      <c r="D170" s="115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</row>
    <row r="171" spans="2:15">
      <c r="B171" s="115"/>
      <c r="C171" s="115"/>
      <c r="D171" s="115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</row>
    <row r="172" spans="2:15">
      <c r="B172" s="115"/>
      <c r="C172" s="115"/>
      <c r="D172" s="115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</row>
    <row r="173" spans="2:15">
      <c r="B173" s="115"/>
      <c r="C173" s="115"/>
      <c r="D173" s="115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</row>
    <row r="174" spans="2:15">
      <c r="B174" s="115"/>
      <c r="C174" s="115"/>
      <c r="D174" s="115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</row>
    <row r="175" spans="2:15">
      <c r="B175" s="115"/>
      <c r="C175" s="115"/>
      <c r="D175" s="115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</row>
    <row r="176" spans="2:15">
      <c r="B176" s="115"/>
      <c r="C176" s="115"/>
      <c r="D176" s="115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</row>
    <row r="177" spans="2:15">
      <c r="B177" s="115"/>
      <c r="C177" s="115"/>
      <c r="D177" s="115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</row>
    <row r="178" spans="2:15">
      <c r="B178" s="115"/>
      <c r="C178" s="115"/>
      <c r="D178" s="115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</row>
    <row r="179" spans="2:15">
      <c r="B179" s="115"/>
      <c r="C179" s="115"/>
      <c r="D179" s="115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</row>
    <row r="180" spans="2:15">
      <c r="B180" s="115"/>
      <c r="C180" s="115"/>
      <c r="D180" s="115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</row>
    <row r="181" spans="2:15">
      <c r="B181" s="115"/>
      <c r="C181" s="115"/>
      <c r="D181" s="115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</row>
    <row r="182" spans="2:15">
      <c r="B182" s="115"/>
      <c r="C182" s="115"/>
      <c r="D182" s="115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</row>
    <row r="183" spans="2:15">
      <c r="B183" s="115"/>
      <c r="C183" s="115"/>
      <c r="D183" s="115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</row>
    <row r="184" spans="2:15">
      <c r="B184" s="115"/>
      <c r="C184" s="115"/>
      <c r="D184" s="115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</row>
    <row r="185" spans="2:15">
      <c r="B185" s="115"/>
      <c r="C185" s="115"/>
      <c r="D185" s="115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</row>
    <row r="186" spans="2:15">
      <c r="B186" s="115"/>
      <c r="C186" s="115"/>
      <c r="D186" s="115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</row>
    <row r="187" spans="2:15">
      <c r="B187" s="115"/>
      <c r="C187" s="115"/>
      <c r="D187" s="115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</row>
    <row r="188" spans="2:15">
      <c r="B188" s="115"/>
      <c r="C188" s="115"/>
      <c r="D188" s="115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</row>
    <row r="189" spans="2:15">
      <c r="B189" s="115"/>
      <c r="C189" s="115"/>
      <c r="D189" s="115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</row>
    <row r="190" spans="2:15">
      <c r="B190" s="115"/>
      <c r="C190" s="115"/>
      <c r="D190" s="115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</row>
    <row r="191" spans="2:15">
      <c r="B191" s="115"/>
      <c r="C191" s="115"/>
      <c r="D191" s="115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</row>
    <row r="192" spans="2:15">
      <c r="B192" s="115"/>
      <c r="C192" s="115"/>
      <c r="D192" s="115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</row>
    <row r="193" spans="2:15">
      <c r="B193" s="115"/>
      <c r="C193" s="115"/>
      <c r="D193" s="115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</row>
    <row r="194" spans="2:15">
      <c r="B194" s="115"/>
      <c r="C194" s="115"/>
      <c r="D194" s="115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</row>
    <row r="195" spans="2:15">
      <c r="B195" s="115"/>
      <c r="C195" s="115"/>
      <c r="D195" s="115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</row>
    <row r="196" spans="2:15">
      <c r="B196" s="115"/>
      <c r="C196" s="115"/>
      <c r="D196" s="115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</row>
    <row r="197" spans="2:15">
      <c r="B197" s="115"/>
      <c r="C197" s="115"/>
      <c r="D197" s="115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</row>
    <row r="198" spans="2:15">
      <c r="B198" s="115"/>
      <c r="C198" s="115"/>
      <c r="D198" s="115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</row>
    <row r="199" spans="2:15">
      <c r="B199" s="115"/>
      <c r="C199" s="115"/>
      <c r="D199" s="115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</row>
    <row r="200" spans="2:15">
      <c r="B200" s="115"/>
      <c r="C200" s="115"/>
      <c r="D200" s="115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</row>
    <row r="201" spans="2:15">
      <c r="B201" s="115"/>
      <c r="C201" s="115"/>
      <c r="D201" s="115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</row>
    <row r="202" spans="2:15">
      <c r="B202" s="115"/>
      <c r="C202" s="115"/>
      <c r="D202" s="115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</row>
    <row r="203" spans="2:15">
      <c r="B203" s="115"/>
      <c r="C203" s="115"/>
      <c r="D203" s="115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</row>
    <row r="204" spans="2:15">
      <c r="B204" s="115"/>
      <c r="C204" s="115"/>
      <c r="D204" s="115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</row>
    <row r="205" spans="2:15">
      <c r="B205" s="115"/>
      <c r="C205" s="115"/>
      <c r="D205" s="115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</row>
    <row r="206" spans="2:15">
      <c r="B206" s="115"/>
      <c r="C206" s="115"/>
      <c r="D206" s="115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</row>
    <row r="207" spans="2:15">
      <c r="B207" s="115"/>
      <c r="C207" s="115"/>
      <c r="D207" s="115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</row>
    <row r="208" spans="2:15">
      <c r="B208" s="115"/>
      <c r="C208" s="115"/>
      <c r="D208" s="115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</row>
    <row r="209" spans="2:15">
      <c r="B209" s="115"/>
      <c r="C209" s="115"/>
      <c r="D209" s="115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</row>
    <row r="210" spans="2:15">
      <c r="B210" s="115"/>
      <c r="C210" s="115"/>
      <c r="D210" s="115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</row>
    <row r="211" spans="2:15">
      <c r="B211" s="115"/>
      <c r="C211" s="115"/>
      <c r="D211" s="115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</row>
    <row r="212" spans="2:15">
      <c r="B212" s="115"/>
      <c r="C212" s="115"/>
      <c r="D212" s="115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</row>
    <row r="213" spans="2:15">
      <c r="B213" s="115"/>
      <c r="C213" s="115"/>
      <c r="D213" s="115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</row>
    <row r="214" spans="2:15">
      <c r="B214" s="115"/>
      <c r="C214" s="115"/>
      <c r="D214" s="115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</row>
    <row r="215" spans="2:15">
      <c r="B215" s="115"/>
      <c r="C215" s="115"/>
      <c r="D215" s="115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</row>
    <row r="216" spans="2:15">
      <c r="B216" s="115"/>
      <c r="C216" s="115"/>
      <c r="D216" s="115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</row>
    <row r="217" spans="2:15">
      <c r="B217" s="115"/>
      <c r="C217" s="115"/>
      <c r="D217" s="115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</row>
    <row r="218" spans="2:15">
      <c r="B218" s="115"/>
      <c r="C218" s="115"/>
      <c r="D218" s="115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</row>
    <row r="219" spans="2:15">
      <c r="B219" s="115"/>
      <c r="C219" s="115"/>
      <c r="D219" s="115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</row>
    <row r="220" spans="2:15">
      <c r="B220" s="115"/>
      <c r="C220" s="115"/>
      <c r="D220" s="115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</row>
    <row r="221" spans="2:15">
      <c r="B221" s="115"/>
      <c r="C221" s="115"/>
      <c r="D221" s="115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</row>
    <row r="222" spans="2:15">
      <c r="B222" s="115"/>
      <c r="C222" s="115"/>
      <c r="D222" s="115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</row>
    <row r="223" spans="2:15">
      <c r="B223" s="115"/>
      <c r="C223" s="115"/>
      <c r="D223" s="115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</row>
    <row r="224" spans="2:15">
      <c r="B224" s="115"/>
      <c r="C224" s="115"/>
      <c r="D224" s="115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</row>
    <row r="225" spans="2:15">
      <c r="B225" s="115"/>
      <c r="C225" s="115"/>
      <c r="D225" s="115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</row>
    <row r="226" spans="2:15">
      <c r="B226" s="115"/>
      <c r="C226" s="115"/>
      <c r="D226" s="115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</row>
    <row r="227" spans="2:15">
      <c r="B227" s="115"/>
      <c r="C227" s="115"/>
      <c r="D227" s="115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</row>
    <row r="228" spans="2:15">
      <c r="B228" s="115"/>
      <c r="C228" s="115"/>
      <c r="D228" s="115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</row>
    <row r="229" spans="2:15">
      <c r="B229" s="115"/>
      <c r="C229" s="115"/>
      <c r="D229" s="115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</row>
    <row r="230" spans="2:15">
      <c r="B230" s="115"/>
      <c r="C230" s="115"/>
      <c r="D230" s="115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</row>
    <row r="231" spans="2:15">
      <c r="B231" s="115"/>
      <c r="C231" s="115"/>
      <c r="D231" s="115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</row>
    <row r="232" spans="2:15">
      <c r="B232" s="115"/>
      <c r="C232" s="115"/>
      <c r="D232" s="115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</row>
    <row r="233" spans="2:15">
      <c r="B233" s="115"/>
      <c r="C233" s="115"/>
      <c r="D233" s="115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</row>
    <row r="234" spans="2:15">
      <c r="B234" s="115"/>
      <c r="C234" s="115"/>
      <c r="D234" s="115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</row>
    <row r="235" spans="2:15">
      <c r="B235" s="115"/>
      <c r="C235" s="115"/>
      <c r="D235" s="115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</row>
    <row r="236" spans="2:15">
      <c r="B236" s="115"/>
      <c r="C236" s="115"/>
      <c r="D236" s="115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</row>
    <row r="237" spans="2:15">
      <c r="B237" s="115"/>
      <c r="C237" s="115"/>
      <c r="D237" s="115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</row>
    <row r="238" spans="2:15">
      <c r="B238" s="115"/>
      <c r="C238" s="115"/>
      <c r="D238" s="115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</row>
    <row r="239" spans="2:15">
      <c r="B239" s="115"/>
      <c r="C239" s="115"/>
      <c r="D239" s="115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</row>
    <row r="240" spans="2:15">
      <c r="B240" s="115"/>
      <c r="C240" s="115"/>
      <c r="D240" s="115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</row>
    <row r="241" spans="2:15">
      <c r="B241" s="115"/>
      <c r="C241" s="115"/>
      <c r="D241" s="115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</row>
    <row r="242" spans="2:15">
      <c r="B242" s="115"/>
      <c r="C242" s="115"/>
      <c r="D242" s="115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</row>
    <row r="243" spans="2:15">
      <c r="B243" s="115"/>
      <c r="C243" s="115"/>
      <c r="D243" s="115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</row>
    <row r="244" spans="2:15">
      <c r="B244" s="115"/>
      <c r="C244" s="115"/>
      <c r="D244" s="115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</row>
    <row r="245" spans="2:15">
      <c r="B245" s="115"/>
      <c r="C245" s="115"/>
      <c r="D245" s="115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</row>
    <row r="246" spans="2:15">
      <c r="B246" s="115"/>
      <c r="C246" s="115"/>
      <c r="D246" s="115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</row>
    <row r="247" spans="2:15">
      <c r="B247" s="115"/>
      <c r="C247" s="115"/>
      <c r="D247" s="115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</row>
    <row r="248" spans="2:15">
      <c r="B248" s="115"/>
      <c r="C248" s="115"/>
      <c r="D248" s="115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</row>
    <row r="249" spans="2:15">
      <c r="B249" s="115"/>
      <c r="C249" s="115"/>
      <c r="D249" s="115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</row>
    <row r="250" spans="2:15">
      <c r="B250" s="115"/>
      <c r="C250" s="115"/>
      <c r="D250" s="115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</row>
    <row r="251" spans="2:15">
      <c r="B251" s="115"/>
      <c r="C251" s="115"/>
      <c r="D251" s="115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</row>
    <row r="252" spans="2:15">
      <c r="B252" s="115"/>
      <c r="C252" s="115"/>
      <c r="D252" s="115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</row>
    <row r="253" spans="2:15">
      <c r="B253" s="115"/>
      <c r="C253" s="115"/>
      <c r="D253" s="115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</row>
    <row r="254" spans="2:15">
      <c r="B254" s="115"/>
      <c r="C254" s="115"/>
      <c r="D254" s="115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</row>
    <row r="255" spans="2:15">
      <c r="B255" s="115"/>
      <c r="C255" s="115"/>
      <c r="D255" s="115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</row>
    <row r="256" spans="2:15">
      <c r="B256" s="115"/>
      <c r="C256" s="115"/>
      <c r="D256" s="115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</row>
    <row r="257" spans="2:15">
      <c r="B257" s="115"/>
      <c r="C257" s="115"/>
      <c r="D257" s="115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</row>
    <row r="258" spans="2:15">
      <c r="B258" s="115"/>
      <c r="C258" s="115"/>
      <c r="D258" s="115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</row>
    <row r="259" spans="2:15">
      <c r="B259" s="115"/>
      <c r="C259" s="115"/>
      <c r="D259" s="115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</row>
    <row r="260" spans="2:15">
      <c r="B260" s="115"/>
      <c r="C260" s="115"/>
      <c r="D260" s="115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</row>
    <row r="261" spans="2:15">
      <c r="B261" s="115"/>
      <c r="C261" s="115"/>
      <c r="D261" s="115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</row>
    <row r="262" spans="2:15">
      <c r="B262" s="115"/>
      <c r="C262" s="115"/>
      <c r="D262" s="115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</row>
    <row r="263" spans="2:15">
      <c r="B263" s="115"/>
      <c r="C263" s="115"/>
      <c r="D263" s="115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</row>
    <row r="264" spans="2:15">
      <c r="B264" s="115"/>
      <c r="C264" s="115"/>
      <c r="D264" s="115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</row>
    <row r="265" spans="2:15">
      <c r="B265" s="115"/>
      <c r="C265" s="115"/>
      <c r="D265" s="115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</row>
    <row r="266" spans="2:15">
      <c r="B266" s="115"/>
      <c r="C266" s="115"/>
      <c r="D266" s="115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</row>
    <row r="267" spans="2:15">
      <c r="B267" s="115"/>
      <c r="C267" s="115"/>
      <c r="D267" s="115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</row>
    <row r="268" spans="2:15">
      <c r="B268" s="115"/>
      <c r="C268" s="115"/>
      <c r="D268" s="115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</row>
    <row r="269" spans="2:15">
      <c r="B269" s="115"/>
      <c r="C269" s="115"/>
      <c r="D269" s="115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</row>
    <row r="270" spans="2:15">
      <c r="B270" s="115"/>
      <c r="C270" s="115"/>
      <c r="D270" s="115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</row>
    <row r="271" spans="2:15">
      <c r="B271" s="115"/>
      <c r="C271" s="115"/>
      <c r="D271" s="115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</row>
    <row r="272" spans="2:15">
      <c r="B272" s="115"/>
      <c r="C272" s="115"/>
      <c r="D272" s="115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</row>
    <row r="273" spans="2:15">
      <c r="B273" s="124"/>
      <c r="C273" s="115"/>
      <c r="D273" s="115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</row>
    <row r="274" spans="2:15">
      <c r="B274" s="124"/>
      <c r="C274" s="115"/>
      <c r="D274" s="115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</row>
    <row r="275" spans="2:15">
      <c r="B275" s="125"/>
      <c r="C275" s="115"/>
      <c r="D275" s="115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</row>
    <row r="276" spans="2:15">
      <c r="B276" s="115"/>
      <c r="C276" s="115"/>
      <c r="D276" s="115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</row>
    <row r="277" spans="2:15">
      <c r="B277" s="115"/>
      <c r="C277" s="115"/>
      <c r="D277" s="115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</row>
    <row r="278" spans="2:15">
      <c r="B278" s="115"/>
      <c r="C278" s="115"/>
      <c r="D278" s="115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</row>
    <row r="279" spans="2:15">
      <c r="B279" s="115"/>
      <c r="C279" s="115"/>
      <c r="D279" s="115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</row>
    <row r="280" spans="2:15">
      <c r="B280" s="115"/>
      <c r="C280" s="115"/>
      <c r="D280" s="115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</row>
    <row r="281" spans="2:15">
      <c r="B281" s="115"/>
      <c r="C281" s="115"/>
      <c r="D281" s="115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</row>
    <row r="282" spans="2:15">
      <c r="B282" s="115"/>
      <c r="C282" s="115"/>
      <c r="D282" s="115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</row>
    <row r="283" spans="2:15">
      <c r="B283" s="115"/>
      <c r="C283" s="115"/>
      <c r="D283" s="115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</row>
    <row r="284" spans="2:15">
      <c r="B284" s="115"/>
      <c r="C284" s="115"/>
      <c r="D284" s="115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</row>
    <row r="285" spans="2:15">
      <c r="B285" s="115"/>
      <c r="C285" s="115"/>
      <c r="D285" s="115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</row>
    <row r="286" spans="2:15">
      <c r="B286" s="115"/>
      <c r="C286" s="115"/>
      <c r="D286" s="115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</row>
    <row r="287" spans="2:15">
      <c r="B287" s="115"/>
      <c r="C287" s="115"/>
      <c r="D287" s="115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</row>
    <row r="288" spans="2:15">
      <c r="B288" s="115"/>
      <c r="C288" s="115"/>
      <c r="D288" s="115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</row>
    <row r="289" spans="2:15">
      <c r="B289" s="115"/>
      <c r="C289" s="115"/>
      <c r="D289" s="115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</row>
    <row r="290" spans="2:15">
      <c r="B290" s="115"/>
      <c r="C290" s="115"/>
      <c r="D290" s="115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</row>
    <row r="291" spans="2:15">
      <c r="B291" s="115"/>
      <c r="C291" s="115"/>
      <c r="D291" s="115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</row>
    <row r="292" spans="2:15">
      <c r="B292" s="115"/>
      <c r="C292" s="115"/>
      <c r="D292" s="115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</row>
    <row r="293" spans="2:15">
      <c r="B293" s="115"/>
      <c r="C293" s="115"/>
      <c r="D293" s="115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</row>
    <row r="294" spans="2:15">
      <c r="B294" s="124"/>
      <c r="C294" s="115"/>
      <c r="D294" s="115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</row>
    <row r="295" spans="2:15">
      <c r="B295" s="124"/>
      <c r="C295" s="115"/>
      <c r="D295" s="115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</row>
    <row r="296" spans="2:15">
      <c r="B296" s="125"/>
      <c r="C296" s="115"/>
      <c r="D296" s="115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</row>
    <row r="297" spans="2:15">
      <c r="B297" s="115"/>
      <c r="C297" s="115"/>
      <c r="D297" s="115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</row>
    <row r="298" spans="2:15">
      <c r="B298" s="115"/>
      <c r="C298" s="115"/>
      <c r="D298" s="115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</row>
    <row r="299" spans="2:15">
      <c r="B299" s="115"/>
      <c r="C299" s="115"/>
      <c r="D299" s="115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</row>
    <row r="300" spans="2:15">
      <c r="B300" s="115"/>
      <c r="C300" s="115"/>
      <c r="D300" s="115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</row>
    <row r="301" spans="2:15">
      <c r="B301" s="115"/>
      <c r="C301" s="115"/>
      <c r="D301" s="115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</row>
    <row r="302" spans="2:15">
      <c r="B302" s="115"/>
      <c r="C302" s="115"/>
      <c r="D302" s="115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</row>
    <row r="303" spans="2:15">
      <c r="B303" s="115"/>
      <c r="C303" s="115"/>
      <c r="D303" s="115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</row>
    <row r="304" spans="2:15">
      <c r="B304" s="115"/>
      <c r="C304" s="115"/>
      <c r="D304" s="115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</row>
    <row r="305" spans="2:15">
      <c r="B305" s="115"/>
      <c r="C305" s="115"/>
      <c r="D305" s="115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</row>
    <row r="306" spans="2:15">
      <c r="B306" s="115"/>
      <c r="C306" s="115"/>
      <c r="D306" s="115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</row>
    <row r="307" spans="2:15">
      <c r="B307" s="115"/>
      <c r="C307" s="115"/>
      <c r="D307" s="115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</row>
    <row r="308" spans="2:15">
      <c r="B308" s="115"/>
      <c r="C308" s="115"/>
      <c r="D308" s="115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</row>
    <row r="309" spans="2:15">
      <c r="B309" s="115"/>
      <c r="C309" s="115"/>
      <c r="D309" s="115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</row>
    <row r="310" spans="2:15">
      <c r="B310" s="115"/>
      <c r="C310" s="115"/>
      <c r="D310" s="115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</row>
    <row r="311" spans="2:15">
      <c r="B311" s="115"/>
      <c r="C311" s="115"/>
      <c r="D311" s="115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</row>
    <row r="312" spans="2:15">
      <c r="B312" s="115"/>
      <c r="C312" s="115"/>
      <c r="D312" s="115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</row>
    <row r="313" spans="2:15">
      <c r="B313" s="115"/>
      <c r="C313" s="115"/>
      <c r="D313" s="115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</row>
    <row r="314" spans="2:15">
      <c r="B314" s="115"/>
      <c r="C314" s="115"/>
      <c r="D314" s="115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</row>
    <row r="315" spans="2:15">
      <c r="B315" s="115"/>
      <c r="C315" s="115"/>
      <c r="D315" s="115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</row>
    <row r="316" spans="2:15">
      <c r="B316" s="115"/>
      <c r="C316" s="115"/>
      <c r="D316" s="115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</row>
    <row r="317" spans="2:15">
      <c r="B317" s="115"/>
      <c r="C317" s="115"/>
      <c r="D317" s="115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</row>
    <row r="318" spans="2:15">
      <c r="B318" s="115"/>
      <c r="C318" s="115"/>
      <c r="D318" s="115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</row>
    <row r="319" spans="2:15">
      <c r="B319" s="115"/>
      <c r="C319" s="115"/>
      <c r="D319" s="115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</row>
    <row r="320" spans="2:15">
      <c r="B320" s="115"/>
      <c r="C320" s="115"/>
      <c r="D320" s="115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</row>
    <row r="321" spans="2:15">
      <c r="B321" s="115"/>
      <c r="C321" s="115"/>
      <c r="D321" s="115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</row>
    <row r="322" spans="2:15">
      <c r="B322" s="115"/>
      <c r="C322" s="115"/>
      <c r="D322" s="115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</row>
    <row r="323" spans="2:15">
      <c r="B323" s="115"/>
      <c r="C323" s="115"/>
      <c r="D323" s="115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</row>
    <row r="324" spans="2:15">
      <c r="B324" s="115"/>
      <c r="C324" s="115"/>
      <c r="D324" s="115"/>
      <c r="E324" s="116"/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</row>
    <row r="325" spans="2:15">
      <c r="B325" s="115"/>
      <c r="C325" s="115"/>
      <c r="D325" s="115"/>
      <c r="E325" s="116"/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</row>
    <row r="326" spans="2:15">
      <c r="B326" s="115"/>
      <c r="C326" s="115"/>
      <c r="D326" s="115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</row>
    <row r="327" spans="2:15">
      <c r="B327" s="115"/>
      <c r="C327" s="115"/>
      <c r="D327" s="115"/>
      <c r="E327" s="116"/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</row>
    <row r="328" spans="2:15">
      <c r="B328" s="115"/>
      <c r="C328" s="115"/>
      <c r="D328" s="115"/>
      <c r="E328" s="116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</row>
    <row r="329" spans="2:15">
      <c r="B329" s="115"/>
      <c r="C329" s="115"/>
      <c r="D329" s="115"/>
      <c r="E329" s="116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</row>
    <row r="330" spans="2:15">
      <c r="B330" s="115"/>
      <c r="C330" s="115"/>
      <c r="D330" s="115"/>
      <c r="E330" s="116"/>
      <c r="F330" s="116"/>
      <c r="G330" s="116"/>
      <c r="H330" s="116"/>
      <c r="I330" s="116"/>
      <c r="J330" s="116"/>
      <c r="K330" s="116"/>
      <c r="L330" s="116"/>
      <c r="M330" s="116"/>
      <c r="N330" s="116"/>
      <c r="O330" s="116"/>
    </row>
    <row r="331" spans="2:15">
      <c r="B331" s="115"/>
      <c r="C331" s="115"/>
      <c r="D331" s="115"/>
      <c r="E331" s="116"/>
      <c r="F331" s="116"/>
      <c r="G331" s="116"/>
      <c r="H331" s="116"/>
      <c r="I331" s="116"/>
      <c r="J331" s="116"/>
      <c r="K331" s="116"/>
      <c r="L331" s="116"/>
      <c r="M331" s="116"/>
      <c r="N331" s="116"/>
      <c r="O331" s="116"/>
    </row>
    <row r="332" spans="2:15">
      <c r="B332" s="115"/>
      <c r="C332" s="115"/>
      <c r="D332" s="115"/>
      <c r="E332" s="116"/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</row>
    <row r="333" spans="2:15">
      <c r="B333" s="115"/>
      <c r="C333" s="115"/>
      <c r="D333" s="115"/>
      <c r="E333" s="116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</row>
    <row r="334" spans="2:15">
      <c r="B334" s="115"/>
      <c r="C334" s="115"/>
      <c r="D334" s="115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</row>
    <row r="335" spans="2:15">
      <c r="B335" s="115"/>
      <c r="C335" s="115"/>
      <c r="D335" s="115"/>
      <c r="E335" s="116"/>
      <c r="F335" s="116"/>
      <c r="G335" s="116"/>
      <c r="H335" s="116"/>
      <c r="I335" s="116"/>
      <c r="J335" s="116"/>
      <c r="K335" s="116"/>
      <c r="L335" s="116"/>
      <c r="M335" s="116"/>
      <c r="N335" s="116"/>
      <c r="O335" s="116"/>
    </row>
    <row r="336" spans="2:15">
      <c r="B336" s="115"/>
      <c r="C336" s="115"/>
      <c r="D336" s="115"/>
      <c r="E336" s="116"/>
      <c r="F336" s="116"/>
      <c r="G336" s="116"/>
      <c r="H336" s="116"/>
      <c r="I336" s="116"/>
      <c r="J336" s="116"/>
      <c r="K336" s="116"/>
      <c r="L336" s="116"/>
      <c r="M336" s="116"/>
      <c r="N336" s="116"/>
      <c r="O336" s="116"/>
    </row>
    <row r="337" spans="2:15">
      <c r="B337" s="115"/>
      <c r="C337" s="115"/>
      <c r="D337" s="115"/>
      <c r="E337" s="116"/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</row>
    <row r="338" spans="2:15">
      <c r="B338" s="115"/>
      <c r="C338" s="115"/>
      <c r="D338" s="115"/>
      <c r="E338" s="116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</row>
    <row r="339" spans="2:15">
      <c r="B339" s="115"/>
      <c r="C339" s="115"/>
      <c r="D339" s="115"/>
      <c r="E339" s="116"/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</row>
    <row r="340" spans="2:15">
      <c r="B340" s="115"/>
      <c r="C340" s="115"/>
      <c r="D340" s="115"/>
      <c r="E340" s="116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</row>
    <row r="341" spans="2:15">
      <c r="B341" s="115"/>
      <c r="C341" s="115"/>
      <c r="D341" s="115"/>
      <c r="E341" s="116"/>
      <c r="F341" s="116"/>
      <c r="G341" s="116"/>
      <c r="H341" s="116"/>
      <c r="I341" s="116"/>
      <c r="J341" s="116"/>
      <c r="K341" s="116"/>
      <c r="L341" s="116"/>
      <c r="M341" s="116"/>
      <c r="N341" s="116"/>
      <c r="O341" s="116"/>
    </row>
    <row r="342" spans="2:15">
      <c r="B342" s="115"/>
      <c r="C342" s="115"/>
      <c r="D342" s="115"/>
      <c r="E342" s="116"/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</row>
    <row r="343" spans="2:15">
      <c r="B343" s="115"/>
      <c r="C343" s="115"/>
      <c r="D343" s="115"/>
      <c r="E343" s="116"/>
      <c r="F343" s="116"/>
      <c r="G343" s="116"/>
      <c r="H343" s="116"/>
      <c r="I343" s="116"/>
      <c r="J343" s="116"/>
      <c r="K343" s="116"/>
      <c r="L343" s="116"/>
      <c r="M343" s="116"/>
      <c r="N343" s="116"/>
      <c r="O343" s="116"/>
    </row>
    <row r="344" spans="2:15">
      <c r="B344" s="115"/>
      <c r="C344" s="115"/>
      <c r="D344" s="115"/>
      <c r="E344" s="116"/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</row>
    <row r="345" spans="2:15">
      <c r="B345" s="115"/>
      <c r="C345" s="115"/>
      <c r="D345" s="115"/>
      <c r="E345" s="116"/>
      <c r="F345" s="116"/>
      <c r="G345" s="116"/>
      <c r="H345" s="116"/>
      <c r="I345" s="116"/>
      <c r="J345" s="116"/>
      <c r="K345" s="116"/>
      <c r="L345" s="116"/>
      <c r="M345" s="116"/>
      <c r="N345" s="116"/>
      <c r="O345" s="116"/>
    </row>
    <row r="346" spans="2:15">
      <c r="B346" s="115"/>
      <c r="C346" s="115"/>
      <c r="D346" s="115"/>
      <c r="E346" s="116"/>
      <c r="F346" s="116"/>
      <c r="G346" s="116"/>
      <c r="H346" s="116"/>
      <c r="I346" s="116"/>
      <c r="J346" s="116"/>
      <c r="K346" s="116"/>
      <c r="L346" s="116"/>
      <c r="M346" s="116"/>
      <c r="N346" s="116"/>
      <c r="O346" s="116"/>
    </row>
    <row r="347" spans="2:15">
      <c r="B347" s="115"/>
      <c r="C347" s="115"/>
      <c r="D347" s="115"/>
      <c r="E347" s="116"/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</row>
    <row r="348" spans="2:15">
      <c r="B348" s="115"/>
      <c r="C348" s="115"/>
      <c r="D348" s="115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</row>
    <row r="349" spans="2:15">
      <c r="B349" s="115"/>
      <c r="C349" s="115"/>
      <c r="D349" s="115"/>
      <c r="E349" s="116"/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</row>
    <row r="350" spans="2:15">
      <c r="B350" s="115"/>
      <c r="C350" s="115"/>
      <c r="D350" s="115"/>
      <c r="E350" s="116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</row>
    <row r="351" spans="2:15">
      <c r="B351" s="115"/>
      <c r="C351" s="115"/>
      <c r="D351" s="115"/>
      <c r="E351" s="116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</row>
    <row r="352" spans="2:15">
      <c r="B352" s="115"/>
      <c r="C352" s="115"/>
      <c r="D352" s="115"/>
      <c r="E352" s="116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</row>
    <row r="353" spans="2:15">
      <c r="B353" s="115"/>
      <c r="C353" s="115"/>
      <c r="D353" s="115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</row>
    <row r="354" spans="2:15">
      <c r="B354" s="115"/>
      <c r="C354" s="115"/>
      <c r="D354" s="115"/>
      <c r="E354" s="116"/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</row>
    <row r="355" spans="2:15">
      <c r="B355" s="115"/>
      <c r="C355" s="115"/>
      <c r="D355" s="115"/>
      <c r="E355" s="116"/>
      <c r="F355" s="116"/>
      <c r="G355" s="116"/>
      <c r="H355" s="116"/>
      <c r="I355" s="116"/>
      <c r="J355" s="116"/>
      <c r="K355" s="116"/>
      <c r="L355" s="116"/>
      <c r="M355" s="116"/>
      <c r="N355" s="116"/>
      <c r="O355" s="116"/>
    </row>
    <row r="356" spans="2:15">
      <c r="B356" s="115"/>
      <c r="C356" s="115"/>
      <c r="D356" s="115"/>
      <c r="E356" s="116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</row>
    <row r="357" spans="2:15">
      <c r="B357" s="115"/>
      <c r="C357" s="115"/>
      <c r="D357" s="115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</row>
    <row r="358" spans="2:15">
      <c r="B358" s="115"/>
      <c r="C358" s="115"/>
      <c r="D358" s="115"/>
      <c r="E358" s="116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</row>
    <row r="359" spans="2:15">
      <c r="B359" s="115"/>
      <c r="C359" s="115"/>
      <c r="D359" s="115"/>
      <c r="E359" s="116"/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</row>
    <row r="360" spans="2:15">
      <c r="B360" s="115"/>
      <c r="C360" s="115"/>
      <c r="D360" s="115"/>
      <c r="E360" s="116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</row>
    <row r="361" spans="2:15">
      <c r="B361" s="124"/>
      <c r="C361" s="115"/>
      <c r="D361" s="115"/>
      <c r="E361" s="116"/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</row>
    <row r="362" spans="2:15">
      <c r="B362" s="124"/>
      <c r="C362" s="115"/>
      <c r="D362" s="115"/>
      <c r="E362" s="116"/>
      <c r="F362" s="116"/>
      <c r="G362" s="116"/>
      <c r="H362" s="116"/>
      <c r="I362" s="116"/>
      <c r="J362" s="116"/>
      <c r="K362" s="116"/>
      <c r="L362" s="116"/>
      <c r="M362" s="116"/>
      <c r="N362" s="116"/>
      <c r="O362" s="116"/>
    </row>
    <row r="363" spans="2:15">
      <c r="B363" s="125"/>
      <c r="C363" s="115"/>
      <c r="D363" s="115"/>
      <c r="E363" s="115"/>
      <c r="F363" s="115"/>
      <c r="G363" s="115"/>
      <c r="H363" s="116"/>
      <c r="I363" s="116"/>
      <c r="J363" s="116"/>
      <c r="K363" s="116"/>
      <c r="L363" s="116"/>
      <c r="M363" s="116"/>
      <c r="N363" s="116"/>
      <c r="O363" s="116"/>
    </row>
    <row r="364" spans="2:15">
      <c r="B364" s="115"/>
      <c r="C364" s="115"/>
      <c r="D364" s="115"/>
      <c r="E364" s="115"/>
      <c r="F364" s="115"/>
      <c r="G364" s="115"/>
      <c r="H364" s="116"/>
      <c r="I364" s="116"/>
      <c r="J364" s="116"/>
      <c r="K364" s="116"/>
      <c r="L364" s="116"/>
      <c r="M364" s="116"/>
      <c r="N364" s="116"/>
      <c r="O364" s="116"/>
    </row>
    <row r="365" spans="2:15">
      <c r="B365" s="115"/>
      <c r="C365" s="115"/>
      <c r="D365" s="115"/>
      <c r="E365" s="115"/>
      <c r="F365" s="115"/>
      <c r="G365" s="115"/>
      <c r="H365" s="116"/>
      <c r="I365" s="116"/>
      <c r="J365" s="116"/>
      <c r="K365" s="116"/>
      <c r="L365" s="116"/>
      <c r="M365" s="116"/>
      <c r="N365" s="116"/>
      <c r="O365" s="116"/>
    </row>
    <row r="366" spans="2:15">
      <c r="B366" s="115"/>
      <c r="C366" s="115"/>
      <c r="D366" s="115"/>
      <c r="E366" s="115"/>
      <c r="F366" s="115"/>
      <c r="G366" s="115"/>
      <c r="H366" s="116"/>
      <c r="I366" s="116"/>
      <c r="J366" s="116"/>
      <c r="K366" s="116"/>
      <c r="L366" s="116"/>
      <c r="M366" s="116"/>
      <c r="N366" s="116"/>
      <c r="O366" s="116"/>
    </row>
    <row r="367" spans="2:15">
      <c r="B367" s="115"/>
      <c r="C367" s="115"/>
      <c r="D367" s="115"/>
      <c r="E367" s="115"/>
      <c r="F367" s="115"/>
      <c r="G367" s="115"/>
      <c r="H367" s="116"/>
      <c r="I367" s="116"/>
      <c r="J367" s="116"/>
      <c r="K367" s="116"/>
      <c r="L367" s="116"/>
      <c r="M367" s="116"/>
      <c r="N367" s="116"/>
      <c r="O367" s="116"/>
    </row>
    <row r="368" spans="2:15">
      <c r="B368" s="115"/>
      <c r="C368" s="115"/>
      <c r="D368" s="115"/>
      <c r="E368" s="115"/>
      <c r="F368" s="115"/>
      <c r="G368" s="115"/>
      <c r="H368" s="116"/>
      <c r="I368" s="116"/>
      <c r="J368" s="116"/>
      <c r="K368" s="116"/>
      <c r="L368" s="116"/>
      <c r="M368" s="116"/>
      <c r="N368" s="116"/>
      <c r="O368" s="116"/>
    </row>
    <row r="369" spans="2:15">
      <c r="B369" s="115"/>
      <c r="C369" s="115"/>
      <c r="D369" s="115"/>
      <c r="E369" s="115"/>
      <c r="F369" s="115"/>
      <c r="G369" s="115"/>
      <c r="H369" s="116"/>
      <c r="I369" s="116"/>
      <c r="J369" s="116"/>
      <c r="K369" s="116"/>
      <c r="L369" s="116"/>
      <c r="M369" s="116"/>
      <c r="N369" s="116"/>
      <c r="O369" s="116"/>
    </row>
    <row r="370" spans="2:15">
      <c r="B370" s="115"/>
      <c r="C370" s="115"/>
      <c r="D370" s="115"/>
      <c r="E370" s="115"/>
      <c r="F370" s="115"/>
      <c r="G370" s="115"/>
      <c r="H370" s="116"/>
      <c r="I370" s="116"/>
      <c r="J370" s="116"/>
      <c r="K370" s="116"/>
      <c r="L370" s="116"/>
      <c r="M370" s="116"/>
      <c r="N370" s="116"/>
      <c r="O370" s="116"/>
    </row>
    <row r="371" spans="2:15">
      <c r="B371" s="115"/>
      <c r="C371" s="115"/>
      <c r="D371" s="115"/>
      <c r="E371" s="115"/>
      <c r="F371" s="115"/>
      <c r="G371" s="115"/>
      <c r="H371" s="116"/>
      <c r="I371" s="116"/>
      <c r="J371" s="116"/>
      <c r="K371" s="116"/>
      <c r="L371" s="116"/>
      <c r="M371" s="116"/>
      <c r="N371" s="116"/>
      <c r="O371" s="116"/>
    </row>
    <row r="372" spans="2:15">
      <c r="B372" s="115"/>
      <c r="C372" s="115"/>
      <c r="D372" s="115"/>
      <c r="E372" s="115"/>
      <c r="F372" s="115"/>
      <c r="G372" s="115"/>
      <c r="H372" s="116"/>
      <c r="I372" s="116"/>
      <c r="J372" s="116"/>
      <c r="K372" s="116"/>
      <c r="L372" s="116"/>
      <c r="M372" s="116"/>
      <c r="N372" s="116"/>
      <c r="O372" s="116"/>
    </row>
    <row r="373" spans="2:15">
      <c r="B373" s="115"/>
      <c r="C373" s="115"/>
      <c r="D373" s="115"/>
      <c r="E373" s="115"/>
      <c r="F373" s="115"/>
      <c r="G373" s="115"/>
      <c r="H373" s="116"/>
      <c r="I373" s="116"/>
      <c r="J373" s="116"/>
      <c r="K373" s="116"/>
      <c r="L373" s="116"/>
      <c r="M373" s="116"/>
      <c r="N373" s="116"/>
      <c r="O373" s="116"/>
    </row>
    <row r="374" spans="2:15">
      <c r="B374" s="115"/>
      <c r="C374" s="115"/>
      <c r="D374" s="115"/>
      <c r="E374" s="115"/>
      <c r="F374" s="115"/>
      <c r="G374" s="115"/>
      <c r="H374" s="116"/>
      <c r="I374" s="116"/>
      <c r="J374" s="116"/>
      <c r="K374" s="116"/>
      <c r="L374" s="116"/>
      <c r="M374" s="116"/>
      <c r="N374" s="116"/>
      <c r="O374" s="116"/>
    </row>
    <row r="375" spans="2:15">
      <c r="B375" s="115"/>
      <c r="C375" s="115"/>
      <c r="D375" s="115"/>
      <c r="E375" s="115"/>
      <c r="F375" s="115"/>
      <c r="G375" s="115"/>
      <c r="H375" s="116"/>
      <c r="I375" s="116"/>
      <c r="J375" s="116"/>
      <c r="K375" s="116"/>
      <c r="L375" s="116"/>
      <c r="M375" s="116"/>
      <c r="N375" s="116"/>
      <c r="O375" s="116"/>
    </row>
    <row r="376" spans="2:15">
      <c r="B376" s="115"/>
      <c r="C376" s="115"/>
      <c r="D376" s="115"/>
      <c r="E376" s="115"/>
      <c r="F376" s="115"/>
      <c r="G376" s="115"/>
      <c r="H376" s="116"/>
      <c r="I376" s="116"/>
      <c r="J376" s="116"/>
      <c r="K376" s="116"/>
      <c r="L376" s="116"/>
      <c r="M376" s="116"/>
      <c r="N376" s="116"/>
      <c r="O376" s="116"/>
    </row>
    <row r="377" spans="2:15">
      <c r="B377" s="115"/>
      <c r="C377" s="115"/>
      <c r="D377" s="115"/>
      <c r="E377" s="115"/>
      <c r="F377" s="115"/>
      <c r="G377" s="115"/>
      <c r="H377" s="116"/>
      <c r="I377" s="116"/>
      <c r="J377" s="116"/>
      <c r="K377" s="116"/>
      <c r="L377" s="116"/>
      <c r="M377" s="116"/>
      <c r="N377" s="116"/>
      <c r="O377" s="116"/>
    </row>
    <row r="378" spans="2:15">
      <c r="B378" s="115"/>
      <c r="C378" s="115"/>
      <c r="D378" s="115"/>
      <c r="E378" s="115"/>
      <c r="F378" s="115"/>
      <c r="G378" s="115"/>
      <c r="H378" s="116"/>
      <c r="I378" s="116"/>
      <c r="J378" s="116"/>
      <c r="K378" s="116"/>
      <c r="L378" s="116"/>
      <c r="M378" s="116"/>
      <c r="N378" s="116"/>
      <c r="O378" s="116"/>
    </row>
    <row r="379" spans="2:15">
      <c r="B379" s="115"/>
      <c r="C379" s="115"/>
      <c r="D379" s="115"/>
      <c r="E379" s="115"/>
      <c r="F379" s="115"/>
      <c r="G379" s="115"/>
      <c r="H379" s="116"/>
      <c r="I379" s="116"/>
      <c r="J379" s="116"/>
      <c r="K379" s="116"/>
      <c r="L379" s="116"/>
      <c r="M379" s="116"/>
      <c r="N379" s="116"/>
      <c r="O379" s="116"/>
    </row>
    <row r="380" spans="2:15">
      <c r="B380" s="115"/>
      <c r="C380" s="115"/>
      <c r="D380" s="115"/>
      <c r="E380" s="115"/>
      <c r="F380" s="115"/>
      <c r="G380" s="115"/>
      <c r="H380" s="116"/>
      <c r="I380" s="116"/>
      <c r="J380" s="116"/>
      <c r="K380" s="116"/>
      <c r="L380" s="116"/>
      <c r="M380" s="116"/>
      <c r="N380" s="116"/>
      <c r="O380" s="116"/>
    </row>
    <row r="381" spans="2:15">
      <c r="B381" s="115"/>
      <c r="C381" s="115"/>
      <c r="D381" s="115"/>
      <c r="E381" s="115"/>
      <c r="F381" s="115"/>
      <c r="G381" s="115"/>
      <c r="H381" s="116"/>
      <c r="I381" s="116"/>
      <c r="J381" s="116"/>
      <c r="K381" s="116"/>
      <c r="L381" s="116"/>
      <c r="M381" s="116"/>
      <c r="N381" s="116"/>
      <c r="O381" s="116"/>
    </row>
    <row r="382" spans="2:15">
      <c r="B382" s="115"/>
      <c r="C382" s="115"/>
      <c r="D382" s="115"/>
      <c r="E382" s="115"/>
      <c r="F382" s="115"/>
      <c r="G382" s="115"/>
      <c r="H382" s="116"/>
      <c r="I382" s="116"/>
      <c r="J382" s="116"/>
      <c r="K382" s="116"/>
      <c r="L382" s="116"/>
      <c r="M382" s="116"/>
      <c r="N382" s="116"/>
      <c r="O382" s="116"/>
    </row>
    <row r="383" spans="2:15">
      <c r="B383" s="115"/>
      <c r="C383" s="115"/>
      <c r="D383" s="115"/>
      <c r="E383" s="115"/>
      <c r="F383" s="115"/>
      <c r="G383" s="115"/>
      <c r="H383" s="116"/>
      <c r="I383" s="116"/>
      <c r="J383" s="116"/>
      <c r="K383" s="116"/>
      <c r="L383" s="116"/>
      <c r="M383" s="116"/>
      <c r="N383" s="116"/>
      <c r="O383" s="116"/>
    </row>
    <row r="384" spans="2:15">
      <c r="B384" s="115"/>
      <c r="C384" s="115"/>
      <c r="D384" s="115"/>
      <c r="E384" s="115"/>
      <c r="F384" s="115"/>
      <c r="G384" s="115"/>
      <c r="H384" s="116"/>
      <c r="I384" s="116"/>
      <c r="J384" s="116"/>
      <c r="K384" s="116"/>
      <c r="L384" s="116"/>
      <c r="M384" s="116"/>
      <c r="N384" s="116"/>
      <c r="O384" s="116"/>
    </row>
    <row r="385" spans="2:15">
      <c r="B385" s="115"/>
      <c r="C385" s="115"/>
      <c r="D385" s="115"/>
      <c r="E385" s="115"/>
      <c r="F385" s="115"/>
      <c r="G385" s="115"/>
      <c r="H385" s="116"/>
      <c r="I385" s="116"/>
      <c r="J385" s="116"/>
      <c r="K385" s="116"/>
      <c r="L385" s="116"/>
      <c r="M385" s="116"/>
      <c r="N385" s="116"/>
      <c r="O385" s="116"/>
    </row>
    <row r="386" spans="2:15">
      <c r="B386" s="115"/>
      <c r="C386" s="115"/>
      <c r="D386" s="115"/>
      <c r="E386" s="115"/>
      <c r="F386" s="115"/>
      <c r="G386" s="115"/>
      <c r="H386" s="116"/>
      <c r="I386" s="116"/>
      <c r="J386" s="116"/>
      <c r="K386" s="116"/>
      <c r="L386" s="116"/>
      <c r="M386" s="116"/>
      <c r="N386" s="116"/>
      <c r="O386" s="116"/>
    </row>
    <row r="387" spans="2:15">
      <c r="B387" s="115"/>
      <c r="C387" s="115"/>
      <c r="D387" s="115"/>
      <c r="E387" s="115"/>
      <c r="F387" s="115"/>
      <c r="G387" s="115"/>
      <c r="H387" s="116"/>
      <c r="I387" s="116"/>
      <c r="J387" s="116"/>
      <c r="K387" s="116"/>
      <c r="L387" s="116"/>
      <c r="M387" s="116"/>
      <c r="N387" s="116"/>
      <c r="O387" s="116"/>
    </row>
    <row r="388" spans="2:15">
      <c r="B388" s="115"/>
      <c r="C388" s="115"/>
      <c r="D388" s="115"/>
      <c r="E388" s="115"/>
      <c r="F388" s="115"/>
      <c r="G388" s="115"/>
      <c r="H388" s="116"/>
      <c r="I388" s="116"/>
      <c r="J388" s="116"/>
      <c r="K388" s="116"/>
      <c r="L388" s="116"/>
      <c r="M388" s="116"/>
      <c r="N388" s="116"/>
      <c r="O388" s="116"/>
    </row>
    <row r="389" spans="2:15">
      <c r="B389" s="115"/>
      <c r="C389" s="115"/>
      <c r="D389" s="115"/>
      <c r="E389" s="115"/>
      <c r="F389" s="115"/>
      <c r="G389" s="115"/>
      <c r="H389" s="116"/>
      <c r="I389" s="116"/>
      <c r="J389" s="116"/>
      <c r="K389" s="116"/>
      <c r="L389" s="116"/>
      <c r="M389" s="116"/>
      <c r="N389" s="116"/>
      <c r="O389" s="116"/>
    </row>
    <row r="390" spans="2:15">
      <c r="B390" s="115"/>
      <c r="C390" s="115"/>
      <c r="D390" s="115"/>
      <c r="E390" s="115"/>
      <c r="F390" s="115"/>
      <c r="G390" s="115"/>
      <c r="H390" s="116"/>
      <c r="I390" s="116"/>
      <c r="J390" s="116"/>
      <c r="K390" s="116"/>
      <c r="L390" s="116"/>
      <c r="M390" s="116"/>
      <c r="N390" s="116"/>
      <c r="O390" s="116"/>
    </row>
    <row r="391" spans="2:15">
      <c r="B391" s="115"/>
      <c r="C391" s="115"/>
      <c r="D391" s="115"/>
      <c r="E391" s="115"/>
      <c r="F391" s="115"/>
      <c r="G391" s="115"/>
      <c r="H391" s="116"/>
      <c r="I391" s="116"/>
      <c r="J391" s="116"/>
      <c r="K391" s="116"/>
      <c r="L391" s="116"/>
      <c r="M391" s="116"/>
      <c r="N391" s="116"/>
      <c r="O391" s="116"/>
    </row>
    <row r="392" spans="2:15">
      <c r="B392" s="115"/>
      <c r="C392" s="115"/>
      <c r="D392" s="115"/>
      <c r="E392" s="115"/>
      <c r="F392" s="115"/>
      <c r="G392" s="115"/>
      <c r="H392" s="116"/>
      <c r="I392" s="116"/>
      <c r="J392" s="116"/>
      <c r="K392" s="116"/>
      <c r="L392" s="116"/>
      <c r="M392" s="116"/>
      <c r="N392" s="116"/>
      <c r="O392" s="116"/>
    </row>
    <row r="393" spans="2:15">
      <c r="B393" s="115"/>
      <c r="C393" s="115"/>
      <c r="D393" s="115"/>
      <c r="E393" s="115"/>
      <c r="F393" s="115"/>
      <c r="G393" s="115"/>
      <c r="H393" s="116"/>
      <c r="I393" s="116"/>
      <c r="J393" s="116"/>
      <c r="K393" s="116"/>
      <c r="L393" s="116"/>
      <c r="M393" s="116"/>
      <c r="N393" s="116"/>
      <c r="O393" s="116"/>
    </row>
    <row r="394" spans="2:15">
      <c r="B394" s="115"/>
      <c r="C394" s="115"/>
      <c r="D394" s="115"/>
      <c r="E394" s="115"/>
      <c r="F394" s="115"/>
      <c r="G394" s="115"/>
      <c r="H394" s="116"/>
      <c r="I394" s="116"/>
      <c r="J394" s="116"/>
      <c r="K394" s="116"/>
      <c r="L394" s="116"/>
      <c r="M394" s="116"/>
      <c r="N394" s="116"/>
      <c r="O394" s="116"/>
    </row>
    <row r="395" spans="2:15">
      <c r="B395" s="115"/>
      <c r="C395" s="115"/>
      <c r="D395" s="115"/>
      <c r="E395" s="115"/>
      <c r="F395" s="115"/>
      <c r="G395" s="115"/>
      <c r="H395" s="116"/>
      <c r="I395" s="116"/>
      <c r="J395" s="116"/>
      <c r="K395" s="116"/>
      <c r="L395" s="116"/>
      <c r="M395" s="116"/>
      <c r="N395" s="116"/>
      <c r="O395" s="116"/>
    </row>
    <row r="396" spans="2:15">
      <c r="B396" s="115"/>
      <c r="C396" s="115"/>
      <c r="D396" s="115"/>
      <c r="E396" s="115"/>
      <c r="F396" s="115"/>
      <c r="G396" s="115"/>
      <c r="H396" s="116"/>
      <c r="I396" s="116"/>
      <c r="J396" s="116"/>
      <c r="K396" s="116"/>
      <c r="L396" s="116"/>
      <c r="M396" s="116"/>
      <c r="N396" s="116"/>
      <c r="O396" s="116"/>
    </row>
    <row r="397" spans="2:15">
      <c r="B397" s="115"/>
      <c r="C397" s="115"/>
      <c r="D397" s="115"/>
      <c r="E397" s="115"/>
      <c r="F397" s="115"/>
      <c r="G397" s="115"/>
      <c r="H397" s="116"/>
      <c r="I397" s="116"/>
      <c r="J397" s="116"/>
      <c r="K397" s="116"/>
      <c r="L397" s="116"/>
      <c r="M397" s="116"/>
      <c r="N397" s="116"/>
      <c r="O397" s="116"/>
    </row>
    <row r="398" spans="2:15">
      <c r="B398" s="115"/>
      <c r="C398" s="115"/>
      <c r="D398" s="115"/>
      <c r="E398" s="115"/>
      <c r="F398" s="115"/>
      <c r="G398" s="115"/>
      <c r="H398" s="116"/>
      <c r="I398" s="116"/>
      <c r="J398" s="116"/>
      <c r="K398" s="116"/>
      <c r="L398" s="116"/>
      <c r="M398" s="116"/>
      <c r="N398" s="116"/>
      <c r="O398" s="116"/>
    </row>
    <row r="399" spans="2:15">
      <c r="B399" s="115"/>
      <c r="C399" s="115"/>
      <c r="D399" s="115"/>
      <c r="E399" s="115"/>
      <c r="F399" s="115"/>
      <c r="G399" s="115"/>
      <c r="H399" s="116"/>
      <c r="I399" s="116"/>
      <c r="J399" s="116"/>
      <c r="K399" s="116"/>
      <c r="L399" s="116"/>
      <c r="M399" s="116"/>
      <c r="N399" s="116"/>
      <c r="O399" s="116"/>
    </row>
    <row r="400" spans="2:15">
      <c r="B400" s="115"/>
      <c r="C400" s="115"/>
      <c r="D400" s="115"/>
      <c r="E400" s="115"/>
      <c r="F400" s="115"/>
      <c r="G400" s="115"/>
      <c r="H400" s="116"/>
      <c r="I400" s="116"/>
      <c r="J400" s="116"/>
      <c r="K400" s="116"/>
      <c r="L400" s="116"/>
      <c r="M400" s="116"/>
      <c r="N400" s="116"/>
      <c r="O400" s="116"/>
    </row>
    <row r="401" spans="2:15">
      <c r="B401" s="115"/>
      <c r="C401" s="115"/>
      <c r="D401" s="115"/>
      <c r="E401" s="115"/>
      <c r="F401" s="115"/>
      <c r="G401" s="115"/>
      <c r="H401" s="116"/>
      <c r="I401" s="116"/>
      <c r="J401" s="116"/>
      <c r="K401" s="116"/>
      <c r="L401" s="116"/>
      <c r="M401" s="116"/>
      <c r="N401" s="116"/>
      <c r="O401" s="116"/>
    </row>
    <row r="402" spans="2:15">
      <c r="B402" s="115"/>
      <c r="C402" s="115"/>
      <c r="D402" s="115"/>
      <c r="E402" s="115"/>
      <c r="F402" s="115"/>
      <c r="G402" s="115"/>
      <c r="H402" s="116"/>
      <c r="I402" s="116"/>
      <c r="J402" s="116"/>
      <c r="K402" s="116"/>
      <c r="L402" s="116"/>
      <c r="M402" s="116"/>
      <c r="N402" s="116"/>
      <c r="O402" s="116"/>
    </row>
    <row r="403" spans="2:15">
      <c r="B403" s="115"/>
      <c r="C403" s="115"/>
      <c r="D403" s="115"/>
      <c r="E403" s="115"/>
      <c r="F403" s="115"/>
      <c r="G403" s="115"/>
      <c r="H403" s="116"/>
      <c r="I403" s="116"/>
      <c r="J403" s="116"/>
      <c r="K403" s="116"/>
      <c r="L403" s="116"/>
      <c r="M403" s="116"/>
      <c r="N403" s="116"/>
      <c r="O403" s="116"/>
    </row>
    <row r="404" spans="2:15">
      <c r="B404" s="115"/>
      <c r="C404" s="115"/>
      <c r="D404" s="115"/>
      <c r="E404" s="115"/>
      <c r="F404" s="115"/>
      <c r="G404" s="115"/>
      <c r="H404" s="116"/>
      <c r="I404" s="116"/>
      <c r="J404" s="116"/>
      <c r="K404" s="116"/>
      <c r="L404" s="116"/>
      <c r="M404" s="116"/>
      <c r="N404" s="116"/>
      <c r="O404" s="116"/>
    </row>
    <row r="405" spans="2:15">
      <c r="B405" s="115"/>
      <c r="C405" s="115"/>
      <c r="D405" s="115"/>
      <c r="E405" s="115"/>
      <c r="F405" s="115"/>
      <c r="G405" s="115"/>
      <c r="H405" s="116"/>
      <c r="I405" s="116"/>
      <c r="J405" s="116"/>
      <c r="K405" s="116"/>
      <c r="L405" s="116"/>
      <c r="M405" s="116"/>
      <c r="N405" s="116"/>
      <c r="O405" s="116"/>
    </row>
    <row r="406" spans="2:15">
      <c r="B406" s="115"/>
      <c r="C406" s="115"/>
      <c r="D406" s="115"/>
      <c r="E406" s="115"/>
      <c r="F406" s="115"/>
      <c r="G406" s="115"/>
      <c r="H406" s="116"/>
      <c r="I406" s="116"/>
      <c r="J406" s="116"/>
      <c r="K406" s="116"/>
      <c r="L406" s="116"/>
      <c r="M406" s="116"/>
      <c r="N406" s="116"/>
      <c r="O406" s="116"/>
    </row>
    <row r="407" spans="2:15">
      <c r="B407" s="115"/>
      <c r="C407" s="115"/>
      <c r="D407" s="115"/>
      <c r="E407" s="115"/>
      <c r="F407" s="115"/>
      <c r="G407" s="115"/>
      <c r="H407" s="116"/>
      <c r="I407" s="116"/>
      <c r="J407" s="116"/>
      <c r="K407" s="116"/>
      <c r="L407" s="116"/>
      <c r="M407" s="116"/>
      <c r="N407" s="116"/>
      <c r="O407" s="116"/>
    </row>
    <row r="408" spans="2:15">
      <c r="B408" s="115"/>
      <c r="C408" s="115"/>
      <c r="D408" s="115"/>
      <c r="E408" s="115"/>
      <c r="F408" s="115"/>
      <c r="G408" s="115"/>
      <c r="H408" s="116"/>
      <c r="I408" s="116"/>
      <c r="J408" s="116"/>
      <c r="K408" s="116"/>
      <c r="L408" s="116"/>
      <c r="M408" s="116"/>
      <c r="N408" s="116"/>
      <c r="O408" s="116"/>
    </row>
    <row r="409" spans="2:15">
      <c r="B409" s="115"/>
      <c r="C409" s="115"/>
      <c r="D409" s="115"/>
      <c r="E409" s="115"/>
      <c r="F409" s="115"/>
      <c r="G409" s="115"/>
      <c r="H409" s="116"/>
      <c r="I409" s="116"/>
      <c r="J409" s="116"/>
      <c r="K409" s="116"/>
      <c r="L409" s="116"/>
      <c r="M409" s="116"/>
      <c r="N409" s="116"/>
      <c r="O409" s="116"/>
    </row>
    <row r="410" spans="2:15">
      <c r="B410" s="115"/>
      <c r="C410" s="115"/>
      <c r="D410" s="115"/>
      <c r="E410" s="115"/>
      <c r="F410" s="115"/>
      <c r="G410" s="115"/>
      <c r="H410" s="116"/>
      <c r="I410" s="116"/>
      <c r="J410" s="116"/>
      <c r="K410" s="116"/>
      <c r="L410" s="116"/>
      <c r="M410" s="116"/>
      <c r="N410" s="116"/>
      <c r="O410" s="116"/>
    </row>
    <row r="411" spans="2:15">
      <c r="B411" s="115"/>
      <c r="C411" s="115"/>
      <c r="D411" s="115"/>
      <c r="E411" s="115"/>
      <c r="F411" s="115"/>
      <c r="G411" s="115"/>
      <c r="H411" s="116"/>
      <c r="I411" s="116"/>
      <c r="J411" s="116"/>
      <c r="K411" s="116"/>
      <c r="L411" s="116"/>
      <c r="M411" s="116"/>
      <c r="N411" s="116"/>
      <c r="O411" s="116"/>
    </row>
    <row r="412" spans="2:15">
      <c r="B412" s="115"/>
      <c r="C412" s="115"/>
      <c r="D412" s="115"/>
      <c r="E412" s="115"/>
      <c r="F412" s="115"/>
      <c r="G412" s="115"/>
      <c r="H412" s="116"/>
      <c r="I412" s="116"/>
      <c r="J412" s="116"/>
      <c r="K412" s="116"/>
      <c r="L412" s="116"/>
      <c r="M412" s="116"/>
      <c r="N412" s="116"/>
      <c r="O412" s="116"/>
    </row>
    <row r="413" spans="2:15">
      <c r="B413" s="115"/>
      <c r="C413" s="115"/>
      <c r="D413" s="115"/>
      <c r="E413" s="115"/>
      <c r="F413" s="115"/>
      <c r="G413" s="115"/>
      <c r="H413" s="116"/>
      <c r="I413" s="116"/>
      <c r="J413" s="116"/>
      <c r="K413" s="116"/>
      <c r="L413" s="116"/>
      <c r="M413" s="116"/>
      <c r="N413" s="116"/>
      <c r="O413" s="116"/>
    </row>
    <row r="414" spans="2:15">
      <c r="B414" s="115"/>
      <c r="C414" s="115"/>
      <c r="D414" s="115"/>
      <c r="E414" s="115"/>
      <c r="F414" s="115"/>
      <c r="G414" s="115"/>
      <c r="H414" s="116"/>
      <c r="I414" s="116"/>
      <c r="J414" s="116"/>
      <c r="K414" s="116"/>
      <c r="L414" s="116"/>
      <c r="M414" s="116"/>
      <c r="N414" s="116"/>
      <c r="O414" s="116"/>
    </row>
    <row r="415" spans="2:15">
      <c r="B415" s="115"/>
      <c r="C415" s="115"/>
      <c r="D415" s="115"/>
      <c r="E415" s="115"/>
      <c r="F415" s="115"/>
      <c r="G415" s="115"/>
      <c r="H415" s="116"/>
      <c r="I415" s="116"/>
      <c r="J415" s="116"/>
      <c r="K415" s="116"/>
      <c r="L415" s="116"/>
      <c r="M415" s="116"/>
      <c r="N415" s="116"/>
      <c r="O415" s="116"/>
    </row>
    <row r="416" spans="2:15">
      <c r="B416" s="115"/>
      <c r="C416" s="115"/>
      <c r="D416" s="115"/>
      <c r="E416" s="115"/>
      <c r="F416" s="115"/>
      <c r="G416" s="115"/>
      <c r="H416" s="116"/>
      <c r="I416" s="116"/>
      <c r="J416" s="116"/>
      <c r="K416" s="116"/>
      <c r="L416" s="116"/>
      <c r="M416" s="116"/>
      <c r="N416" s="116"/>
      <c r="O416" s="116"/>
    </row>
    <row r="417" spans="2:15">
      <c r="B417" s="115"/>
      <c r="C417" s="115"/>
      <c r="D417" s="115"/>
      <c r="E417" s="115"/>
      <c r="F417" s="115"/>
      <c r="G417" s="115"/>
      <c r="H417" s="116"/>
      <c r="I417" s="116"/>
      <c r="J417" s="116"/>
      <c r="K417" s="116"/>
      <c r="L417" s="116"/>
      <c r="M417" s="116"/>
      <c r="N417" s="116"/>
      <c r="O417" s="116"/>
    </row>
    <row r="418" spans="2:15">
      <c r="B418" s="115"/>
      <c r="C418" s="115"/>
      <c r="D418" s="115"/>
      <c r="E418" s="115"/>
      <c r="F418" s="115"/>
      <c r="G418" s="115"/>
      <c r="H418" s="116"/>
      <c r="I418" s="116"/>
      <c r="J418" s="116"/>
      <c r="K418" s="116"/>
      <c r="L418" s="116"/>
      <c r="M418" s="116"/>
      <c r="N418" s="116"/>
      <c r="O418" s="116"/>
    </row>
    <row r="419" spans="2:15">
      <c r="B419" s="115"/>
      <c r="C419" s="115"/>
      <c r="D419" s="115"/>
      <c r="E419" s="115"/>
      <c r="F419" s="115"/>
      <c r="G419" s="115"/>
      <c r="H419" s="116"/>
      <c r="I419" s="116"/>
      <c r="J419" s="116"/>
      <c r="K419" s="116"/>
      <c r="L419" s="116"/>
      <c r="M419" s="116"/>
      <c r="N419" s="116"/>
      <c r="O419" s="116"/>
    </row>
    <row r="420" spans="2:15">
      <c r="B420" s="115"/>
      <c r="C420" s="115"/>
      <c r="D420" s="115"/>
      <c r="E420" s="115"/>
      <c r="F420" s="115"/>
      <c r="G420" s="115"/>
      <c r="H420" s="116"/>
      <c r="I420" s="116"/>
      <c r="J420" s="116"/>
      <c r="K420" s="116"/>
      <c r="L420" s="116"/>
      <c r="M420" s="116"/>
      <c r="N420" s="116"/>
      <c r="O420" s="116"/>
    </row>
    <row r="421" spans="2:15">
      <c r="B421" s="115"/>
      <c r="C421" s="115"/>
      <c r="D421" s="115"/>
      <c r="E421" s="115"/>
      <c r="F421" s="115"/>
      <c r="G421" s="115"/>
      <c r="H421" s="116"/>
      <c r="I421" s="116"/>
      <c r="J421" s="116"/>
      <c r="K421" s="116"/>
      <c r="L421" s="116"/>
      <c r="M421" s="116"/>
      <c r="N421" s="116"/>
      <c r="O421" s="116"/>
    </row>
    <row r="422" spans="2:15">
      <c r="B422" s="115"/>
      <c r="C422" s="115"/>
      <c r="D422" s="115"/>
      <c r="E422" s="115"/>
      <c r="F422" s="115"/>
      <c r="G422" s="115"/>
      <c r="H422" s="116"/>
      <c r="I422" s="116"/>
      <c r="J422" s="116"/>
      <c r="K422" s="116"/>
      <c r="L422" s="116"/>
      <c r="M422" s="116"/>
      <c r="N422" s="116"/>
      <c r="O422" s="116"/>
    </row>
    <row r="423" spans="2:15">
      <c r="B423" s="115"/>
      <c r="C423" s="115"/>
      <c r="D423" s="115"/>
      <c r="E423" s="115"/>
      <c r="F423" s="115"/>
      <c r="G423" s="115"/>
      <c r="H423" s="116"/>
      <c r="I423" s="116"/>
      <c r="J423" s="116"/>
      <c r="K423" s="116"/>
      <c r="L423" s="116"/>
      <c r="M423" s="116"/>
      <c r="N423" s="116"/>
      <c r="O423" s="116"/>
    </row>
    <row r="424" spans="2:15">
      <c r="B424" s="115"/>
      <c r="C424" s="115"/>
      <c r="D424" s="115"/>
      <c r="E424" s="115"/>
      <c r="F424" s="115"/>
      <c r="G424" s="115"/>
      <c r="H424" s="116"/>
      <c r="I424" s="116"/>
      <c r="J424" s="116"/>
      <c r="K424" s="116"/>
      <c r="L424" s="116"/>
      <c r="M424" s="116"/>
      <c r="N424" s="116"/>
      <c r="O424" s="116"/>
    </row>
    <row r="425" spans="2:15">
      <c r="B425" s="115"/>
      <c r="C425" s="115"/>
      <c r="D425" s="115"/>
      <c r="E425" s="115"/>
      <c r="F425" s="115"/>
      <c r="G425" s="115"/>
      <c r="H425" s="116"/>
      <c r="I425" s="116"/>
      <c r="J425" s="116"/>
      <c r="K425" s="116"/>
      <c r="L425" s="116"/>
      <c r="M425" s="116"/>
      <c r="N425" s="116"/>
      <c r="O425" s="116"/>
    </row>
    <row r="426" spans="2:15">
      <c r="B426" s="115"/>
      <c r="C426" s="115"/>
      <c r="D426" s="115"/>
      <c r="E426" s="115"/>
      <c r="F426" s="115"/>
      <c r="G426" s="115"/>
      <c r="H426" s="116"/>
      <c r="I426" s="116"/>
      <c r="J426" s="116"/>
      <c r="K426" s="116"/>
      <c r="L426" s="116"/>
      <c r="M426" s="116"/>
      <c r="N426" s="116"/>
      <c r="O426" s="116"/>
    </row>
    <row r="427" spans="2:15">
      <c r="B427" s="115"/>
      <c r="C427" s="115"/>
      <c r="D427" s="115"/>
      <c r="E427" s="115"/>
      <c r="F427" s="115"/>
      <c r="G427" s="115"/>
      <c r="H427" s="116"/>
      <c r="I427" s="116"/>
      <c r="J427" s="116"/>
      <c r="K427" s="116"/>
      <c r="L427" s="116"/>
      <c r="M427" s="116"/>
      <c r="N427" s="116"/>
      <c r="O427" s="116"/>
    </row>
    <row r="428" spans="2:15">
      <c r="B428" s="115"/>
      <c r="C428" s="115"/>
      <c r="D428" s="115"/>
      <c r="E428" s="115"/>
      <c r="F428" s="115"/>
      <c r="G428" s="115"/>
      <c r="H428" s="116"/>
      <c r="I428" s="116"/>
      <c r="J428" s="116"/>
      <c r="K428" s="116"/>
      <c r="L428" s="116"/>
      <c r="M428" s="116"/>
      <c r="N428" s="116"/>
      <c r="O428" s="116"/>
    </row>
    <row r="429" spans="2:15">
      <c r="B429" s="115"/>
      <c r="C429" s="115"/>
      <c r="D429" s="115"/>
      <c r="E429" s="115"/>
      <c r="F429" s="115"/>
      <c r="G429" s="115"/>
      <c r="H429" s="116"/>
      <c r="I429" s="116"/>
      <c r="J429" s="116"/>
      <c r="K429" s="116"/>
      <c r="L429" s="116"/>
      <c r="M429" s="116"/>
      <c r="N429" s="116"/>
      <c r="O429" s="116"/>
    </row>
    <row r="430" spans="2:15">
      <c r="B430" s="115"/>
      <c r="C430" s="115"/>
      <c r="D430" s="115"/>
      <c r="E430" s="115"/>
      <c r="F430" s="115"/>
      <c r="G430" s="115"/>
      <c r="H430" s="116"/>
      <c r="I430" s="116"/>
      <c r="J430" s="116"/>
      <c r="K430" s="116"/>
      <c r="L430" s="116"/>
      <c r="M430" s="116"/>
      <c r="N430" s="116"/>
      <c r="O430" s="116"/>
    </row>
    <row r="431" spans="2:15">
      <c r="B431" s="115"/>
      <c r="C431" s="115"/>
      <c r="D431" s="115"/>
      <c r="E431" s="115"/>
      <c r="F431" s="115"/>
      <c r="G431" s="115"/>
      <c r="H431" s="116"/>
      <c r="I431" s="116"/>
      <c r="J431" s="116"/>
      <c r="K431" s="116"/>
      <c r="L431" s="116"/>
      <c r="M431" s="116"/>
      <c r="N431" s="116"/>
      <c r="O431" s="116"/>
    </row>
    <row r="432" spans="2:15">
      <c r="B432" s="115"/>
      <c r="C432" s="115"/>
      <c r="D432" s="115"/>
      <c r="E432" s="115"/>
      <c r="F432" s="115"/>
      <c r="G432" s="115"/>
      <c r="H432" s="116"/>
      <c r="I432" s="116"/>
      <c r="J432" s="116"/>
      <c r="K432" s="116"/>
      <c r="L432" s="116"/>
      <c r="M432" s="116"/>
      <c r="N432" s="116"/>
      <c r="O432" s="116"/>
    </row>
    <row r="433" spans="2:15">
      <c r="B433" s="115"/>
      <c r="C433" s="115"/>
      <c r="D433" s="115"/>
      <c r="E433" s="115"/>
      <c r="F433" s="115"/>
      <c r="G433" s="115"/>
      <c r="H433" s="116"/>
      <c r="I433" s="116"/>
      <c r="J433" s="116"/>
      <c r="K433" s="116"/>
      <c r="L433" s="116"/>
      <c r="M433" s="116"/>
      <c r="N433" s="116"/>
      <c r="O433" s="116"/>
    </row>
    <row r="434" spans="2:15">
      <c r="B434" s="115"/>
      <c r="C434" s="115"/>
      <c r="D434" s="115"/>
      <c r="E434" s="115"/>
      <c r="F434" s="115"/>
      <c r="G434" s="115"/>
      <c r="H434" s="116"/>
      <c r="I434" s="116"/>
      <c r="J434" s="116"/>
      <c r="K434" s="116"/>
      <c r="L434" s="116"/>
      <c r="M434" s="116"/>
      <c r="N434" s="116"/>
      <c r="O434" s="116"/>
    </row>
    <row r="435" spans="2:15">
      <c r="B435" s="115"/>
      <c r="C435" s="115"/>
      <c r="D435" s="115"/>
      <c r="E435" s="115"/>
      <c r="F435" s="115"/>
      <c r="G435" s="115"/>
      <c r="H435" s="116"/>
      <c r="I435" s="116"/>
      <c r="J435" s="116"/>
      <c r="K435" s="116"/>
      <c r="L435" s="116"/>
      <c r="M435" s="116"/>
      <c r="N435" s="116"/>
      <c r="O435" s="116"/>
    </row>
    <row r="436" spans="2:15">
      <c r="B436" s="115"/>
      <c r="C436" s="115"/>
      <c r="D436" s="115"/>
      <c r="E436" s="115"/>
      <c r="F436" s="115"/>
      <c r="G436" s="115"/>
      <c r="H436" s="116"/>
      <c r="I436" s="116"/>
      <c r="J436" s="116"/>
      <c r="K436" s="116"/>
      <c r="L436" s="116"/>
      <c r="M436" s="116"/>
      <c r="N436" s="116"/>
      <c r="O436" s="116"/>
    </row>
    <row r="437" spans="2:15">
      <c r="B437" s="115"/>
      <c r="C437" s="115"/>
      <c r="D437" s="115"/>
      <c r="E437" s="115"/>
      <c r="F437" s="115"/>
      <c r="G437" s="115"/>
      <c r="H437" s="116"/>
      <c r="I437" s="116"/>
      <c r="J437" s="116"/>
      <c r="K437" s="116"/>
      <c r="L437" s="116"/>
      <c r="M437" s="116"/>
      <c r="N437" s="116"/>
      <c r="O437" s="116"/>
    </row>
    <row r="438" spans="2:15">
      <c r="B438" s="115"/>
      <c r="C438" s="115"/>
      <c r="D438" s="115"/>
      <c r="E438" s="115"/>
      <c r="F438" s="115"/>
      <c r="G438" s="115"/>
      <c r="H438" s="116"/>
      <c r="I438" s="116"/>
      <c r="J438" s="116"/>
      <c r="K438" s="116"/>
      <c r="L438" s="116"/>
      <c r="M438" s="116"/>
      <c r="N438" s="116"/>
      <c r="O438" s="116"/>
    </row>
    <row r="439" spans="2:15">
      <c r="B439" s="115"/>
      <c r="C439" s="115"/>
      <c r="D439" s="115"/>
      <c r="E439" s="115"/>
      <c r="F439" s="115"/>
      <c r="G439" s="115"/>
      <c r="H439" s="116"/>
      <c r="I439" s="116"/>
      <c r="J439" s="116"/>
      <c r="K439" s="116"/>
      <c r="L439" s="116"/>
      <c r="M439" s="116"/>
      <c r="N439" s="116"/>
      <c r="O439" s="116"/>
    </row>
    <row r="440" spans="2:15">
      <c r="B440" s="115"/>
      <c r="C440" s="115"/>
      <c r="D440" s="115"/>
      <c r="E440" s="115"/>
      <c r="F440" s="115"/>
      <c r="G440" s="115"/>
      <c r="H440" s="116"/>
      <c r="I440" s="116"/>
      <c r="J440" s="116"/>
      <c r="K440" s="116"/>
      <c r="L440" s="116"/>
      <c r="M440" s="116"/>
      <c r="N440" s="116"/>
      <c r="O440" s="116"/>
    </row>
    <row r="441" spans="2:15">
      <c r="B441" s="115"/>
      <c r="C441" s="115"/>
      <c r="D441" s="115"/>
      <c r="E441" s="115"/>
      <c r="F441" s="115"/>
      <c r="G441" s="115"/>
      <c r="H441" s="116"/>
      <c r="I441" s="116"/>
      <c r="J441" s="116"/>
      <c r="K441" s="116"/>
      <c r="L441" s="116"/>
      <c r="M441" s="116"/>
      <c r="N441" s="116"/>
      <c r="O441" s="116"/>
    </row>
    <row r="442" spans="2:15">
      <c r="B442" s="115"/>
      <c r="C442" s="115"/>
      <c r="D442" s="115"/>
      <c r="E442" s="115"/>
      <c r="F442" s="115"/>
      <c r="G442" s="115"/>
      <c r="H442" s="116"/>
      <c r="I442" s="116"/>
      <c r="J442" s="116"/>
      <c r="K442" s="116"/>
      <c r="L442" s="116"/>
      <c r="M442" s="116"/>
      <c r="N442" s="116"/>
      <c r="O442" s="116"/>
    </row>
    <row r="443" spans="2:15">
      <c r="B443" s="115"/>
      <c r="C443" s="115"/>
      <c r="D443" s="115"/>
      <c r="E443" s="115"/>
      <c r="F443" s="115"/>
      <c r="G443" s="115"/>
      <c r="H443" s="116"/>
      <c r="I443" s="116"/>
      <c r="J443" s="116"/>
      <c r="K443" s="116"/>
      <c r="L443" s="116"/>
      <c r="M443" s="116"/>
      <c r="N443" s="116"/>
      <c r="O443" s="116"/>
    </row>
    <row r="444" spans="2:15">
      <c r="B444" s="115"/>
      <c r="C444" s="115"/>
      <c r="D444" s="115"/>
      <c r="E444" s="115"/>
      <c r="F444" s="115"/>
      <c r="G444" s="115"/>
      <c r="H444" s="116"/>
      <c r="I444" s="116"/>
      <c r="J444" s="116"/>
      <c r="K444" s="116"/>
      <c r="L444" s="116"/>
      <c r="M444" s="116"/>
      <c r="N444" s="116"/>
      <c r="O444" s="116"/>
    </row>
    <row r="445" spans="2:15">
      <c r="B445" s="115"/>
      <c r="C445" s="115"/>
      <c r="D445" s="115"/>
      <c r="E445" s="115"/>
      <c r="F445" s="115"/>
      <c r="G445" s="115"/>
      <c r="H445" s="116"/>
      <c r="I445" s="116"/>
      <c r="J445" s="116"/>
      <c r="K445" s="116"/>
      <c r="L445" s="116"/>
      <c r="M445" s="116"/>
      <c r="N445" s="116"/>
      <c r="O445" s="116"/>
    </row>
    <row r="446" spans="2:15">
      <c r="B446" s="115"/>
      <c r="C446" s="115"/>
      <c r="D446" s="115"/>
      <c r="E446" s="115"/>
      <c r="F446" s="115"/>
      <c r="G446" s="115"/>
      <c r="H446" s="116"/>
      <c r="I446" s="116"/>
      <c r="J446" s="116"/>
      <c r="K446" s="116"/>
      <c r="L446" s="116"/>
      <c r="M446" s="116"/>
      <c r="N446" s="116"/>
      <c r="O446" s="116"/>
    </row>
    <row r="447" spans="2:15">
      <c r="B447" s="115"/>
      <c r="C447" s="115"/>
      <c r="D447" s="115"/>
      <c r="E447" s="115"/>
      <c r="F447" s="115"/>
      <c r="G447" s="115"/>
      <c r="H447" s="116"/>
      <c r="I447" s="116"/>
      <c r="J447" s="116"/>
      <c r="K447" s="116"/>
      <c r="L447" s="116"/>
      <c r="M447" s="116"/>
      <c r="N447" s="116"/>
      <c r="O447" s="116"/>
    </row>
    <row r="448" spans="2:15">
      <c r="B448" s="115"/>
      <c r="C448" s="115"/>
      <c r="D448" s="115"/>
      <c r="E448" s="115"/>
      <c r="F448" s="115"/>
      <c r="G448" s="115"/>
      <c r="H448" s="116"/>
      <c r="I448" s="116"/>
      <c r="J448" s="116"/>
      <c r="K448" s="116"/>
      <c r="L448" s="116"/>
      <c r="M448" s="116"/>
      <c r="N448" s="116"/>
      <c r="O448" s="116"/>
    </row>
    <row r="449" spans="2:15">
      <c r="B449" s="115"/>
      <c r="C449" s="115"/>
      <c r="D449" s="115"/>
      <c r="E449" s="115"/>
      <c r="F449" s="115"/>
      <c r="G449" s="115"/>
      <c r="H449" s="116"/>
      <c r="I449" s="116"/>
      <c r="J449" s="116"/>
      <c r="K449" s="116"/>
      <c r="L449" s="116"/>
      <c r="M449" s="116"/>
      <c r="N449" s="116"/>
      <c r="O449" s="116"/>
    </row>
    <row r="450" spans="2:15">
      <c r="B450" s="115"/>
      <c r="C450" s="115"/>
      <c r="D450" s="115"/>
      <c r="E450" s="115"/>
      <c r="F450" s="115"/>
      <c r="G450" s="115"/>
      <c r="H450" s="116"/>
      <c r="I450" s="116"/>
      <c r="J450" s="116"/>
      <c r="K450" s="116"/>
      <c r="L450" s="116"/>
      <c r="M450" s="116"/>
      <c r="N450" s="116"/>
      <c r="O450" s="116"/>
    </row>
    <row r="451" spans="2:15">
      <c r="B451" s="115"/>
      <c r="C451" s="115"/>
      <c r="D451" s="115"/>
      <c r="E451" s="115"/>
      <c r="F451" s="115"/>
      <c r="G451" s="115"/>
      <c r="H451" s="116"/>
      <c r="I451" s="116"/>
      <c r="J451" s="116"/>
      <c r="K451" s="116"/>
      <c r="L451" s="116"/>
      <c r="M451" s="116"/>
      <c r="N451" s="116"/>
      <c r="O451" s="116"/>
    </row>
    <row r="452" spans="2:15">
      <c r="B452" s="115"/>
      <c r="C452" s="115"/>
      <c r="D452" s="115"/>
      <c r="E452" s="115"/>
      <c r="F452" s="115"/>
      <c r="G452" s="115"/>
      <c r="H452" s="116"/>
      <c r="I452" s="116"/>
      <c r="J452" s="116"/>
      <c r="K452" s="116"/>
      <c r="L452" s="116"/>
      <c r="M452" s="116"/>
      <c r="N452" s="116"/>
      <c r="O452" s="116"/>
    </row>
    <row r="453" spans="2:15">
      <c r="B453" s="115"/>
      <c r="C453" s="115"/>
      <c r="D453" s="115"/>
      <c r="E453" s="115"/>
      <c r="F453" s="115"/>
      <c r="G453" s="115"/>
      <c r="H453" s="116"/>
      <c r="I453" s="116"/>
      <c r="J453" s="116"/>
      <c r="K453" s="116"/>
      <c r="L453" s="116"/>
      <c r="M453" s="116"/>
      <c r="N453" s="116"/>
      <c r="O453" s="116"/>
    </row>
    <row r="454" spans="2:15">
      <c r="B454" s="115"/>
      <c r="C454" s="115"/>
      <c r="D454" s="115"/>
      <c r="E454" s="115"/>
      <c r="F454" s="115"/>
      <c r="G454" s="115"/>
      <c r="H454" s="116"/>
      <c r="I454" s="116"/>
      <c r="J454" s="116"/>
      <c r="K454" s="116"/>
      <c r="L454" s="116"/>
      <c r="M454" s="116"/>
      <c r="N454" s="116"/>
      <c r="O454" s="116"/>
    </row>
    <row r="455" spans="2:15">
      <c r="B455" s="115"/>
      <c r="C455" s="115"/>
      <c r="D455" s="115"/>
      <c r="E455" s="115"/>
      <c r="F455" s="115"/>
      <c r="G455" s="115"/>
      <c r="H455" s="116"/>
      <c r="I455" s="116"/>
      <c r="J455" s="116"/>
      <c r="K455" s="116"/>
      <c r="L455" s="116"/>
      <c r="M455" s="116"/>
      <c r="N455" s="116"/>
      <c r="O455" s="116"/>
    </row>
    <row r="456" spans="2:15">
      <c r="B456" s="115"/>
      <c r="C456" s="115"/>
      <c r="D456" s="115"/>
      <c r="E456" s="115"/>
      <c r="F456" s="115"/>
      <c r="G456" s="115"/>
      <c r="H456" s="116"/>
      <c r="I456" s="116"/>
      <c r="J456" s="116"/>
      <c r="K456" s="116"/>
      <c r="L456" s="116"/>
      <c r="M456" s="116"/>
      <c r="N456" s="116"/>
      <c r="O456" s="116"/>
    </row>
    <row r="457" spans="2:15">
      <c r="B457" s="115"/>
      <c r="C457" s="115"/>
      <c r="D457" s="115"/>
      <c r="E457" s="115"/>
      <c r="F457" s="115"/>
      <c r="G457" s="115"/>
      <c r="H457" s="116"/>
      <c r="I457" s="116"/>
      <c r="J457" s="116"/>
      <c r="K457" s="116"/>
      <c r="L457" s="116"/>
      <c r="M457" s="116"/>
      <c r="N457" s="116"/>
      <c r="O457" s="116"/>
    </row>
    <row r="458" spans="2:15">
      <c r="B458" s="115"/>
      <c r="C458" s="115"/>
      <c r="D458" s="115"/>
      <c r="E458" s="115"/>
      <c r="F458" s="115"/>
      <c r="G458" s="115"/>
      <c r="H458" s="116"/>
      <c r="I458" s="116"/>
      <c r="J458" s="116"/>
      <c r="K458" s="116"/>
      <c r="L458" s="116"/>
      <c r="M458" s="116"/>
      <c r="N458" s="116"/>
      <c r="O458" s="116"/>
    </row>
    <row r="459" spans="2:15">
      <c r="B459" s="115"/>
      <c r="C459" s="115"/>
      <c r="D459" s="115"/>
      <c r="E459" s="115"/>
      <c r="F459" s="115"/>
      <c r="G459" s="115"/>
      <c r="H459" s="116"/>
      <c r="I459" s="116"/>
      <c r="J459" s="116"/>
      <c r="K459" s="116"/>
      <c r="L459" s="116"/>
      <c r="M459" s="116"/>
      <c r="N459" s="116"/>
      <c r="O459" s="116"/>
    </row>
    <row r="460" spans="2:15">
      <c r="B460" s="115"/>
      <c r="C460" s="115"/>
      <c r="D460" s="115"/>
      <c r="E460" s="115"/>
      <c r="F460" s="115"/>
      <c r="G460" s="115"/>
      <c r="H460" s="116"/>
      <c r="I460" s="116"/>
      <c r="J460" s="116"/>
      <c r="K460" s="116"/>
      <c r="L460" s="116"/>
      <c r="M460" s="116"/>
      <c r="N460" s="116"/>
      <c r="O460" s="116"/>
    </row>
    <row r="461" spans="2:15">
      <c r="B461" s="115"/>
      <c r="C461" s="115"/>
      <c r="D461" s="115"/>
      <c r="E461" s="115"/>
      <c r="F461" s="115"/>
      <c r="G461" s="115"/>
      <c r="H461" s="116"/>
      <c r="I461" s="116"/>
      <c r="J461" s="116"/>
      <c r="K461" s="116"/>
      <c r="L461" s="116"/>
      <c r="M461" s="116"/>
      <c r="N461" s="116"/>
      <c r="O461" s="116"/>
    </row>
    <row r="462" spans="2:15">
      <c r="B462" s="115"/>
      <c r="C462" s="115"/>
      <c r="D462" s="115"/>
      <c r="E462" s="115"/>
      <c r="F462" s="115"/>
      <c r="G462" s="115"/>
      <c r="H462" s="116"/>
      <c r="I462" s="116"/>
      <c r="J462" s="116"/>
      <c r="K462" s="116"/>
      <c r="L462" s="116"/>
      <c r="M462" s="116"/>
      <c r="N462" s="116"/>
      <c r="O462" s="116"/>
    </row>
    <row r="463" spans="2:15">
      <c r="B463" s="115"/>
      <c r="C463" s="115"/>
      <c r="D463" s="115"/>
      <c r="E463" s="115"/>
      <c r="F463" s="115"/>
      <c r="G463" s="115"/>
      <c r="H463" s="116"/>
      <c r="I463" s="116"/>
      <c r="J463" s="116"/>
      <c r="K463" s="116"/>
      <c r="L463" s="116"/>
      <c r="M463" s="116"/>
      <c r="N463" s="116"/>
      <c r="O463" s="116"/>
    </row>
    <row r="464" spans="2:15">
      <c r="B464" s="115"/>
      <c r="C464" s="115"/>
      <c r="D464" s="115"/>
      <c r="E464" s="115"/>
      <c r="F464" s="115"/>
      <c r="G464" s="115"/>
      <c r="H464" s="116"/>
      <c r="I464" s="116"/>
      <c r="J464" s="116"/>
      <c r="K464" s="116"/>
      <c r="L464" s="116"/>
      <c r="M464" s="116"/>
      <c r="N464" s="116"/>
      <c r="O464" s="116"/>
    </row>
    <row r="465" spans="2:15">
      <c r="B465" s="115"/>
      <c r="C465" s="115"/>
      <c r="D465" s="115"/>
      <c r="E465" s="115"/>
      <c r="F465" s="115"/>
      <c r="G465" s="115"/>
      <c r="H465" s="116"/>
      <c r="I465" s="116"/>
      <c r="J465" s="116"/>
      <c r="K465" s="116"/>
      <c r="L465" s="116"/>
      <c r="M465" s="116"/>
      <c r="N465" s="116"/>
      <c r="O465" s="116"/>
    </row>
    <row r="466" spans="2:15">
      <c r="B466" s="115"/>
      <c r="C466" s="115"/>
      <c r="D466" s="115"/>
      <c r="E466" s="115"/>
      <c r="F466" s="115"/>
      <c r="G466" s="115"/>
      <c r="H466" s="116"/>
      <c r="I466" s="116"/>
      <c r="J466" s="116"/>
      <c r="K466" s="116"/>
      <c r="L466" s="116"/>
      <c r="M466" s="116"/>
      <c r="N466" s="116"/>
      <c r="O466" s="116"/>
    </row>
    <row r="467" spans="2:15">
      <c r="B467" s="115"/>
      <c r="C467" s="115"/>
      <c r="D467" s="115"/>
      <c r="E467" s="115"/>
      <c r="F467" s="115"/>
      <c r="G467" s="115"/>
      <c r="H467" s="116"/>
      <c r="I467" s="116"/>
      <c r="J467" s="116"/>
      <c r="K467" s="116"/>
      <c r="L467" s="116"/>
      <c r="M467" s="116"/>
      <c r="N467" s="116"/>
      <c r="O467" s="116"/>
    </row>
    <row r="468" spans="2:15">
      <c r="B468" s="115"/>
      <c r="C468" s="115"/>
      <c r="D468" s="115"/>
      <c r="E468" s="115"/>
      <c r="F468" s="115"/>
      <c r="G468" s="115"/>
      <c r="H468" s="116"/>
      <c r="I468" s="116"/>
      <c r="J468" s="116"/>
      <c r="K468" s="116"/>
      <c r="L468" s="116"/>
      <c r="M468" s="116"/>
      <c r="N468" s="116"/>
      <c r="O468" s="116"/>
    </row>
    <row r="469" spans="2:15">
      <c r="B469" s="115"/>
      <c r="C469" s="115"/>
      <c r="D469" s="115"/>
      <c r="E469" s="115"/>
      <c r="F469" s="115"/>
      <c r="G469" s="115"/>
      <c r="H469" s="116"/>
      <c r="I469" s="116"/>
      <c r="J469" s="116"/>
      <c r="K469" s="116"/>
      <c r="L469" s="116"/>
      <c r="M469" s="116"/>
      <c r="N469" s="116"/>
      <c r="O469" s="116"/>
    </row>
    <row r="470" spans="2:15">
      <c r="B470" s="115"/>
      <c r="C470" s="115"/>
      <c r="D470" s="115"/>
      <c r="E470" s="115"/>
      <c r="F470" s="115"/>
      <c r="G470" s="115"/>
      <c r="H470" s="116"/>
      <c r="I470" s="116"/>
      <c r="J470" s="116"/>
      <c r="K470" s="116"/>
      <c r="L470" s="116"/>
      <c r="M470" s="116"/>
      <c r="N470" s="116"/>
      <c r="O470" s="116"/>
    </row>
    <row r="471" spans="2:15">
      <c r="B471" s="115"/>
      <c r="C471" s="115"/>
      <c r="D471" s="115"/>
      <c r="E471" s="115"/>
      <c r="F471" s="115"/>
      <c r="G471" s="115"/>
      <c r="H471" s="116"/>
      <c r="I471" s="116"/>
      <c r="J471" s="116"/>
      <c r="K471" s="116"/>
      <c r="L471" s="116"/>
      <c r="M471" s="116"/>
      <c r="N471" s="116"/>
      <c r="O471" s="116"/>
    </row>
    <row r="472" spans="2:15">
      <c r="B472" s="115"/>
      <c r="C472" s="115"/>
      <c r="D472" s="115"/>
      <c r="E472" s="115"/>
      <c r="F472" s="115"/>
      <c r="G472" s="115"/>
      <c r="H472" s="116"/>
      <c r="I472" s="116"/>
      <c r="J472" s="116"/>
      <c r="K472" s="116"/>
      <c r="L472" s="116"/>
      <c r="M472" s="116"/>
      <c r="N472" s="116"/>
      <c r="O472" s="116"/>
    </row>
    <row r="473" spans="2:15">
      <c r="B473" s="115"/>
      <c r="C473" s="115"/>
      <c r="D473" s="115"/>
      <c r="E473" s="115"/>
      <c r="F473" s="115"/>
      <c r="G473" s="115"/>
      <c r="H473" s="116"/>
      <c r="I473" s="116"/>
      <c r="J473" s="116"/>
      <c r="K473" s="116"/>
      <c r="L473" s="116"/>
      <c r="M473" s="116"/>
      <c r="N473" s="116"/>
      <c r="O473" s="116"/>
    </row>
    <row r="474" spans="2:15">
      <c r="B474" s="115"/>
      <c r="C474" s="115"/>
      <c r="D474" s="115"/>
      <c r="E474" s="115"/>
      <c r="F474" s="115"/>
      <c r="G474" s="115"/>
      <c r="H474" s="116"/>
      <c r="I474" s="116"/>
      <c r="J474" s="116"/>
      <c r="K474" s="116"/>
      <c r="L474" s="116"/>
      <c r="M474" s="116"/>
      <c r="N474" s="116"/>
      <c r="O474" s="116"/>
    </row>
    <row r="475" spans="2:15">
      <c r="B475" s="115"/>
      <c r="C475" s="115"/>
      <c r="D475" s="115"/>
      <c r="E475" s="115"/>
      <c r="F475" s="115"/>
      <c r="G475" s="115"/>
      <c r="H475" s="116"/>
      <c r="I475" s="116"/>
      <c r="J475" s="116"/>
      <c r="K475" s="116"/>
      <c r="L475" s="116"/>
      <c r="M475" s="116"/>
      <c r="N475" s="116"/>
      <c r="O475" s="116"/>
    </row>
    <row r="476" spans="2:15">
      <c r="B476" s="115"/>
      <c r="C476" s="115"/>
      <c r="D476" s="115"/>
      <c r="E476" s="115"/>
      <c r="F476" s="115"/>
      <c r="G476" s="115"/>
      <c r="H476" s="116"/>
      <c r="I476" s="116"/>
      <c r="J476" s="116"/>
      <c r="K476" s="116"/>
      <c r="L476" s="116"/>
      <c r="M476" s="116"/>
      <c r="N476" s="116"/>
      <c r="O476" s="116"/>
    </row>
    <row r="477" spans="2:15">
      <c r="B477" s="115"/>
      <c r="C477" s="115"/>
      <c r="D477" s="115"/>
      <c r="E477" s="115"/>
      <c r="F477" s="115"/>
      <c r="G477" s="115"/>
      <c r="H477" s="116"/>
      <c r="I477" s="116"/>
      <c r="J477" s="116"/>
      <c r="K477" s="116"/>
      <c r="L477" s="116"/>
      <c r="M477" s="116"/>
      <c r="N477" s="116"/>
      <c r="O477" s="116"/>
    </row>
    <row r="478" spans="2:15">
      <c r="B478" s="115"/>
      <c r="C478" s="115"/>
      <c r="D478" s="115"/>
      <c r="E478" s="115"/>
      <c r="F478" s="115"/>
      <c r="G478" s="115"/>
      <c r="H478" s="116"/>
      <c r="I478" s="116"/>
      <c r="J478" s="116"/>
      <c r="K478" s="116"/>
      <c r="L478" s="116"/>
      <c r="M478" s="116"/>
      <c r="N478" s="116"/>
      <c r="O478" s="116"/>
    </row>
    <row r="479" spans="2:15">
      <c r="B479" s="115"/>
      <c r="C479" s="115"/>
      <c r="D479" s="115"/>
      <c r="E479" s="115"/>
      <c r="F479" s="115"/>
      <c r="G479" s="115"/>
      <c r="H479" s="116"/>
      <c r="I479" s="116"/>
      <c r="J479" s="116"/>
      <c r="K479" s="116"/>
      <c r="L479" s="116"/>
      <c r="M479" s="116"/>
      <c r="N479" s="116"/>
      <c r="O479" s="116"/>
    </row>
    <row r="480" spans="2:15">
      <c r="B480" s="115"/>
      <c r="C480" s="115"/>
      <c r="D480" s="115"/>
      <c r="E480" s="115"/>
      <c r="F480" s="115"/>
      <c r="G480" s="115"/>
      <c r="H480" s="116"/>
      <c r="I480" s="116"/>
      <c r="J480" s="116"/>
      <c r="K480" s="116"/>
      <c r="L480" s="116"/>
      <c r="M480" s="116"/>
      <c r="N480" s="116"/>
      <c r="O480" s="116"/>
    </row>
    <row r="481" spans="2:15">
      <c r="B481" s="115"/>
      <c r="C481" s="115"/>
      <c r="D481" s="115"/>
      <c r="E481" s="115"/>
      <c r="F481" s="115"/>
      <c r="G481" s="115"/>
      <c r="H481" s="116"/>
      <c r="I481" s="116"/>
      <c r="J481" s="116"/>
      <c r="K481" s="116"/>
      <c r="L481" s="116"/>
      <c r="M481" s="116"/>
      <c r="N481" s="116"/>
      <c r="O481" s="116"/>
    </row>
    <row r="482" spans="2:15">
      <c r="B482" s="115"/>
      <c r="C482" s="115"/>
      <c r="D482" s="115"/>
      <c r="E482" s="115"/>
      <c r="F482" s="115"/>
      <c r="G482" s="115"/>
      <c r="H482" s="116"/>
      <c r="I482" s="116"/>
      <c r="J482" s="116"/>
      <c r="K482" s="116"/>
      <c r="L482" s="116"/>
      <c r="M482" s="116"/>
      <c r="N482" s="116"/>
      <c r="O482" s="116"/>
    </row>
    <row r="483" spans="2:15">
      <c r="B483" s="115"/>
      <c r="C483" s="115"/>
      <c r="D483" s="115"/>
      <c r="E483" s="115"/>
      <c r="F483" s="115"/>
      <c r="G483" s="115"/>
      <c r="H483" s="116"/>
      <c r="I483" s="116"/>
      <c r="J483" s="116"/>
      <c r="K483" s="116"/>
      <c r="L483" s="116"/>
      <c r="M483" s="116"/>
      <c r="N483" s="116"/>
      <c r="O483" s="116"/>
    </row>
    <row r="484" spans="2:15">
      <c r="B484" s="115"/>
      <c r="C484" s="115"/>
      <c r="D484" s="115"/>
      <c r="E484" s="115"/>
      <c r="F484" s="115"/>
      <c r="G484" s="115"/>
      <c r="H484" s="116"/>
      <c r="I484" s="116"/>
      <c r="J484" s="116"/>
      <c r="K484" s="116"/>
      <c r="L484" s="116"/>
      <c r="M484" s="116"/>
      <c r="N484" s="116"/>
      <c r="O484" s="116"/>
    </row>
    <row r="485" spans="2:15">
      <c r="B485" s="115"/>
      <c r="C485" s="115"/>
      <c r="D485" s="115"/>
      <c r="E485" s="115"/>
      <c r="F485" s="115"/>
      <c r="G485" s="115"/>
      <c r="H485" s="116"/>
      <c r="I485" s="116"/>
      <c r="J485" s="116"/>
      <c r="K485" s="116"/>
      <c r="L485" s="116"/>
      <c r="M485" s="116"/>
      <c r="N485" s="116"/>
      <c r="O485" s="116"/>
    </row>
    <row r="486" spans="2:15">
      <c r="B486" s="115"/>
      <c r="C486" s="115"/>
      <c r="D486" s="115"/>
      <c r="E486" s="115"/>
      <c r="F486" s="115"/>
      <c r="G486" s="115"/>
      <c r="H486" s="116"/>
      <c r="I486" s="116"/>
      <c r="J486" s="116"/>
      <c r="K486" s="116"/>
      <c r="L486" s="116"/>
      <c r="M486" s="116"/>
      <c r="N486" s="116"/>
      <c r="O486" s="116"/>
    </row>
    <row r="487" spans="2:15">
      <c r="B487" s="115"/>
      <c r="C487" s="115"/>
      <c r="D487" s="115"/>
      <c r="E487" s="115"/>
      <c r="F487" s="115"/>
      <c r="G487" s="115"/>
      <c r="H487" s="116"/>
      <c r="I487" s="116"/>
      <c r="J487" s="116"/>
      <c r="K487" s="116"/>
      <c r="L487" s="116"/>
      <c r="M487" s="116"/>
      <c r="N487" s="116"/>
      <c r="O487" s="116"/>
    </row>
    <row r="488" spans="2:15">
      <c r="B488" s="115"/>
      <c r="C488" s="115"/>
      <c r="D488" s="115"/>
      <c r="E488" s="115"/>
      <c r="F488" s="115"/>
      <c r="G488" s="115"/>
      <c r="H488" s="116"/>
      <c r="I488" s="116"/>
      <c r="J488" s="116"/>
      <c r="K488" s="116"/>
      <c r="L488" s="116"/>
      <c r="M488" s="116"/>
      <c r="N488" s="116"/>
      <c r="O488" s="116"/>
    </row>
    <row r="489" spans="2:15">
      <c r="B489" s="115"/>
      <c r="C489" s="115"/>
      <c r="D489" s="115"/>
      <c r="E489" s="115"/>
      <c r="F489" s="115"/>
      <c r="G489" s="115"/>
      <c r="H489" s="116"/>
      <c r="I489" s="116"/>
      <c r="J489" s="116"/>
      <c r="K489" s="116"/>
      <c r="L489" s="116"/>
      <c r="M489" s="116"/>
      <c r="N489" s="116"/>
      <c r="O489" s="116"/>
    </row>
    <row r="490" spans="2:15">
      <c r="B490" s="115"/>
      <c r="C490" s="115"/>
      <c r="D490" s="115"/>
      <c r="E490" s="115"/>
      <c r="F490" s="115"/>
      <c r="G490" s="115"/>
      <c r="H490" s="116"/>
      <c r="I490" s="116"/>
      <c r="J490" s="116"/>
      <c r="K490" s="116"/>
      <c r="L490" s="116"/>
      <c r="M490" s="116"/>
      <c r="N490" s="116"/>
      <c r="O490" s="116"/>
    </row>
    <row r="491" spans="2:15">
      <c r="B491" s="115"/>
      <c r="C491" s="115"/>
      <c r="D491" s="115"/>
      <c r="E491" s="115"/>
      <c r="F491" s="115"/>
      <c r="G491" s="115"/>
      <c r="H491" s="116"/>
      <c r="I491" s="116"/>
      <c r="J491" s="116"/>
      <c r="K491" s="116"/>
      <c r="L491" s="116"/>
      <c r="M491" s="116"/>
      <c r="N491" s="116"/>
      <c r="O491" s="116"/>
    </row>
    <row r="492" spans="2:15">
      <c r="B492" s="115"/>
      <c r="C492" s="115"/>
      <c r="D492" s="115"/>
      <c r="E492" s="115"/>
      <c r="F492" s="115"/>
      <c r="G492" s="115"/>
      <c r="H492" s="116"/>
      <c r="I492" s="116"/>
      <c r="J492" s="116"/>
      <c r="K492" s="116"/>
      <c r="L492" s="116"/>
      <c r="M492" s="116"/>
      <c r="N492" s="116"/>
      <c r="O492" s="116"/>
    </row>
    <row r="493" spans="2:15">
      <c r="B493" s="115"/>
      <c r="C493" s="115"/>
      <c r="D493" s="115"/>
      <c r="E493" s="115"/>
      <c r="F493" s="115"/>
      <c r="G493" s="115"/>
      <c r="H493" s="116"/>
      <c r="I493" s="116"/>
      <c r="J493" s="116"/>
      <c r="K493" s="116"/>
      <c r="L493" s="116"/>
      <c r="M493" s="116"/>
      <c r="N493" s="116"/>
      <c r="O493" s="116"/>
    </row>
    <row r="494" spans="2:15">
      <c r="B494" s="115"/>
      <c r="C494" s="115"/>
      <c r="D494" s="115"/>
      <c r="E494" s="115"/>
      <c r="F494" s="115"/>
      <c r="G494" s="115"/>
      <c r="H494" s="116"/>
      <c r="I494" s="116"/>
      <c r="J494" s="116"/>
      <c r="K494" s="116"/>
      <c r="L494" s="116"/>
      <c r="M494" s="116"/>
      <c r="N494" s="116"/>
      <c r="O494" s="116"/>
    </row>
    <row r="495" spans="2:15">
      <c r="B495" s="115"/>
      <c r="C495" s="115"/>
      <c r="D495" s="115"/>
      <c r="E495" s="115"/>
      <c r="F495" s="115"/>
      <c r="G495" s="115"/>
      <c r="H495" s="116"/>
      <c r="I495" s="116"/>
      <c r="J495" s="116"/>
      <c r="K495" s="116"/>
      <c r="L495" s="116"/>
      <c r="M495" s="116"/>
      <c r="N495" s="116"/>
      <c r="O495" s="116"/>
    </row>
    <row r="496" spans="2:15">
      <c r="B496" s="115"/>
      <c r="C496" s="115"/>
      <c r="D496" s="115"/>
      <c r="E496" s="115"/>
      <c r="F496" s="115"/>
      <c r="G496" s="115"/>
      <c r="H496" s="116"/>
      <c r="I496" s="116"/>
      <c r="J496" s="116"/>
      <c r="K496" s="116"/>
      <c r="L496" s="116"/>
      <c r="M496" s="116"/>
      <c r="N496" s="116"/>
      <c r="O496" s="116"/>
    </row>
    <row r="497" spans="2:15">
      <c r="B497" s="115"/>
      <c r="C497" s="115"/>
      <c r="D497" s="115"/>
      <c r="E497" s="115"/>
      <c r="F497" s="115"/>
      <c r="G497" s="115"/>
      <c r="H497" s="116"/>
      <c r="I497" s="116"/>
      <c r="J497" s="116"/>
      <c r="K497" s="116"/>
      <c r="L497" s="116"/>
      <c r="M497" s="116"/>
      <c r="N497" s="116"/>
      <c r="O497" s="116"/>
    </row>
    <row r="498" spans="2:15">
      <c r="B498" s="115"/>
      <c r="C498" s="115"/>
      <c r="D498" s="115"/>
      <c r="E498" s="115"/>
      <c r="F498" s="115"/>
      <c r="G498" s="115"/>
      <c r="H498" s="116"/>
      <c r="I498" s="116"/>
      <c r="J498" s="116"/>
      <c r="K498" s="116"/>
      <c r="L498" s="116"/>
      <c r="M498" s="116"/>
      <c r="N498" s="116"/>
      <c r="O498" s="116"/>
    </row>
    <row r="499" spans="2:15">
      <c r="B499" s="115"/>
      <c r="C499" s="115"/>
      <c r="D499" s="115"/>
      <c r="E499" s="115"/>
      <c r="F499" s="115"/>
      <c r="G499" s="115"/>
      <c r="H499" s="116"/>
      <c r="I499" s="116"/>
      <c r="J499" s="116"/>
      <c r="K499" s="116"/>
      <c r="L499" s="116"/>
      <c r="M499" s="116"/>
      <c r="N499" s="116"/>
      <c r="O499" s="116"/>
    </row>
    <row r="500" spans="2:15">
      <c r="B500" s="115"/>
      <c r="C500" s="115"/>
      <c r="D500" s="115"/>
      <c r="E500" s="115"/>
      <c r="F500" s="115"/>
      <c r="G500" s="115"/>
      <c r="H500" s="116"/>
      <c r="I500" s="116"/>
      <c r="J500" s="116"/>
      <c r="K500" s="116"/>
      <c r="L500" s="116"/>
      <c r="M500" s="116"/>
      <c r="N500" s="116"/>
      <c r="O500" s="116"/>
    </row>
  </sheetData>
  <sheetProtection sheet="1" objects="1" scenarios="1"/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14 B16" xr:uid="{00000000-0002-0000-0500-000000000000}"/>
    <dataValidation type="list" allowBlank="1" showInputMessage="1" showErrorMessage="1" sqref="E12:E35 E37:E357" xr:uid="{00000000-0002-0000-0500-000001000000}">
      <formula1>#REF!</formula1>
    </dataValidation>
    <dataValidation type="list" allowBlank="1" showInputMessage="1" showErrorMessage="1" sqref="H37:H357 G12:H35 G37:G363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49.28515625" style="2" bestFit="1" customWidth="1"/>
    <col min="4" max="4" width="6.42578125" style="2" bestFit="1" customWidth="1"/>
    <col min="5" max="5" width="11.28515625" style="2" bestFit="1" customWidth="1"/>
    <col min="6" max="6" width="5.28515625" style="2" bestFit="1" customWidth="1"/>
    <col min="7" max="7" width="12" style="2" bestFit="1" customWidth="1"/>
    <col min="8" max="8" width="10.140625" style="1" bestFit="1" customWidth="1"/>
    <col min="9" max="9" width="8.42578125" style="1" bestFit="1" customWidth="1"/>
    <col min="10" max="10" width="8.28515625" style="1" bestFit="1" customWidth="1"/>
    <col min="11" max="11" width="9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135</v>
      </c>
      <c r="C1" s="67" t="s" vm="1">
        <v>207</v>
      </c>
    </row>
    <row r="2" spans="2:14">
      <c r="B2" s="46" t="s">
        <v>134</v>
      </c>
      <c r="C2" s="67" t="s">
        <v>208</v>
      </c>
    </row>
    <row r="3" spans="2:14">
      <c r="B3" s="46" t="s">
        <v>136</v>
      </c>
      <c r="C3" s="67" t="s">
        <v>209</v>
      </c>
    </row>
    <row r="4" spans="2:14">
      <c r="B4" s="46" t="s">
        <v>137</v>
      </c>
      <c r="C4" s="67">
        <v>2144</v>
      </c>
    </row>
    <row r="6" spans="2:14" ht="26.25" customHeight="1">
      <c r="B6" s="143" t="s">
        <v>159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5"/>
    </row>
    <row r="7" spans="2:14" ht="26.25" customHeight="1">
      <c r="B7" s="143" t="s">
        <v>205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5"/>
    </row>
    <row r="8" spans="2:14" s="3" customFormat="1" ht="74.25" customHeight="1">
      <c r="B8" s="21" t="s">
        <v>108</v>
      </c>
      <c r="C8" s="29" t="s">
        <v>43</v>
      </c>
      <c r="D8" s="29" t="s">
        <v>112</v>
      </c>
      <c r="E8" s="29" t="s">
        <v>110</v>
      </c>
      <c r="F8" s="29" t="s">
        <v>61</v>
      </c>
      <c r="G8" s="29" t="s">
        <v>96</v>
      </c>
      <c r="H8" s="29" t="s">
        <v>185</v>
      </c>
      <c r="I8" s="29" t="s">
        <v>184</v>
      </c>
      <c r="J8" s="29" t="s">
        <v>199</v>
      </c>
      <c r="K8" s="29" t="s">
        <v>57</v>
      </c>
      <c r="L8" s="29" t="s">
        <v>54</v>
      </c>
      <c r="M8" s="29" t="s">
        <v>138</v>
      </c>
      <c r="N8" s="13" t="s">
        <v>140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192</v>
      </c>
      <c r="I9" s="31"/>
      <c r="J9" s="15" t="s">
        <v>188</v>
      </c>
      <c r="K9" s="15" t="s">
        <v>188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88" t="s">
        <v>202</v>
      </c>
      <c r="C11" s="73"/>
      <c r="D11" s="73"/>
      <c r="E11" s="73"/>
      <c r="F11" s="73"/>
      <c r="G11" s="73"/>
      <c r="H11" s="83"/>
      <c r="I11" s="85"/>
      <c r="J11" s="73"/>
      <c r="K11" s="83">
        <v>2598.5357643570001</v>
      </c>
      <c r="L11" s="73"/>
      <c r="M11" s="84">
        <f>IFERROR(K11/$K$11,0)</f>
        <v>1</v>
      </c>
      <c r="N11" s="84">
        <f>K11/'סכום נכסי הקרן'!$C$42</f>
        <v>9.9574169006827456E-3</v>
      </c>
    </row>
    <row r="12" spans="2:14">
      <c r="B12" s="92" t="s">
        <v>181</v>
      </c>
      <c r="C12" s="73"/>
      <c r="D12" s="73"/>
      <c r="E12" s="73"/>
      <c r="F12" s="73"/>
      <c r="G12" s="73"/>
      <c r="H12" s="83"/>
      <c r="I12" s="85"/>
      <c r="J12" s="73"/>
      <c r="K12" s="83">
        <v>2151.5531752860002</v>
      </c>
      <c r="L12" s="73"/>
      <c r="M12" s="84">
        <f t="shared" ref="M12:M24" si="0">IFERROR(K12/$K$11,0)</f>
        <v>0.82798674730512922</v>
      </c>
      <c r="N12" s="84">
        <f>K12/'סכום נכסי הקרן'!$C$42</f>
        <v>8.2446092311574282E-3</v>
      </c>
    </row>
    <row r="13" spans="2:14">
      <c r="B13" s="89" t="s">
        <v>203</v>
      </c>
      <c r="C13" s="71"/>
      <c r="D13" s="71"/>
      <c r="E13" s="71"/>
      <c r="F13" s="71"/>
      <c r="G13" s="71"/>
      <c r="H13" s="80"/>
      <c r="I13" s="82"/>
      <c r="J13" s="71"/>
      <c r="K13" s="80">
        <v>2151.5531752860002</v>
      </c>
      <c r="L13" s="71"/>
      <c r="M13" s="81">
        <f t="shared" si="0"/>
        <v>0.82798674730512922</v>
      </c>
      <c r="N13" s="81">
        <f>K13/'סכום נכסי הקרן'!$C$42</f>
        <v>8.2446092311574282E-3</v>
      </c>
    </row>
    <row r="14" spans="2:14">
      <c r="B14" s="76" t="s">
        <v>929</v>
      </c>
      <c r="C14" s="73" t="s">
        <v>930</v>
      </c>
      <c r="D14" s="86" t="s">
        <v>113</v>
      </c>
      <c r="E14" s="73" t="s">
        <v>931</v>
      </c>
      <c r="F14" s="86" t="s">
        <v>932</v>
      </c>
      <c r="G14" s="86" t="s">
        <v>122</v>
      </c>
      <c r="H14" s="83">
        <v>7775.9814000000006</v>
      </c>
      <c r="I14" s="85">
        <v>340.49</v>
      </c>
      <c r="J14" s="73"/>
      <c r="K14" s="83">
        <v>26.476439069000001</v>
      </c>
      <c r="L14" s="84">
        <v>1.376206991371236E-4</v>
      </c>
      <c r="M14" s="84">
        <f t="shared" si="0"/>
        <v>1.0188983900920648E-2</v>
      </c>
      <c r="N14" s="84">
        <f>K14/'סכום נכסי הקרן'!$C$42</f>
        <v>1.0145596049581167E-4</v>
      </c>
    </row>
    <row r="15" spans="2:14">
      <c r="B15" s="76" t="s">
        <v>933</v>
      </c>
      <c r="C15" s="73" t="s">
        <v>934</v>
      </c>
      <c r="D15" s="86" t="s">
        <v>113</v>
      </c>
      <c r="E15" s="73" t="s">
        <v>931</v>
      </c>
      <c r="F15" s="86" t="s">
        <v>932</v>
      </c>
      <c r="G15" s="86" t="s">
        <v>122</v>
      </c>
      <c r="H15" s="83">
        <v>104.304187</v>
      </c>
      <c r="I15" s="85">
        <v>336.91</v>
      </c>
      <c r="J15" s="73"/>
      <c r="K15" s="83">
        <v>0.35141123200000002</v>
      </c>
      <c r="L15" s="84">
        <v>6.0204231221328235E-7</v>
      </c>
      <c r="M15" s="84">
        <f t="shared" si="0"/>
        <v>1.3523432573842435E-4</v>
      </c>
      <c r="N15" s="84">
        <f>K15/'סכום נכסי הקרן'!$C$42</f>
        <v>1.3465845606602222E-6</v>
      </c>
    </row>
    <row r="16" spans="2:14">
      <c r="B16" s="76" t="s">
        <v>935</v>
      </c>
      <c r="C16" s="73" t="s">
        <v>936</v>
      </c>
      <c r="D16" s="86" t="s">
        <v>113</v>
      </c>
      <c r="E16" s="73" t="s">
        <v>937</v>
      </c>
      <c r="F16" s="86" t="s">
        <v>932</v>
      </c>
      <c r="G16" s="86" t="s">
        <v>122</v>
      </c>
      <c r="H16" s="83">
        <v>1.2719999999999997E-3</v>
      </c>
      <c r="I16" s="85">
        <v>338.17</v>
      </c>
      <c r="J16" s="73"/>
      <c r="K16" s="83">
        <v>4.3470000000000001E-6</v>
      </c>
      <c r="L16" s="84">
        <v>3.9757658318933675E-12</v>
      </c>
      <c r="M16" s="84">
        <f t="shared" si="0"/>
        <v>1.6728651803165203E-9</v>
      </c>
      <c r="N16" s="84">
        <f>K16/'סכום נכסי הקרן'!$C$42</f>
        <v>1.6657416019047409E-11</v>
      </c>
    </row>
    <row r="17" spans="2:14">
      <c r="B17" s="76" t="s">
        <v>938</v>
      </c>
      <c r="C17" s="73" t="s">
        <v>939</v>
      </c>
      <c r="D17" s="86" t="s">
        <v>113</v>
      </c>
      <c r="E17" s="73" t="s">
        <v>937</v>
      </c>
      <c r="F17" s="86" t="s">
        <v>932</v>
      </c>
      <c r="G17" s="86" t="s">
        <v>122</v>
      </c>
      <c r="H17" s="83">
        <v>3.2519999999999997E-3</v>
      </c>
      <c r="I17" s="85">
        <v>357.78</v>
      </c>
      <c r="J17" s="73"/>
      <c r="K17" s="83">
        <v>1.1629E-5</v>
      </c>
      <c r="L17" s="84">
        <v>1.7508037613273086E-11</v>
      </c>
      <c r="M17" s="84">
        <f t="shared" si="0"/>
        <v>4.4752126022316112E-9</v>
      </c>
      <c r="N17" s="84">
        <f>K17/'סכום נכסי הקרן'!$C$42</f>
        <v>4.4561557599609461E-11</v>
      </c>
    </row>
    <row r="18" spans="2:14">
      <c r="B18" s="76" t="s">
        <v>940</v>
      </c>
      <c r="C18" s="73" t="s">
        <v>941</v>
      </c>
      <c r="D18" s="86" t="s">
        <v>113</v>
      </c>
      <c r="E18" s="73" t="s">
        <v>942</v>
      </c>
      <c r="F18" s="86" t="s">
        <v>932</v>
      </c>
      <c r="G18" s="86" t="s">
        <v>122</v>
      </c>
      <c r="H18" s="83">
        <v>61969.011079999997</v>
      </c>
      <c r="I18" s="85">
        <v>3428.69</v>
      </c>
      <c r="J18" s="73"/>
      <c r="K18" s="83">
        <v>2124.7252859989999</v>
      </c>
      <c r="L18" s="84">
        <v>7.0784360895659757E-3</v>
      </c>
      <c r="M18" s="84">
        <f t="shared" si="0"/>
        <v>0.81766251407540536</v>
      </c>
      <c r="N18" s="84">
        <f>K18/'סכום נכסי הקרן'!$C$42</f>
        <v>8.1418065367091855E-3</v>
      </c>
    </row>
    <row r="19" spans="2:14">
      <c r="B19" s="76" t="s">
        <v>943</v>
      </c>
      <c r="C19" s="73" t="s">
        <v>944</v>
      </c>
      <c r="D19" s="86" t="s">
        <v>113</v>
      </c>
      <c r="E19" s="73" t="s">
        <v>942</v>
      </c>
      <c r="F19" s="86" t="s">
        <v>932</v>
      </c>
      <c r="G19" s="86" t="s">
        <v>122</v>
      </c>
      <c r="H19" s="83">
        <v>1.6259999999999998E-3</v>
      </c>
      <c r="I19" s="85">
        <v>337.56</v>
      </c>
      <c r="J19" s="73"/>
      <c r="K19" s="83">
        <v>5.4790000000000004E-6</v>
      </c>
      <c r="L19" s="84">
        <v>3.5883864797904132E-12</v>
      </c>
      <c r="M19" s="84">
        <f t="shared" si="0"/>
        <v>2.1084951283538567E-9</v>
      </c>
      <c r="N19" s="84">
        <f>K19/'סכום נכסי הקרן'!$C$42</f>
        <v>2.0995165026077931E-11</v>
      </c>
    </row>
    <row r="20" spans="2:14">
      <c r="B20" s="76" t="s">
        <v>945</v>
      </c>
      <c r="C20" s="73" t="s">
        <v>946</v>
      </c>
      <c r="D20" s="86" t="s">
        <v>113</v>
      </c>
      <c r="E20" s="73" t="s">
        <v>942</v>
      </c>
      <c r="F20" s="86" t="s">
        <v>932</v>
      </c>
      <c r="G20" s="86" t="s">
        <v>122</v>
      </c>
      <c r="H20" s="83">
        <v>4.8419999999999999E-3</v>
      </c>
      <c r="I20" s="85">
        <v>361.37</v>
      </c>
      <c r="J20" s="73"/>
      <c r="K20" s="83">
        <v>1.7531000000000002E-5</v>
      </c>
      <c r="L20" s="84">
        <v>2.149957425781112E-11</v>
      </c>
      <c r="M20" s="84">
        <f t="shared" si="0"/>
        <v>6.7464917129351097E-9</v>
      </c>
      <c r="N20" s="84">
        <f>K20/'סכום נכסי הקרן'!$C$42</f>
        <v>6.7177630602696147E-11</v>
      </c>
    </row>
    <row r="21" spans="2:14">
      <c r="B21" s="72"/>
      <c r="C21" s="73"/>
      <c r="D21" s="73"/>
      <c r="E21" s="73"/>
      <c r="F21" s="73"/>
      <c r="G21" s="73"/>
      <c r="H21" s="83"/>
      <c r="I21" s="85"/>
      <c r="J21" s="73"/>
      <c r="K21" s="73"/>
      <c r="L21" s="73"/>
      <c r="M21" s="84"/>
      <c r="N21" s="73"/>
    </row>
    <row r="22" spans="2:14">
      <c r="B22" s="92" t="s">
        <v>180</v>
      </c>
      <c r="C22" s="73"/>
      <c r="D22" s="73"/>
      <c r="E22" s="73"/>
      <c r="F22" s="73"/>
      <c r="G22" s="73"/>
      <c r="H22" s="83"/>
      <c r="I22" s="85"/>
      <c r="J22" s="73"/>
      <c r="K22" s="83">
        <v>446.98258907100001</v>
      </c>
      <c r="L22" s="73"/>
      <c r="M22" s="84">
        <f t="shared" si="0"/>
        <v>0.17201325269487083</v>
      </c>
      <c r="N22" s="84">
        <f>K22/'סכום נכסי הקרן'!$C$42</f>
        <v>1.7128076695253189E-3</v>
      </c>
    </row>
    <row r="23" spans="2:14">
      <c r="B23" s="89" t="s">
        <v>204</v>
      </c>
      <c r="C23" s="71"/>
      <c r="D23" s="71"/>
      <c r="E23" s="71"/>
      <c r="F23" s="71"/>
      <c r="G23" s="71"/>
      <c r="H23" s="80"/>
      <c r="I23" s="82"/>
      <c r="J23" s="71"/>
      <c r="K23" s="80">
        <v>446.98258907100001</v>
      </c>
      <c r="L23" s="71"/>
      <c r="M23" s="81">
        <f t="shared" si="0"/>
        <v>0.17201325269487083</v>
      </c>
      <c r="N23" s="81">
        <f>K23/'סכום נכסי הקרן'!$C$42</f>
        <v>1.7128076695253189E-3</v>
      </c>
    </row>
    <row r="24" spans="2:14">
      <c r="B24" s="76" t="s">
        <v>947</v>
      </c>
      <c r="C24" s="73" t="s">
        <v>948</v>
      </c>
      <c r="D24" s="86" t="s">
        <v>114</v>
      </c>
      <c r="E24" s="73"/>
      <c r="F24" s="86" t="s">
        <v>932</v>
      </c>
      <c r="G24" s="86" t="s">
        <v>121</v>
      </c>
      <c r="H24" s="83">
        <v>1346.180032</v>
      </c>
      <c r="I24" s="85">
        <v>9185</v>
      </c>
      <c r="J24" s="73"/>
      <c r="K24" s="83">
        <v>446.98258907100001</v>
      </c>
      <c r="L24" s="84">
        <v>4.2360820738443572E-5</v>
      </c>
      <c r="M24" s="84">
        <f t="shared" si="0"/>
        <v>0.17201325269487083</v>
      </c>
      <c r="N24" s="84">
        <f>K24/'סכום נכסי הקרן'!$C$42</f>
        <v>1.7128076695253189E-3</v>
      </c>
    </row>
    <row r="25" spans="2:14">
      <c r="B25" s="72"/>
      <c r="C25" s="73"/>
      <c r="D25" s="73"/>
      <c r="E25" s="73"/>
      <c r="F25" s="73"/>
      <c r="G25" s="73"/>
      <c r="H25" s="83"/>
      <c r="I25" s="85"/>
      <c r="J25" s="73"/>
      <c r="K25" s="73"/>
      <c r="L25" s="73"/>
      <c r="M25" s="84"/>
      <c r="N25" s="73"/>
    </row>
    <row r="26" spans="2:14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</row>
    <row r="27" spans="2:14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</row>
    <row r="28" spans="2:14">
      <c r="B28" s="123" t="s">
        <v>200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</row>
    <row r="29" spans="2:14">
      <c r="B29" s="123" t="s">
        <v>105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</row>
    <row r="30" spans="2:14">
      <c r="B30" s="123" t="s">
        <v>183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</row>
    <row r="31" spans="2:14">
      <c r="B31" s="123" t="s">
        <v>191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</row>
    <row r="32" spans="2:14">
      <c r="B32" s="123" t="s">
        <v>198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</row>
    <row r="33" spans="2:14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</row>
    <row r="34" spans="2:14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</row>
    <row r="35" spans="2:14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</row>
    <row r="36" spans="2:14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</row>
    <row r="37" spans="2:14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</row>
    <row r="38" spans="2:14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</row>
    <row r="39" spans="2:14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</row>
    <row r="40" spans="2:14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</row>
    <row r="41" spans="2:14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</row>
    <row r="42" spans="2:14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</row>
    <row r="43" spans="2:14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</row>
    <row r="44" spans="2:14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</row>
    <row r="45" spans="2:14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</row>
    <row r="46" spans="2:14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</row>
    <row r="47" spans="2:14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</row>
    <row r="48" spans="2:14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</row>
    <row r="49" spans="2:14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</row>
    <row r="50" spans="2:14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</row>
    <row r="51" spans="2:14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</row>
    <row r="52" spans="2:14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</row>
    <row r="53" spans="2:14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</row>
    <row r="54" spans="2:14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</row>
    <row r="55" spans="2:14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</row>
    <row r="56" spans="2:14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</row>
    <row r="57" spans="2:14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</row>
    <row r="58" spans="2:14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</row>
    <row r="59" spans="2:14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</row>
    <row r="60" spans="2:14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</row>
    <row r="61" spans="2:14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</row>
    <row r="62" spans="2:14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</row>
    <row r="63" spans="2:14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</row>
    <row r="64" spans="2:14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</row>
    <row r="65" spans="2:14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</row>
    <row r="66" spans="2:14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</row>
    <row r="67" spans="2:14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</row>
    <row r="68" spans="2:14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</row>
    <row r="69" spans="2:14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</row>
    <row r="70" spans="2:14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</row>
    <row r="71" spans="2:14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</row>
    <row r="72" spans="2:14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</row>
    <row r="73" spans="2:14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</row>
    <row r="74" spans="2:14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</row>
    <row r="75" spans="2:14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</row>
    <row r="76" spans="2:14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</row>
    <row r="77" spans="2:14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</row>
    <row r="78" spans="2:14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</row>
    <row r="79" spans="2:14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</row>
    <row r="80" spans="2:14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</row>
    <row r="81" spans="2:14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</row>
    <row r="82" spans="2:14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</row>
    <row r="83" spans="2:14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</row>
    <row r="84" spans="2:14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</row>
    <row r="85" spans="2:14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</row>
    <row r="86" spans="2:14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</row>
    <row r="87" spans="2:14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</row>
    <row r="88" spans="2:14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</row>
    <row r="89" spans="2:14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</row>
    <row r="90" spans="2:14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</row>
    <row r="91" spans="2:14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</row>
    <row r="92" spans="2:14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</row>
    <row r="93" spans="2:14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</row>
    <row r="94" spans="2:14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</row>
    <row r="95" spans="2:14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</row>
    <row r="96" spans="2:14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</row>
    <row r="97" spans="2:14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</row>
    <row r="98" spans="2:14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</row>
    <row r="99" spans="2:14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</row>
    <row r="100" spans="2:14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</row>
    <row r="101" spans="2:14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</row>
    <row r="102" spans="2:14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</row>
    <row r="103" spans="2:14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</row>
    <row r="104" spans="2:14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</row>
    <row r="105" spans="2:14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</row>
    <row r="106" spans="2:14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</row>
    <row r="107" spans="2:14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</row>
    <row r="108" spans="2:14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</row>
    <row r="109" spans="2:14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</row>
    <row r="110" spans="2:14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</row>
    <row r="111" spans="2:14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</row>
    <row r="112" spans="2:14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</row>
    <row r="113" spans="2:14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</row>
    <row r="114" spans="2:14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</row>
    <row r="115" spans="2:14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</row>
    <row r="116" spans="2:14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</row>
    <row r="117" spans="2:14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</row>
    <row r="118" spans="2:14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</row>
    <row r="119" spans="2:14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</row>
    <row r="120" spans="2:14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</row>
    <row r="121" spans="2:14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</row>
    <row r="122" spans="2:14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</row>
    <row r="123" spans="2:14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</row>
    <row r="124" spans="2:14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</row>
    <row r="125" spans="2:14">
      <c r="B125" s="115"/>
      <c r="C125" s="115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</row>
    <row r="126" spans="2:14">
      <c r="B126" s="115"/>
      <c r="C126" s="115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</row>
    <row r="127" spans="2:14">
      <c r="B127" s="115"/>
      <c r="C127" s="115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</row>
    <row r="128" spans="2:14">
      <c r="B128" s="115"/>
      <c r="C128" s="115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</row>
    <row r="129" spans="2:14">
      <c r="B129" s="115"/>
      <c r="C129" s="115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</row>
    <row r="130" spans="2:14">
      <c r="B130" s="115"/>
      <c r="C130" s="115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</row>
    <row r="131" spans="2:14">
      <c r="B131" s="115"/>
      <c r="C131" s="115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</row>
    <row r="132" spans="2:14">
      <c r="B132" s="115"/>
      <c r="C132" s="115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</row>
    <row r="133" spans="2:14">
      <c r="B133" s="115"/>
      <c r="C133" s="115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</row>
    <row r="134" spans="2:14">
      <c r="B134" s="115"/>
      <c r="C134" s="115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</row>
    <row r="135" spans="2:14">
      <c r="B135" s="115"/>
      <c r="C135" s="115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</row>
    <row r="136" spans="2:14">
      <c r="B136" s="115"/>
      <c r="C136" s="115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</row>
    <row r="137" spans="2:14">
      <c r="B137" s="115"/>
      <c r="C137" s="115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</row>
    <row r="138" spans="2:14">
      <c r="B138" s="115"/>
      <c r="C138" s="115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</row>
    <row r="139" spans="2:14">
      <c r="B139" s="115"/>
      <c r="C139" s="115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</row>
    <row r="140" spans="2:14">
      <c r="B140" s="115"/>
      <c r="C140" s="115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</row>
    <row r="141" spans="2:14">
      <c r="B141" s="115"/>
      <c r="C141" s="115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</row>
    <row r="142" spans="2:14">
      <c r="B142" s="115"/>
      <c r="C142" s="115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</row>
    <row r="143" spans="2:14">
      <c r="B143" s="115"/>
      <c r="C143" s="115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</row>
    <row r="144" spans="2:14">
      <c r="B144" s="115"/>
      <c r="C144" s="115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</row>
    <row r="145" spans="2:14">
      <c r="B145" s="115"/>
      <c r="C145" s="115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</row>
    <row r="146" spans="2:14">
      <c r="B146" s="115"/>
      <c r="C146" s="115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</row>
    <row r="147" spans="2:14">
      <c r="B147" s="115"/>
      <c r="C147" s="115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</row>
    <row r="148" spans="2:14">
      <c r="B148" s="115"/>
      <c r="C148" s="115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</row>
    <row r="149" spans="2:14">
      <c r="B149" s="115"/>
      <c r="C149" s="115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</row>
    <row r="150" spans="2:14">
      <c r="B150" s="115"/>
      <c r="C150" s="115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</row>
    <row r="151" spans="2:14">
      <c r="B151" s="115"/>
      <c r="C151" s="115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</row>
    <row r="152" spans="2:14">
      <c r="B152" s="115"/>
      <c r="C152" s="115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</row>
    <row r="153" spans="2:14">
      <c r="B153" s="115"/>
      <c r="C153" s="115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</row>
    <row r="154" spans="2:14">
      <c r="B154" s="115"/>
      <c r="C154" s="115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</row>
    <row r="155" spans="2:14">
      <c r="B155" s="115"/>
      <c r="C155" s="115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</row>
    <row r="156" spans="2:14">
      <c r="B156" s="115"/>
      <c r="C156" s="115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</row>
    <row r="157" spans="2:14">
      <c r="B157" s="115"/>
      <c r="C157" s="115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</row>
    <row r="158" spans="2:14">
      <c r="B158" s="115"/>
      <c r="C158" s="115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</row>
    <row r="159" spans="2:14">
      <c r="B159" s="115"/>
      <c r="C159" s="115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</row>
    <row r="160" spans="2:14">
      <c r="B160" s="115"/>
      <c r="C160" s="115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</row>
    <row r="161" spans="2:14">
      <c r="B161" s="115"/>
      <c r="C161" s="115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</row>
    <row r="162" spans="2:14">
      <c r="B162" s="115"/>
      <c r="C162" s="115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</row>
    <row r="163" spans="2:14">
      <c r="B163" s="115"/>
      <c r="C163" s="115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</row>
    <row r="164" spans="2:14">
      <c r="B164" s="115"/>
      <c r="C164" s="115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</row>
    <row r="165" spans="2:14">
      <c r="B165" s="115"/>
      <c r="C165" s="115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</row>
    <row r="166" spans="2:14">
      <c r="B166" s="115"/>
      <c r="C166" s="115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</row>
    <row r="167" spans="2:14">
      <c r="B167" s="115"/>
      <c r="C167" s="115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</row>
    <row r="168" spans="2:14">
      <c r="B168" s="115"/>
      <c r="C168" s="115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</row>
    <row r="169" spans="2:14">
      <c r="B169" s="115"/>
      <c r="C169" s="115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</row>
    <row r="170" spans="2:14">
      <c r="B170" s="115"/>
      <c r="C170" s="115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</row>
    <row r="171" spans="2:14">
      <c r="B171" s="115"/>
      <c r="C171" s="115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</row>
    <row r="172" spans="2:14">
      <c r="B172" s="115"/>
      <c r="C172" s="115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</row>
    <row r="173" spans="2:14">
      <c r="B173" s="115"/>
      <c r="C173" s="115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</row>
    <row r="174" spans="2:14">
      <c r="B174" s="115"/>
      <c r="C174" s="115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</row>
    <row r="175" spans="2:14">
      <c r="B175" s="115"/>
      <c r="C175" s="115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</row>
    <row r="176" spans="2:14">
      <c r="B176" s="115"/>
      <c r="C176" s="115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</row>
    <row r="177" spans="2:14">
      <c r="B177" s="115"/>
      <c r="C177" s="115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</row>
    <row r="178" spans="2:14">
      <c r="B178" s="115"/>
      <c r="C178" s="115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</row>
    <row r="179" spans="2:14">
      <c r="B179" s="115"/>
      <c r="C179" s="115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</row>
    <row r="180" spans="2:14">
      <c r="B180" s="115"/>
      <c r="C180" s="115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</row>
    <row r="181" spans="2:14">
      <c r="B181" s="115"/>
      <c r="C181" s="115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</row>
    <row r="182" spans="2:14">
      <c r="B182" s="115"/>
      <c r="C182" s="115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</row>
    <row r="183" spans="2:14">
      <c r="B183" s="115"/>
      <c r="C183" s="115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</row>
    <row r="184" spans="2:14">
      <c r="B184" s="115"/>
      <c r="C184" s="115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</row>
    <row r="185" spans="2:14">
      <c r="B185" s="115"/>
      <c r="C185" s="115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</row>
    <row r="186" spans="2:14">
      <c r="B186" s="115"/>
      <c r="C186" s="115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</row>
    <row r="187" spans="2:14">
      <c r="B187" s="115"/>
      <c r="C187" s="115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</row>
    <row r="188" spans="2:14">
      <c r="B188" s="115"/>
      <c r="C188" s="115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</row>
    <row r="189" spans="2:14">
      <c r="B189" s="115"/>
      <c r="C189" s="115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</row>
    <row r="190" spans="2:14">
      <c r="B190" s="115"/>
      <c r="C190" s="115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</row>
    <row r="191" spans="2:14">
      <c r="B191" s="115"/>
      <c r="C191" s="115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</row>
    <row r="192" spans="2:14">
      <c r="B192" s="115"/>
      <c r="C192" s="115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</row>
    <row r="193" spans="2:14">
      <c r="B193" s="115"/>
      <c r="C193" s="115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</row>
    <row r="194" spans="2:14">
      <c r="B194" s="115"/>
      <c r="C194" s="115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</row>
    <row r="195" spans="2:14">
      <c r="B195" s="115"/>
      <c r="C195" s="115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</row>
    <row r="196" spans="2:14">
      <c r="B196" s="115"/>
      <c r="C196" s="115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</row>
    <row r="197" spans="2:14">
      <c r="B197" s="115"/>
      <c r="C197" s="115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</row>
    <row r="198" spans="2:14">
      <c r="B198" s="115"/>
      <c r="C198" s="115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</row>
    <row r="199" spans="2:14">
      <c r="B199" s="115"/>
      <c r="C199" s="115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</row>
    <row r="200" spans="2:14">
      <c r="B200" s="115"/>
      <c r="C200" s="115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</row>
    <row r="201" spans="2:14">
      <c r="B201" s="115"/>
      <c r="C201" s="115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</row>
    <row r="202" spans="2:14">
      <c r="B202" s="115"/>
      <c r="C202" s="115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</row>
    <row r="203" spans="2:14">
      <c r="B203" s="115"/>
      <c r="C203" s="115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</row>
    <row r="204" spans="2:14">
      <c r="B204" s="115"/>
      <c r="C204" s="115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</row>
    <row r="205" spans="2:14">
      <c r="B205" s="115"/>
      <c r="C205" s="115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</row>
    <row r="206" spans="2:14">
      <c r="B206" s="115"/>
      <c r="C206" s="115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</row>
    <row r="207" spans="2:14">
      <c r="B207" s="115"/>
      <c r="C207" s="115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</row>
    <row r="208" spans="2:14">
      <c r="B208" s="115"/>
      <c r="C208" s="115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</row>
    <row r="209" spans="2:14">
      <c r="B209" s="115"/>
      <c r="C209" s="115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</row>
    <row r="210" spans="2:14">
      <c r="B210" s="115"/>
      <c r="C210" s="115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</row>
    <row r="211" spans="2:14">
      <c r="B211" s="115"/>
      <c r="C211" s="115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</row>
    <row r="212" spans="2:14">
      <c r="B212" s="115"/>
      <c r="C212" s="115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</row>
    <row r="213" spans="2:14">
      <c r="B213" s="115"/>
      <c r="C213" s="115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</row>
    <row r="214" spans="2:14">
      <c r="B214" s="115"/>
      <c r="C214" s="115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</row>
    <row r="215" spans="2:14">
      <c r="B215" s="115"/>
      <c r="C215" s="115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</row>
    <row r="216" spans="2:14">
      <c r="B216" s="115"/>
      <c r="C216" s="115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</row>
    <row r="217" spans="2:14">
      <c r="B217" s="115"/>
      <c r="C217" s="115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</row>
    <row r="218" spans="2:14">
      <c r="B218" s="115"/>
      <c r="C218" s="115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</row>
    <row r="219" spans="2:14">
      <c r="B219" s="115"/>
      <c r="C219" s="115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</row>
    <row r="220" spans="2:14">
      <c r="B220" s="115"/>
      <c r="C220" s="115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</row>
    <row r="221" spans="2:14">
      <c r="B221" s="115"/>
      <c r="C221" s="115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</row>
    <row r="222" spans="2:14">
      <c r="B222" s="115"/>
      <c r="C222" s="115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</row>
    <row r="223" spans="2:14">
      <c r="B223" s="115"/>
      <c r="C223" s="115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</row>
    <row r="224" spans="2:14">
      <c r="B224" s="115"/>
      <c r="C224" s="115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</row>
    <row r="225" spans="2:14">
      <c r="B225" s="115"/>
      <c r="C225" s="115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</row>
    <row r="226" spans="2:14">
      <c r="B226" s="115"/>
      <c r="C226" s="115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</row>
    <row r="227" spans="2:14">
      <c r="B227" s="115"/>
      <c r="C227" s="115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</row>
    <row r="228" spans="2:14">
      <c r="B228" s="115"/>
      <c r="C228" s="115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</row>
    <row r="229" spans="2:14">
      <c r="B229" s="115"/>
      <c r="C229" s="115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</row>
    <row r="230" spans="2:14">
      <c r="B230" s="115"/>
      <c r="C230" s="115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</row>
    <row r="231" spans="2:14">
      <c r="B231" s="115"/>
      <c r="C231" s="115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</row>
    <row r="232" spans="2:14">
      <c r="B232" s="115"/>
      <c r="C232" s="115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</row>
    <row r="233" spans="2:14">
      <c r="B233" s="115"/>
      <c r="C233" s="115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</row>
    <row r="234" spans="2:14">
      <c r="B234" s="115"/>
      <c r="C234" s="115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</row>
    <row r="235" spans="2:14">
      <c r="B235" s="115"/>
      <c r="C235" s="115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</row>
    <row r="236" spans="2:14">
      <c r="B236" s="115"/>
      <c r="C236" s="115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</row>
    <row r="237" spans="2:14">
      <c r="B237" s="115"/>
      <c r="C237" s="115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</row>
    <row r="238" spans="2:14">
      <c r="B238" s="115"/>
      <c r="C238" s="115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</row>
    <row r="239" spans="2:14">
      <c r="B239" s="115"/>
      <c r="C239" s="115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</row>
    <row r="240" spans="2:14">
      <c r="B240" s="115"/>
      <c r="C240" s="115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</row>
    <row r="241" spans="2:14">
      <c r="B241" s="115"/>
      <c r="C241" s="115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</row>
    <row r="242" spans="2:14">
      <c r="B242" s="115"/>
      <c r="C242" s="115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</row>
    <row r="243" spans="2:14">
      <c r="B243" s="115"/>
      <c r="C243" s="115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</row>
    <row r="244" spans="2:14">
      <c r="B244" s="115"/>
      <c r="C244" s="115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</row>
    <row r="245" spans="2:14">
      <c r="B245" s="115"/>
      <c r="C245" s="115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</row>
    <row r="246" spans="2:14">
      <c r="B246" s="115"/>
      <c r="C246" s="115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</row>
    <row r="247" spans="2:14">
      <c r="B247" s="115"/>
      <c r="C247" s="115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</row>
    <row r="248" spans="2:14">
      <c r="B248" s="115"/>
      <c r="C248" s="115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</row>
    <row r="249" spans="2:14">
      <c r="B249" s="115"/>
      <c r="C249" s="115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</row>
    <row r="250" spans="2:14">
      <c r="B250" s="124"/>
      <c r="C250" s="115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</row>
    <row r="251" spans="2:14">
      <c r="B251" s="124"/>
      <c r="C251" s="115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</row>
    <row r="252" spans="2:14">
      <c r="B252" s="125"/>
      <c r="C252" s="115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</row>
    <row r="253" spans="2:14">
      <c r="B253" s="115"/>
      <c r="C253" s="115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</row>
    <row r="254" spans="2:14">
      <c r="B254" s="115"/>
      <c r="C254" s="115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</row>
    <row r="255" spans="2:14">
      <c r="B255" s="115"/>
      <c r="C255" s="115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</row>
    <row r="256" spans="2:14">
      <c r="B256" s="115"/>
      <c r="C256" s="115"/>
      <c r="D256" s="115"/>
      <c r="E256" s="115"/>
      <c r="F256" s="115"/>
      <c r="G256" s="115"/>
      <c r="H256" s="116"/>
      <c r="I256" s="116"/>
      <c r="J256" s="116"/>
      <c r="K256" s="116"/>
      <c r="L256" s="116"/>
      <c r="M256" s="116"/>
      <c r="N256" s="116"/>
    </row>
    <row r="257" spans="2:14">
      <c r="B257" s="115"/>
      <c r="C257" s="115"/>
      <c r="D257" s="115"/>
      <c r="E257" s="115"/>
      <c r="F257" s="115"/>
      <c r="G257" s="115"/>
      <c r="H257" s="116"/>
      <c r="I257" s="116"/>
      <c r="J257" s="116"/>
      <c r="K257" s="116"/>
      <c r="L257" s="116"/>
      <c r="M257" s="116"/>
      <c r="N257" s="116"/>
    </row>
    <row r="258" spans="2:14">
      <c r="B258" s="115"/>
      <c r="C258" s="115"/>
      <c r="D258" s="115"/>
      <c r="E258" s="115"/>
      <c r="F258" s="115"/>
      <c r="G258" s="115"/>
      <c r="H258" s="116"/>
      <c r="I258" s="116"/>
      <c r="J258" s="116"/>
      <c r="K258" s="116"/>
      <c r="L258" s="116"/>
      <c r="M258" s="116"/>
      <c r="N258" s="116"/>
    </row>
    <row r="259" spans="2:14">
      <c r="B259" s="115"/>
      <c r="C259" s="115"/>
      <c r="D259" s="115"/>
      <c r="E259" s="115"/>
      <c r="F259" s="115"/>
      <c r="G259" s="115"/>
      <c r="H259" s="116"/>
      <c r="I259" s="116"/>
      <c r="J259" s="116"/>
      <c r="K259" s="116"/>
      <c r="L259" s="116"/>
      <c r="M259" s="116"/>
      <c r="N259" s="116"/>
    </row>
    <row r="260" spans="2:14">
      <c r="B260" s="115"/>
      <c r="C260" s="115"/>
      <c r="D260" s="115"/>
      <c r="E260" s="115"/>
      <c r="F260" s="115"/>
      <c r="G260" s="115"/>
      <c r="H260" s="116"/>
      <c r="I260" s="116"/>
      <c r="J260" s="116"/>
      <c r="K260" s="116"/>
      <c r="L260" s="116"/>
      <c r="M260" s="116"/>
      <c r="N260" s="116"/>
    </row>
    <row r="261" spans="2:14">
      <c r="B261" s="115"/>
      <c r="C261" s="115"/>
      <c r="D261" s="115"/>
      <c r="E261" s="115"/>
      <c r="F261" s="115"/>
      <c r="G261" s="115"/>
      <c r="H261" s="116"/>
      <c r="I261" s="116"/>
      <c r="J261" s="116"/>
      <c r="K261" s="116"/>
      <c r="L261" s="116"/>
      <c r="M261" s="116"/>
      <c r="N261" s="116"/>
    </row>
    <row r="262" spans="2:14">
      <c r="B262" s="115"/>
      <c r="C262" s="115"/>
      <c r="D262" s="115"/>
      <c r="E262" s="115"/>
      <c r="F262" s="115"/>
      <c r="G262" s="115"/>
      <c r="H262" s="116"/>
      <c r="I262" s="116"/>
      <c r="J262" s="116"/>
      <c r="K262" s="116"/>
      <c r="L262" s="116"/>
      <c r="M262" s="116"/>
      <c r="N262" s="116"/>
    </row>
    <row r="263" spans="2:14">
      <c r="B263" s="115"/>
      <c r="C263" s="115"/>
      <c r="D263" s="115"/>
      <c r="E263" s="115"/>
      <c r="F263" s="115"/>
      <c r="G263" s="115"/>
      <c r="H263" s="116"/>
      <c r="I263" s="116"/>
      <c r="J263" s="116"/>
      <c r="K263" s="116"/>
      <c r="L263" s="116"/>
      <c r="M263" s="116"/>
      <c r="N263" s="116"/>
    </row>
    <row r="264" spans="2:14">
      <c r="B264" s="115"/>
      <c r="C264" s="115"/>
      <c r="D264" s="115"/>
      <c r="E264" s="115"/>
      <c r="F264" s="115"/>
      <c r="G264" s="115"/>
      <c r="H264" s="116"/>
      <c r="I264" s="116"/>
      <c r="J264" s="116"/>
      <c r="K264" s="116"/>
      <c r="L264" s="116"/>
      <c r="M264" s="116"/>
      <c r="N264" s="116"/>
    </row>
    <row r="265" spans="2:14">
      <c r="B265" s="115"/>
      <c r="C265" s="115"/>
      <c r="D265" s="115"/>
      <c r="E265" s="115"/>
      <c r="F265" s="115"/>
      <c r="G265" s="115"/>
      <c r="H265" s="116"/>
      <c r="I265" s="116"/>
      <c r="J265" s="116"/>
      <c r="K265" s="116"/>
      <c r="L265" s="116"/>
      <c r="M265" s="116"/>
      <c r="N265" s="116"/>
    </row>
    <row r="266" spans="2:14">
      <c r="B266" s="115"/>
      <c r="C266" s="115"/>
      <c r="D266" s="115"/>
      <c r="E266" s="115"/>
      <c r="F266" s="115"/>
      <c r="G266" s="115"/>
      <c r="H266" s="116"/>
      <c r="I266" s="116"/>
      <c r="J266" s="116"/>
      <c r="K266" s="116"/>
      <c r="L266" s="116"/>
      <c r="M266" s="116"/>
      <c r="N266" s="116"/>
    </row>
    <row r="267" spans="2:14">
      <c r="B267" s="115"/>
      <c r="C267" s="115"/>
      <c r="D267" s="115"/>
      <c r="E267" s="115"/>
      <c r="F267" s="115"/>
      <c r="G267" s="115"/>
      <c r="H267" s="116"/>
      <c r="I267" s="116"/>
      <c r="J267" s="116"/>
      <c r="K267" s="116"/>
      <c r="L267" s="116"/>
      <c r="M267" s="116"/>
      <c r="N267" s="116"/>
    </row>
    <row r="268" spans="2:14">
      <c r="B268" s="115"/>
      <c r="C268" s="115"/>
      <c r="D268" s="115"/>
      <c r="E268" s="115"/>
      <c r="F268" s="115"/>
      <c r="G268" s="115"/>
      <c r="H268" s="116"/>
      <c r="I268" s="116"/>
      <c r="J268" s="116"/>
      <c r="K268" s="116"/>
      <c r="L268" s="116"/>
      <c r="M268" s="116"/>
      <c r="N268" s="116"/>
    </row>
    <row r="269" spans="2:14">
      <c r="B269" s="115"/>
      <c r="C269" s="115"/>
      <c r="D269" s="115"/>
      <c r="E269" s="115"/>
      <c r="F269" s="115"/>
      <c r="G269" s="115"/>
      <c r="H269" s="116"/>
      <c r="I269" s="116"/>
      <c r="J269" s="116"/>
      <c r="K269" s="116"/>
      <c r="L269" s="116"/>
      <c r="M269" s="116"/>
      <c r="N269" s="116"/>
    </row>
    <row r="270" spans="2:14">
      <c r="B270" s="115"/>
      <c r="C270" s="115"/>
      <c r="D270" s="115"/>
      <c r="E270" s="115"/>
      <c r="F270" s="115"/>
      <c r="G270" s="115"/>
      <c r="H270" s="116"/>
      <c r="I270" s="116"/>
      <c r="J270" s="116"/>
      <c r="K270" s="116"/>
      <c r="L270" s="116"/>
      <c r="M270" s="116"/>
      <c r="N270" s="116"/>
    </row>
    <row r="271" spans="2:14">
      <c r="B271" s="115"/>
      <c r="C271" s="115"/>
      <c r="D271" s="115"/>
      <c r="E271" s="115"/>
      <c r="F271" s="115"/>
      <c r="G271" s="115"/>
      <c r="H271" s="116"/>
      <c r="I271" s="116"/>
      <c r="J271" s="116"/>
      <c r="K271" s="116"/>
      <c r="L271" s="116"/>
      <c r="M271" s="116"/>
      <c r="N271" s="116"/>
    </row>
    <row r="272" spans="2:14">
      <c r="B272" s="115"/>
      <c r="C272" s="115"/>
      <c r="D272" s="115"/>
      <c r="E272" s="115"/>
      <c r="F272" s="115"/>
      <c r="G272" s="115"/>
      <c r="H272" s="116"/>
      <c r="I272" s="116"/>
      <c r="J272" s="116"/>
      <c r="K272" s="116"/>
      <c r="L272" s="116"/>
      <c r="M272" s="116"/>
      <c r="N272" s="116"/>
    </row>
    <row r="273" spans="2:14">
      <c r="B273" s="115"/>
      <c r="C273" s="115"/>
      <c r="D273" s="115"/>
      <c r="E273" s="115"/>
      <c r="F273" s="115"/>
      <c r="G273" s="115"/>
      <c r="H273" s="116"/>
      <c r="I273" s="116"/>
      <c r="J273" s="116"/>
      <c r="K273" s="116"/>
      <c r="L273" s="116"/>
      <c r="M273" s="116"/>
      <c r="N273" s="116"/>
    </row>
    <row r="274" spans="2:14">
      <c r="B274" s="115"/>
      <c r="C274" s="115"/>
      <c r="D274" s="115"/>
      <c r="E274" s="115"/>
      <c r="F274" s="115"/>
      <c r="G274" s="115"/>
      <c r="H274" s="116"/>
      <c r="I274" s="116"/>
      <c r="J274" s="116"/>
      <c r="K274" s="116"/>
      <c r="L274" s="116"/>
      <c r="M274" s="116"/>
      <c r="N274" s="116"/>
    </row>
    <row r="275" spans="2:14">
      <c r="B275" s="115"/>
      <c r="C275" s="115"/>
      <c r="D275" s="115"/>
      <c r="E275" s="115"/>
      <c r="F275" s="115"/>
      <c r="G275" s="115"/>
      <c r="H275" s="116"/>
      <c r="I275" s="116"/>
      <c r="J275" s="116"/>
      <c r="K275" s="116"/>
      <c r="L275" s="116"/>
      <c r="M275" s="116"/>
      <c r="N275" s="116"/>
    </row>
    <row r="276" spans="2:14">
      <c r="B276" s="115"/>
      <c r="C276" s="115"/>
      <c r="D276" s="115"/>
      <c r="E276" s="115"/>
      <c r="F276" s="115"/>
      <c r="G276" s="115"/>
      <c r="H276" s="116"/>
      <c r="I276" s="116"/>
      <c r="J276" s="116"/>
      <c r="K276" s="116"/>
      <c r="L276" s="116"/>
      <c r="M276" s="116"/>
      <c r="N276" s="116"/>
    </row>
    <row r="277" spans="2:14">
      <c r="B277" s="115"/>
      <c r="C277" s="115"/>
      <c r="D277" s="115"/>
      <c r="E277" s="115"/>
      <c r="F277" s="115"/>
      <c r="G277" s="115"/>
      <c r="H277" s="116"/>
      <c r="I277" s="116"/>
      <c r="J277" s="116"/>
      <c r="K277" s="116"/>
      <c r="L277" s="116"/>
      <c r="M277" s="116"/>
      <c r="N277" s="116"/>
    </row>
    <row r="278" spans="2:14">
      <c r="B278" s="115"/>
      <c r="C278" s="115"/>
      <c r="D278" s="115"/>
      <c r="E278" s="115"/>
      <c r="F278" s="115"/>
      <c r="G278" s="115"/>
      <c r="H278" s="116"/>
      <c r="I278" s="116"/>
      <c r="J278" s="116"/>
      <c r="K278" s="116"/>
      <c r="L278" s="116"/>
      <c r="M278" s="116"/>
      <c r="N278" s="116"/>
    </row>
    <row r="279" spans="2:14">
      <c r="B279" s="115"/>
      <c r="C279" s="115"/>
      <c r="D279" s="115"/>
      <c r="E279" s="115"/>
      <c r="F279" s="115"/>
      <c r="G279" s="115"/>
      <c r="H279" s="116"/>
      <c r="I279" s="116"/>
      <c r="J279" s="116"/>
      <c r="K279" s="116"/>
      <c r="L279" s="116"/>
      <c r="M279" s="116"/>
      <c r="N279" s="116"/>
    </row>
    <row r="280" spans="2:14">
      <c r="B280" s="115"/>
      <c r="C280" s="115"/>
      <c r="D280" s="115"/>
      <c r="E280" s="115"/>
      <c r="F280" s="115"/>
      <c r="G280" s="115"/>
      <c r="H280" s="116"/>
      <c r="I280" s="116"/>
      <c r="J280" s="116"/>
      <c r="K280" s="116"/>
      <c r="L280" s="116"/>
      <c r="M280" s="116"/>
      <c r="N280" s="116"/>
    </row>
    <row r="281" spans="2:14">
      <c r="B281" s="115"/>
      <c r="C281" s="115"/>
      <c r="D281" s="115"/>
      <c r="E281" s="115"/>
      <c r="F281" s="115"/>
      <c r="G281" s="115"/>
      <c r="H281" s="116"/>
      <c r="I281" s="116"/>
      <c r="J281" s="116"/>
      <c r="K281" s="116"/>
      <c r="L281" s="116"/>
      <c r="M281" s="116"/>
      <c r="N281" s="116"/>
    </row>
    <row r="282" spans="2:14">
      <c r="B282" s="115"/>
      <c r="C282" s="115"/>
      <c r="D282" s="115"/>
      <c r="E282" s="115"/>
      <c r="F282" s="115"/>
      <c r="G282" s="115"/>
      <c r="H282" s="116"/>
      <c r="I282" s="116"/>
      <c r="J282" s="116"/>
      <c r="K282" s="116"/>
      <c r="L282" s="116"/>
      <c r="M282" s="116"/>
      <c r="N282" s="116"/>
    </row>
    <row r="283" spans="2:14">
      <c r="B283" s="115"/>
      <c r="C283" s="115"/>
      <c r="D283" s="115"/>
      <c r="E283" s="115"/>
      <c r="F283" s="115"/>
      <c r="G283" s="115"/>
      <c r="H283" s="116"/>
      <c r="I283" s="116"/>
      <c r="J283" s="116"/>
      <c r="K283" s="116"/>
      <c r="L283" s="116"/>
      <c r="M283" s="116"/>
      <c r="N283" s="116"/>
    </row>
    <row r="284" spans="2:14">
      <c r="B284" s="115"/>
      <c r="C284" s="115"/>
      <c r="D284" s="115"/>
      <c r="E284" s="115"/>
      <c r="F284" s="115"/>
      <c r="G284" s="115"/>
      <c r="H284" s="116"/>
      <c r="I284" s="116"/>
      <c r="J284" s="116"/>
      <c r="K284" s="116"/>
      <c r="L284" s="116"/>
      <c r="M284" s="116"/>
      <c r="N284" s="116"/>
    </row>
    <row r="285" spans="2:14">
      <c r="B285" s="115"/>
      <c r="C285" s="115"/>
      <c r="D285" s="115"/>
      <c r="E285" s="115"/>
      <c r="F285" s="115"/>
      <c r="G285" s="115"/>
      <c r="H285" s="116"/>
      <c r="I285" s="116"/>
      <c r="J285" s="116"/>
      <c r="K285" s="116"/>
      <c r="L285" s="116"/>
      <c r="M285" s="116"/>
      <c r="N285" s="116"/>
    </row>
    <row r="286" spans="2:14">
      <c r="B286" s="115"/>
      <c r="C286" s="115"/>
      <c r="D286" s="115"/>
      <c r="E286" s="115"/>
      <c r="F286" s="115"/>
      <c r="G286" s="115"/>
      <c r="H286" s="116"/>
      <c r="I286" s="116"/>
      <c r="J286" s="116"/>
      <c r="K286" s="116"/>
      <c r="L286" s="116"/>
      <c r="M286" s="116"/>
      <c r="N286" s="116"/>
    </row>
    <row r="287" spans="2:14">
      <c r="B287" s="115"/>
      <c r="C287" s="115"/>
      <c r="D287" s="115"/>
      <c r="E287" s="115"/>
      <c r="F287" s="115"/>
      <c r="G287" s="115"/>
      <c r="H287" s="116"/>
      <c r="I287" s="116"/>
      <c r="J287" s="116"/>
      <c r="K287" s="116"/>
      <c r="L287" s="116"/>
      <c r="M287" s="116"/>
      <c r="N287" s="116"/>
    </row>
    <row r="288" spans="2:14">
      <c r="B288" s="115"/>
      <c r="C288" s="115"/>
      <c r="D288" s="115"/>
      <c r="E288" s="115"/>
      <c r="F288" s="115"/>
      <c r="G288" s="115"/>
      <c r="H288" s="116"/>
      <c r="I288" s="116"/>
      <c r="J288" s="116"/>
      <c r="K288" s="116"/>
      <c r="L288" s="116"/>
      <c r="M288" s="116"/>
      <c r="N288" s="116"/>
    </row>
    <row r="289" spans="2:14">
      <c r="B289" s="115"/>
      <c r="C289" s="115"/>
      <c r="D289" s="115"/>
      <c r="E289" s="115"/>
      <c r="F289" s="115"/>
      <c r="G289" s="115"/>
      <c r="H289" s="116"/>
      <c r="I289" s="116"/>
      <c r="J289" s="116"/>
      <c r="K289" s="116"/>
      <c r="L289" s="116"/>
      <c r="M289" s="116"/>
      <c r="N289" s="116"/>
    </row>
    <row r="290" spans="2:14">
      <c r="B290" s="115"/>
      <c r="C290" s="115"/>
      <c r="D290" s="115"/>
      <c r="E290" s="115"/>
      <c r="F290" s="115"/>
      <c r="G290" s="115"/>
      <c r="H290" s="116"/>
      <c r="I290" s="116"/>
      <c r="J290" s="116"/>
      <c r="K290" s="116"/>
      <c r="L290" s="116"/>
      <c r="M290" s="116"/>
      <c r="N290" s="116"/>
    </row>
    <row r="291" spans="2:14">
      <c r="B291" s="115"/>
      <c r="C291" s="115"/>
      <c r="D291" s="115"/>
      <c r="E291" s="115"/>
      <c r="F291" s="115"/>
      <c r="G291" s="115"/>
      <c r="H291" s="116"/>
      <c r="I291" s="116"/>
      <c r="J291" s="116"/>
      <c r="K291" s="116"/>
      <c r="L291" s="116"/>
      <c r="M291" s="116"/>
      <c r="N291" s="116"/>
    </row>
    <row r="292" spans="2:14">
      <c r="B292" s="115"/>
      <c r="C292" s="115"/>
      <c r="D292" s="115"/>
      <c r="E292" s="115"/>
      <c r="F292" s="115"/>
      <c r="G292" s="115"/>
      <c r="H292" s="116"/>
      <c r="I292" s="116"/>
      <c r="J292" s="116"/>
      <c r="K292" s="116"/>
      <c r="L292" s="116"/>
      <c r="M292" s="116"/>
      <c r="N292" s="116"/>
    </row>
    <row r="293" spans="2:14">
      <c r="B293" s="115"/>
      <c r="C293" s="115"/>
      <c r="D293" s="115"/>
      <c r="E293" s="115"/>
      <c r="F293" s="115"/>
      <c r="G293" s="115"/>
      <c r="H293" s="116"/>
      <c r="I293" s="116"/>
      <c r="J293" s="116"/>
      <c r="K293" s="116"/>
      <c r="L293" s="116"/>
      <c r="M293" s="116"/>
      <c r="N293" s="116"/>
    </row>
    <row r="294" spans="2:14">
      <c r="B294" s="115"/>
      <c r="C294" s="115"/>
      <c r="D294" s="115"/>
      <c r="E294" s="115"/>
      <c r="F294" s="115"/>
      <c r="G294" s="115"/>
      <c r="H294" s="116"/>
      <c r="I294" s="116"/>
      <c r="J294" s="116"/>
      <c r="K294" s="116"/>
      <c r="L294" s="116"/>
      <c r="M294" s="116"/>
      <c r="N294" s="116"/>
    </row>
    <row r="295" spans="2:14">
      <c r="B295" s="115"/>
      <c r="C295" s="115"/>
      <c r="D295" s="115"/>
      <c r="E295" s="115"/>
      <c r="F295" s="115"/>
      <c r="G295" s="115"/>
      <c r="H295" s="116"/>
      <c r="I295" s="116"/>
      <c r="J295" s="116"/>
      <c r="K295" s="116"/>
      <c r="L295" s="116"/>
      <c r="M295" s="116"/>
      <c r="N295" s="116"/>
    </row>
    <row r="296" spans="2:14">
      <c r="B296" s="115"/>
      <c r="C296" s="115"/>
      <c r="D296" s="115"/>
      <c r="E296" s="115"/>
      <c r="F296" s="115"/>
      <c r="G296" s="115"/>
      <c r="H296" s="116"/>
      <c r="I296" s="116"/>
      <c r="J296" s="116"/>
      <c r="K296" s="116"/>
      <c r="L296" s="116"/>
      <c r="M296" s="116"/>
      <c r="N296" s="116"/>
    </row>
    <row r="297" spans="2:14">
      <c r="B297" s="115"/>
      <c r="C297" s="115"/>
      <c r="D297" s="115"/>
      <c r="E297" s="115"/>
      <c r="F297" s="115"/>
      <c r="G297" s="115"/>
      <c r="H297" s="116"/>
      <c r="I297" s="116"/>
      <c r="J297" s="116"/>
      <c r="K297" s="116"/>
      <c r="L297" s="116"/>
      <c r="M297" s="116"/>
      <c r="N297" s="116"/>
    </row>
    <row r="298" spans="2:14">
      <c r="B298" s="115"/>
      <c r="C298" s="115"/>
      <c r="D298" s="115"/>
      <c r="E298" s="115"/>
      <c r="F298" s="115"/>
      <c r="G298" s="115"/>
      <c r="H298" s="116"/>
      <c r="I298" s="116"/>
      <c r="J298" s="116"/>
      <c r="K298" s="116"/>
      <c r="L298" s="116"/>
      <c r="M298" s="116"/>
      <c r="N298" s="116"/>
    </row>
    <row r="299" spans="2:14">
      <c r="B299" s="115"/>
      <c r="C299" s="115"/>
      <c r="D299" s="115"/>
      <c r="E299" s="115"/>
      <c r="F299" s="115"/>
      <c r="G299" s="115"/>
      <c r="H299" s="116"/>
      <c r="I299" s="116"/>
      <c r="J299" s="116"/>
      <c r="K299" s="116"/>
      <c r="L299" s="116"/>
      <c r="M299" s="116"/>
      <c r="N299" s="116"/>
    </row>
    <row r="300" spans="2:14">
      <c r="B300" s="115"/>
      <c r="C300" s="115"/>
      <c r="D300" s="115"/>
      <c r="E300" s="115"/>
      <c r="F300" s="115"/>
      <c r="G300" s="115"/>
      <c r="H300" s="116"/>
      <c r="I300" s="116"/>
      <c r="J300" s="116"/>
      <c r="K300" s="116"/>
      <c r="L300" s="116"/>
      <c r="M300" s="116"/>
      <c r="N300" s="116"/>
    </row>
    <row r="301" spans="2:14">
      <c r="B301" s="115"/>
      <c r="C301" s="115"/>
      <c r="D301" s="115"/>
      <c r="E301" s="115"/>
      <c r="F301" s="115"/>
      <c r="G301" s="115"/>
      <c r="H301" s="116"/>
      <c r="I301" s="116"/>
      <c r="J301" s="116"/>
      <c r="K301" s="116"/>
      <c r="L301" s="116"/>
      <c r="M301" s="116"/>
      <c r="N301" s="116"/>
    </row>
    <row r="302" spans="2:14">
      <c r="B302" s="115"/>
      <c r="C302" s="115"/>
      <c r="D302" s="115"/>
      <c r="E302" s="115"/>
      <c r="F302" s="115"/>
      <c r="G302" s="115"/>
      <c r="H302" s="116"/>
      <c r="I302" s="116"/>
      <c r="J302" s="116"/>
      <c r="K302" s="116"/>
      <c r="L302" s="116"/>
      <c r="M302" s="116"/>
      <c r="N302" s="116"/>
    </row>
    <row r="303" spans="2:14">
      <c r="B303" s="115"/>
      <c r="C303" s="115"/>
      <c r="D303" s="115"/>
      <c r="E303" s="115"/>
      <c r="F303" s="115"/>
      <c r="G303" s="115"/>
      <c r="H303" s="116"/>
      <c r="I303" s="116"/>
      <c r="J303" s="116"/>
      <c r="K303" s="116"/>
      <c r="L303" s="116"/>
      <c r="M303" s="116"/>
      <c r="N303" s="116"/>
    </row>
    <row r="304" spans="2:14">
      <c r="B304" s="115"/>
      <c r="C304" s="115"/>
      <c r="D304" s="115"/>
      <c r="E304" s="115"/>
      <c r="F304" s="115"/>
      <c r="G304" s="115"/>
      <c r="H304" s="116"/>
      <c r="I304" s="116"/>
      <c r="J304" s="116"/>
      <c r="K304" s="116"/>
      <c r="L304" s="116"/>
      <c r="M304" s="116"/>
      <c r="N304" s="116"/>
    </row>
    <row r="305" spans="2:14">
      <c r="B305" s="115"/>
      <c r="C305" s="115"/>
      <c r="D305" s="115"/>
      <c r="E305" s="115"/>
      <c r="F305" s="115"/>
      <c r="G305" s="115"/>
      <c r="H305" s="116"/>
      <c r="I305" s="116"/>
      <c r="J305" s="116"/>
      <c r="K305" s="116"/>
      <c r="L305" s="116"/>
      <c r="M305" s="116"/>
      <c r="N305" s="116"/>
    </row>
    <row r="306" spans="2:14">
      <c r="B306" s="115"/>
      <c r="C306" s="115"/>
      <c r="D306" s="115"/>
      <c r="E306" s="115"/>
      <c r="F306" s="115"/>
      <c r="G306" s="115"/>
      <c r="H306" s="116"/>
      <c r="I306" s="116"/>
      <c r="J306" s="116"/>
      <c r="K306" s="116"/>
      <c r="L306" s="116"/>
      <c r="M306" s="116"/>
      <c r="N306" s="116"/>
    </row>
    <row r="307" spans="2:14">
      <c r="B307" s="115"/>
      <c r="C307" s="115"/>
      <c r="D307" s="115"/>
      <c r="E307" s="115"/>
      <c r="F307" s="115"/>
      <c r="G307" s="115"/>
      <c r="H307" s="116"/>
      <c r="I307" s="116"/>
      <c r="J307" s="116"/>
      <c r="K307" s="116"/>
      <c r="L307" s="116"/>
      <c r="M307" s="116"/>
      <c r="N307" s="116"/>
    </row>
    <row r="308" spans="2:14">
      <c r="B308" s="115"/>
      <c r="C308" s="115"/>
      <c r="D308" s="115"/>
      <c r="E308" s="115"/>
      <c r="F308" s="115"/>
      <c r="G308" s="115"/>
      <c r="H308" s="116"/>
      <c r="I308" s="116"/>
      <c r="J308" s="116"/>
      <c r="K308" s="116"/>
      <c r="L308" s="116"/>
      <c r="M308" s="116"/>
      <c r="N308" s="116"/>
    </row>
    <row r="309" spans="2:14">
      <c r="B309" s="115"/>
      <c r="C309" s="115"/>
      <c r="D309" s="115"/>
      <c r="E309" s="115"/>
      <c r="F309" s="115"/>
      <c r="G309" s="115"/>
      <c r="H309" s="116"/>
      <c r="I309" s="116"/>
      <c r="J309" s="116"/>
      <c r="K309" s="116"/>
      <c r="L309" s="116"/>
      <c r="M309" s="116"/>
      <c r="N309" s="116"/>
    </row>
    <row r="310" spans="2:14">
      <c r="B310" s="115"/>
      <c r="C310" s="115"/>
      <c r="D310" s="115"/>
      <c r="E310" s="115"/>
      <c r="F310" s="115"/>
      <c r="G310" s="115"/>
      <c r="H310" s="116"/>
      <c r="I310" s="116"/>
      <c r="J310" s="116"/>
      <c r="K310" s="116"/>
      <c r="L310" s="116"/>
      <c r="M310" s="116"/>
      <c r="N310" s="116"/>
    </row>
    <row r="311" spans="2:14">
      <c r="B311" s="115"/>
      <c r="C311" s="115"/>
      <c r="D311" s="115"/>
      <c r="E311" s="115"/>
      <c r="F311" s="115"/>
      <c r="G311" s="115"/>
      <c r="H311" s="116"/>
      <c r="I311" s="116"/>
      <c r="J311" s="116"/>
      <c r="K311" s="116"/>
      <c r="L311" s="116"/>
      <c r="M311" s="116"/>
      <c r="N311" s="116"/>
    </row>
    <row r="312" spans="2:14">
      <c r="B312" s="115"/>
      <c r="C312" s="115"/>
      <c r="D312" s="115"/>
      <c r="E312" s="115"/>
      <c r="F312" s="115"/>
      <c r="G312" s="115"/>
      <c r="H312" s="116"/>
      <c r="I312" s="116"/>
      <c r="J312" s="116"/>
      <c r="K312" s="116"/>
      <c r="L312" s="116"/>
      <c r="M312" s="116"/>
      <c r="N312" s="116"/>
    </row>
    <row r="313" spans="2:14">
      <c r="B313" s="115"/>
      <c r="C313" s="115"/>
      <c r="D313" s="115"/>
      <c r="E313" s="115"/>
      <c r="F313" s="115"/>
      <c r="G313" s="115"/>
      <c r="H313" s="116"/>
      <c r="I313" s="116"/>
      <c r="J313" s="116"/>
      <c r="K313" s="116"/>
      <c r="L313" s="116"/>
      <c r="M313" s="116"/>
      <c r="N313" s="116"/>
    </row>
    <row r="314" spans="2:14">
      <c r="B314" s="115"/>
      <c r="C314" s="115"/>
      <c r="D314" s="115"/>
      <c r="E314" s="115"/>
      <c r="F314" s="115"/>
      <c r="G314" s="115"/>
      <c r="H314" s="116"/>
      <c r="I314" s="116"/>
      <c r="J314" s="116"/>
      <c r="K314" s="116"/>
      <c r="L314" s="116"/>
      <c r="M314" s="116"/>
      <c r="N314" s="116"/>
    </row>
    <row r="315" spans="2:14">
      <c r="B315" s="115"/>
      <c r="C315" s="115"/>
      <c r="D315" s="115"/>
      <c r="E315" s="115"/>
      <c r="F315" s="115"/>
      <c r="G315" s="115"/>
      <c r="H315" s="116"/>
      <c r="I315" s="116"/>
      <c r="J315" s="116"/>
      <c r="K315" s="116"/>
      <c r="L315" s="116"/>
      <c r="M315" s="116"/>
      <c r="N315" s="116"/>
    </row>
    <row r="316" spans="2:14">
      <c r="B316" s="115"/>
      <c r="C316" s="115"/>
      <c r="D316" s="115"/>
      <c r="E316" s="115"/>
      <c r="F316" s="115"/>
      <c r="G316" s="115"/>
      <c r="H316" s="116"/>
      <c r="I316" s="116"/>
      <c r="J316" s="116"/>
      <c r="K316" s="116"/>
      <c r="L316" s="116"/>
      <c r="M316" s="116"/>
      <c r="N316" s="116"/>
    </row>
    <row r="317" spans="2:14">
      <c r="B317" s="115"/>
      <c r="C317" s="115"/>
      <c r="D317" s="115"/>
      <c r="E317" s="115"/>
      <c r="F317" s="115"/>
      <c r="G317" s="115"/>
      <c r="H317" s="116"/>
      <c r="I317" s="116"/>
      <c r="J317" s="116"/>
      <c r="K317" s="116"/>
      <c r="L317" s="116"/>
      <c r="M317" s="116"/>
      <c r="N317" s="116"/>
    </row>
    <row r="318" spans="2:14">
      <c r="B318" s="115"/>
      <c r="C318" s="115"/>
      <c r="D318" s="115"/>
      <c r="E318" s="115"/>
      <c r="F318" s="115"/>
      <c r="G318" s="115"/>
      <c r="H318" s="116"/>
      <c r="I318" s="116"/>
      <c r="J318" s="116"/>
      <c r="K318" s="116"/>
      <c r="L318" s="116"/>
      <c r="M318" s="116"/>
      <c r="N318" s="116"/>
    </row>
    <row r="319" spans="2:14">
      <c r="B319" s="115"/>
      <c r="C319" s="115"/>
      <c r="D319" s="115"/>
      <c r="E319" s="115"/>
      <c r="F319" s="115"/>
      <c r="G319" s="115"/>
      <c r="H319" s="116"/>
      <c r="I319" s="116"/>
      <c r="J319" s="116"/>
      <c r="K319" s="116"/>
      <c r="L319" s="116"/>
      <c r="M319" s="116"/>
      <c r="N319" s="116"/>
    </row>
    <row r="320" spans="2:14">
      <c r="B320" s="115"/>
      <c r="C320" s="115"/>
      <c r="D320" s="115"/>
      <c r="E320" s="115"/>
      <c r="F320" s="115"/>
      <c r="G320" s="115"/>
      <c r="H320" s="116"/>
      <c r="I320" s="116"/>
      <c r="J320" s="116"/>
      <c r="K320" s="116"/>
      <c r="L320" s="116"/>
      <c r="M320" s="116"/>
      <c r="N320" s="116"/>
    </row>
    <row r="321" spans="2:14">
      <c r="B321" s="115"/>
      <c r="C321" s="115"/>
      <c r="D321" s="115"/>
      <c r="E321" s="115"/>
      <c r="F321" s="115"/>
      <c r="G321" s="115"/>
      <c r="H321" s="116"/>
      <c r="I321" s="116"/>
      <c r="J321" s="116"/>
      <c r="K321" s="116"/>
      <c r="L321" s="116"/>
      <c r="M321" s="116"/>
      <c r="N321" s="116"/>
    </row>
    <row r="322" spans="2:14">
      <c r="B322" s="115"/>
      <c r="C322" s="115"/>
      <c r="D322" s="115"/>
      <c r="E322" s="115"/>
      <c r="F322" s="115"/>
      <c r="G322" s="115"/>
      <c r="H322" s="116"/>
      <c r="I322" s="116"/>
      <c r="J322" s="116"/>
      <c r="K322" s="116"/>
      <c r="L322" s="116"/>
      <c r="M322" s="116"/>
      <c r="N322" s="116"/>
    </row>
    <row r="323" spans="2:14">
      <c r="B323" s="115"/>
      <c r="C323" s="115"/>
      <c r="D323" s="115"/>
      <c r="E323" s="115"/>
      <c r="F323" s="115"/>
      <c r="G323" s="115"/>
      <c r="H323" s="116"/>
      <c r="I323" s="116"/>
      <c r="J323" s="116"/>
      <c r="K323" s="116"/>
      <c r="L323" s="116"/>
      <c r="M323" s="116"/>
      <c r="N323" s="116"/>
    </row>
    <row r="324" spans="2:14">
      <c r="B324" s="115"/>
      <c r="C324" s="115"/>
      <c r="D324" s="115"/>
      <c r="E324" s="115"/>
      <c r="F324" s="115"/>
      <c r="G324" s="115"/>
      <c r="H324" s="116"/>
      <c r="I324" s="116"/>
      <c r="J324" s="116"/>
      <c r="K324" s="116"/>
      <c r="L324" s="116"/>
      <c r="M324" s="116"/>
      <c r="N324" s="116"/>
    </row>
    <row r="325" spans="2:14">
      <c r="B325" s="115"/>
      <c r="C325" s="115"/>
      <c r="D325" s="115"/>
      <c r="E325" s="115"/>
      <c r="F325" s="115"/>
      <c r="G325" s="115"/>
      <c r="H325" s="116"/>
      <c r="I325" s="116"/>
      <c r="J325" s="116"/>
      <c r="K325" s="116"/>
      <c r="L325" s="116"/>
      <c r="M325" s="116"/>
      <c r="N325" s="116"/>
    </row>
    <row r="326" spans="2:14">
      <c r="B326" s="115"/>
      <c r="C326" s="115"/>
      <c r="D326" s="115"/>
      <c r="E326" s="115"/>
      <c r="F326" s="115"/>
      <c r="G326" s="115"/>
      <c r="H326" s="116"/>
      <c r="I326" s="116"/>
      <c r="J326" s="116"/>
      <c r="K326" s="116"/>
      <c r="L326" s="116"/>
      <c r="M326" s="116"/>
      <c r="N326" s="116"/>
    </row>
    <row r="327" spans="2:14">
      <c r="B327" s="115"/>
      <c r="C327" s="115"/>
      <c r="D327" s="115"/>
      <c r="E327" s="115"/>
      <c r="F327" s="115"/>
      <c r="G327" s="115"/>
      <c r="H327" s="116"/>
      <c r="I327" s="116"/>
      <c r="J327" s="116"/>
      <c r="K327" s="116"/>
      <c r="L327" s="116"/>
      <c r="M327" s="116"/>
      <c r="N327" s="116"/>
    </row>
    <row r="328" spans="2:14">
      <c r="B328" s="115"/>
      <c r="C328" s="115"/>
      <c r="D328" s="115"/>
      <c r="E328" s="115"/>
      <c r="F328" s="115"/>
      <c r="G328" s="115"/>
      <c r="H328" s="116"/>
      <c r="I328" s="116"/>
      <c r="J328" s="116"/>
      <c r="K328" s="116"/>
      <c r="L328" s="116"/>
      <c r="M328" s="116"/>
      <c r="N328" s="116"/>
    </row>
    <row r="329" spans="2:14">
      <c r="B329" s="115"/>
      <c r="C329" s="115"/>
      <c r="D329" s="115"/>
      <c r="E329" s="115"/>
      <c r="F329" s="115"/>
      <c r="G329" s="115"/>
      <c r="H329" s="116"/>
      <c r="I329" s="116"/>
      <c r="J329" s="116"/>
      <c r="K329" s="116"/>
      <c r="L329" s="116"/>
      <c r="M329" s="116"/>
      <c r="N329" s="116"/>
    </row>
    <row r="330" spans="2:14">
      <c r="B330" s="115"/>
      <c r="C330" s="115"/>
      <c r="D330" s="115"/>
      <c r="E330" s="115"/>
      <c r="F330" s="115"/>
      <c r="G330" s="115"/>
      <c r="H330" s="116"/>
      <c r="I330" s="116"/>
      <c r="J330" s="116"/>
      <c r="K330" s="116"/>
      <c r="L330" s="116"/>
      <c r="M330" s="116"/>
      <c r="N330" s="116"/>
    </row>
    <row r="331" spans="2:14">
      <c r="B331" s="115"/>
      <c r="C331" s="115"/>
      <c r="D331" s="115"/>
      <c r="E331" s="115"/>
      <c r="F331" s="115"/>
      <c r="G331" s="115"/>
      <c r="H331" s="116"/>
      <c r="I331" s="116"/>
      <c r="J331" s="116"/>
      <c r="K331" s="116"/>
      <c r="L331" s="116"/>
      <c r="M331" s="116"/>
      <c r="N331" s="116"/>
    </row>
    <row r="332" spans="2:14">
      <c r="B332" s="115"/>
      <c r="C332" s="115"/>
      <c r="D332" s="115"/>
      <c r="E332" s="115"/>
      <c r="F332" s="115"/>
      <c r="G332" s="115"/>
      <c r="H332" s="116"/>
      <c r="I332" s="116"/>
      <c r="J332" s="116"/>
      <c r="K332" s="116"/>
      <c r="L332" s="116"/>
      <c r="M332" s="116"/>
      <c r="N332" s="116"/>
    </row>
    <row r="333" spans="2:14">
      <c r="B333" s="115"/>
      <c r="C333" s="115"/>
      <c r="D333" s="115"/>
      <c r="E333" s="115"/>
      <c r="F333" s="115"/>
      <c r="G333" s="115"/>
      <c r="H333" s="116"/>
      <c r="I333" s="116"/>
      <c r="J333" s="116"/>
      <c r="K333" s="116"/>
      <c r="L333" s="116"/>
      <c r="M333" s="116"/>
      <c r="N333" s="116"/>
    </row>
    <row r="334" spans="2:14">
      <c r="B334" s="115"/>
      <c r="C334" s="115"/>
      <c r="D334" s="115"/>
      <c r="E334" s="115"/>
      <c r="F334" s="115"/>
      <c r="G334" s="115"/>
      <c r="H334" s="116"/>
      <c r="I334" s="116"/>
      <c r="J334" s="116"/>
      <c r="K334" s="116"/>
      <c r="L334" s="116"/>
      <c r="M334" s="116"/>
      <c r="N334" s="116"/>
    </row>
    <row r="335" spans="2:14">
      <c r="B335" s="115"/>
      <c r="C335" s="115"/>
      <c r="D335" s="115"/>
      <c r="E335" s="115"/>
      <c r="F335" s="115"/>
      <c r="G335" s="115"/>
      <c r="H335" s="116"/>
      <c r="I335" s="116"/>
      <c r="J335" s="116"/>
      <c r="K335" s="116"/>
      <c r="L335" s="116"/>
      <c r="M335" s="116"/>
      <c r="N335" s="116"/>
    </row>
    <row r="336" spans="2:14">
      <c r="B336" s="115"/>
      <c r="C336" s="115"/>
      <c r="D336" s="115"/>
      <c r="E336" s="115"/>
      <c r="F336" s="115"/>
      <c r="G336" s="115"/>
      <c r="H336" s="116"/>
      <c r="I336" s="116"/>
      <c r="J336" s="116"/>
      <c r="K336" s="116"/>
      <c r="L336" s="116"/>
      <c r="M336" s="116"/>
      <c r="N336" s="116"/>
    </row>
    <row r="337" spans="2:14">
      <c r="B337" s="115"/>
      <c r="C337" s="115"/>
      <c r="D337" s="115"/>
      <c r="E337" s="115"/>
      <c r="F337" s="115"/>
      <c r="G337" s="115"/>
      <c r="H337" s="116"/>
      <c r="I337" s="116"/>
      <c r="J337" s="116"/>
      <c r="K337" s="116"/>
      <c r="L337" s="116"/>
      <c r="M337" s="116"/>
      <c r="N337" s="116"/>
    </row>
    <row r="338" spans="2:14">
      <c r="B338" s="115"/>
      <c r="C338" s="115"/>
      <c r="D338" s="115"/>
      <c r="E338" s="115"/>
      <c r="F338" s="115"/>
      <c r="G338" s="115"/>
      <c r="H338" s="116"/>
      <c r="I338" s="116"/>
      <c r="J338" s="116"/>
      <c r="K338" s="116"/>
      <c r="L338" s="116"/>
      <c r="M338" s="116"/>
      <c r="N338" s="116"/>
    </row>
    <row r="339" spans="2:14">
      <c r="B339" s="115"/>
      <c r="C339" s="115"/>
      <c r="D339" s="115"/>
      <c r="E339" s="115"/>
      <c r="F339" s="115"/>
      <c r="G339" s="115"/>
      <c r="H339" s="116"/>
      <c r="I339" s="116"/>
      <c r="J339" s="116"/>
      <c r="K339" s="116"/>
      <c r="L339" s="116"/>
      <c r="M339" s="116"/>
      <c r="N339" s="116"/>
    </row>
    <row r="340" spans="2:14">
      <c r="B340" s="115"/>
      <c r="C340" s="115"/>
      <c r="D340" s="115"/>
      <c r="E340" s="115"/>
      <c r="F340" s="115"/>
      <c r="G340" s="115"/>
      <c r="H340" s="116"/>
      <c r="I340" s="116"/>
      <c r="J340" s="116"/>
      <c r="K340" s="116"/>
      <c r="L340" s="116"/>
      <c r="M340" s="116"/>
      <c r="N340" s="116"/>
    </row>
    <row r="341" spans="2:14">
      <c r="B341" s="115"/>
      <c r="C341" s="115"/>
      <c r="D341" s="115"/>
      <c r="E341" s="115"/>
      <c r="F341" s="115"/>
      <c r="G341" s="115"/>
      <c r="H341" s="116"/>
      <c r="I341" s="116"/>
      <c r="J341" s="116"/>
      <c r="K341" s="116"/>
      <c r="L341" s="116"/>
      <c r="M341" s="116"/>
      <c r="N341" s="116"/>
    </row>
    <row r="342" spans="2:14">
      <c r="B342" s="115"/>
      <c r="C342" s="115"/>
      <c r="D342" s="115"/>
      <c r="E342" s="115"/>
      <c r="F342" s="115"/>
      <c r="G342" s="115"/>
      <c r="H342" s="116"/>
      <c r="I342" s="116"/>
      <c r="J342" s="116"/>
      <c r="K342" s="116"/>
      <c r="L342" s="116"/>
      <c r="M342" s="116"/>
      <c r="N342" s="116"/>
    </row>
    <row r="343" spans="2:14">
      <c r="B343" s="115"/>
      <c r="C343" s="115"/>
      <c r="D343" s="115"/>
      <c r="E343" s="115"/>
      <c r="F343" s="115"/>
      <c r="G343" s="115"/>
      <c r="H343" s="116"/>
      <c r="I343" s="116"/>
      <c r="J343" s="116"/>
      <c r="K343" s="116"/>
      <c r="L343" s="116"/>
      <c r="M343" s="116"/>
      <c r="N343" s="116"/>
    </row>
    <row r="344" spans="2:14">
      <c r="B344" s="115"/>
      <c r="C344" s="115"/>
      <c r="D344" s="115"/>
      <c r="E344" s="115"/>
      <c r="F344" s="115"/>
      <c r="G344" s="115"/>
      <c r="H344" s="116"/>
      <c r="I344" s="116"/>
      <c r="J344" s="116"/>
      <c r="K344" s="116"/>
      <c r="L344" s="116"/>
      <c r="M344" s="116"/>
      <c r="N344" s="116"/>
    </row>
    <row r="345" spans="2:14">
      <c r="B345" s="115"/>
      <c r="C345" s="115"/>
      <c r="D345" s="115"/>
      <c r="E345" s="115"/>
      <c r="F345" s="115"/>
      <c r="G345" s="115"/>
      <c r="H345" s="116"/>
      <c r="I345" s="116"/>
      <c r="J345" s="116"/>
      <c r="K345" s="116"/>
      <c r="L345" s="116"/>
      <c r="M345" s="116"/>
      <c r="N345" s="116"/>
    </row>
    <row r="346" spans="2:14">
      <c r="B346" s="115"/>
      <c r="C346" s="115"/>
      <c r="D346" s="115"/>
      <c r="E346" s="115"/>
      <c r="F346" s="115"/>
      <c r="G346" s="115"/>
      <c r="H346" s="116"/>
      <c r="I346" s="116"/>
      <c r="J346" s="116"/>
      <c r="K346" s="116"/>
      <c r="L346" s="116"/>
      <c r="M346" s="116"/>
      <c r="N346" s="116"/>
    </row>
    <row r="347" spans="2:14">
      <c r="B347" s="115"/>
      <c r="C347" s="115"/>
      <c r="D347" s="115"/>
      <c r="E347" s="115"/>
      <c r="F347" s="115"/>
      <c r="G347" s="115"/>
      <c r="H347" s="116"/>
      <c r="I347" s="116"/>
      <c r="J347" s="116"/>
      <c r="K347" s="116"/>
      <c r="L347" s="116"/>
      <c r="M347" s="116"/>
      <c r="N347" s="116"/>
    </row>
    <row r="348" spans="2:14">
      <c r="B348" s="115"/>
      <c r="C348" s="115"/>
      <c r="D348" s="115"/>
      <c r="E348" s="115"/>
      <c r="F348" s="115"/>
      <c r="G348" s="115"/>
      <c r="H348" s="116"/>
      <c r="I348" s="116"/>
      <c r="J348" s="116"/>
      <c r="K348" s="116"/>
      <c r="L348" s="116"/>
      <c r="M348" s="116"/>
      <c r="N348" s="116"/>
    </row>
    <row r="349" spans="2:14">
      <c r="B349" s="115"/>
      <c r="C349" s="115"/>
      <c r="D349" s="115"/>
      <c r="E349" s="115"/>
      <c r="F349" s="115"/>
      <c r="G349" s="115"/>
      <c r="H349" s="116"/>
      <c r="I349" s="116"/>
      <c r="J349" s="116"/>
      <c r="K349" s="116"/>
      <c r="L349" s="116"/>
      <c r="M349" s="116"/>
      <c r="N349" s="116"/>
    </row>
    <row r="350" spans="2:14">
      <c r="B350" s="115"/>
      <c r="C350" s="115"/>
      <c r="D350" s="115"/>
      <c r="E350" s="115"/>
      <c r="F350" s="115"/>
      <c r="G350" s="115"/>
      <c r="H350" s="116"/>
      <c r="I350" s="116"/>
      <c r="J350" s="116"/>
      <c r="K350" s="116"/>
      <c r="L350" s="116"/>
      <c r="M350" s="116"/>
      <c r="N350" s="116"/>
    </row>
    <row r="351" spans="2:14">
      <c r="B351" s="115"/>
      <c r="C351" s="115"/>
      <c r="D351" s="115"/>
      <c r="E351" s="115"/>
      <c r="F351" s="115"/>
      <c r="G351" s="115"/>
      <c r="H351" s="116"/>
      <c r="I351" s="116"/>
      <c r="J351" s="116"/>
      <c r="K351" s="116"/>
      <c r="L351" s="116"/>
      <c r="M351" s="116"/>
      <c r="N351" s="116"/>
    </row>
    <row r="352" spans="2:14">
      <c r="B352" s="115"/>
      <c r="C352" s="115"/>
      <c r="D352" s="115"/>
      <c r="E352" s="115"/>
      <c r="F352" s="115"/>
      <c r="G352" s="115"/>
      <c r="H352" s="116"/>
      <c r="I352" s="116"/>
      <c r="J352" s="116"/>
      <c r="K352" s="116"/>
      <c r="L352" s="116"/>
      <c r="M352" s="116"/>
      <c r="N352" s="116"/>
    </row>
    <row r="353" spans="2:14">
      <c r="B353" s="115"/>
      <c r="C353" s="115"/>
      <c r="D353" s="115"/>
      <c r="E353" s="115"/>
      <c r="F353" s="115"/>
      <c r="G353" s="115"/>
      <c r="H353" s="116"/>
      <c r="I353" s="116"/>
      <c r="J353" s="116"/>
      <c r="K353" s="116"/>
      <c r="L353" s="116"/>
      <c r="M353" s="116"/>
      <c r="N353" s="116"/>
    </row>
    <row r="354" spans="2:14">
      <c r="B354" s="115"/>
      <c r="C354" s="115"/>
      <c r="D354" s="115"/>
      <c r="E354" s="115"/>
      <c r="F354" s="115"/>
      <c r="G354" s="115"/>
      <c r="H354" s="116"/>
      <c r="I354" s="116"/>
      <c r="J354" s="116"/>
      <c r="K354" s="116"/>
      <c r="L354" s="116"/>
      <c r="M354" s="116"/>
      <c r="N354" s="116"/>
    </row>
    <row r="355" spans="2:14">
      <c r="B355" s="115"/>
      <c r="C355" s="115"/>
      <c r="D355" s="115"/>
      <c r="E355" s="115"/>
      <c r="F355" s="115"/>
      <c r="G355" s="115"/>
      <c r="H355" s="116"/>
      <c r="I355" s="116"/>
      <c r="J355" s="116"/>
      <c r="K355" s="116"/>
      <c r="L355" s="116"/>
      <c r="M355" s="116"/>
      <c r="N355" s="116"/>
    </row>
    <row r="356" spans="2:14">
      <c r="B356" s="115"/>
      <c r="C356" s="115"/>
      <c r="D356" s="115"/>
      <c r="E356" s="115"/>
      <c r="F356" s="115"/>
      <c r="G356" s="115"/>
      <c r="H356" s="116"/>
      <c r="I356" s="116"/>
      <c r="J356" s="116"/>
      <c r="K356" s="116"/>
      <c r="L356" s="116"/>
      <c r="M356" s="116"/>
      <c r="N356" s="116"/>
    </row>
    <row r="357" spans="2:14">
      <c r="B357" s="115"/>
      <c r="C357" s="115"/>
      <c r="D357" s="115"/>
      <c r="E357" s="115"/>
      <c r="F357" s="115"/>
      <c r="G357" s="115"/>
      <c r="H357" s="116"/>
      <c r="I357" s="116"/>
      <c r="J357" s="116"/>
      <c r="K357" s="116"/>
      <c r="L357" s="116"/>
      <c r="M357" s="116"/>
      <c r="N357" s="116"/>
    </row>
    <row r="358" spans="2:14">
      <c r="B358" s="115"/>
      <c r="C358" s="115"/>
      <c r="D358" s="115"/>
      <c r="E358" s="115"/>
      <c r="F358" s="115"/>
      <c r="G358" s="115"/>
      <c r="H358" s="116"/>
      <c r="I358" s="116"/>
      <c r="J358" s="116"/>
      <c r="K358" s="116"/>
      <c r="L358" s="116"/>
      <c r="M358" s="116"/>
      <c r="N358" s="116"/>
    </row>
    <row r="359" spans="2:14">
      <c r="B359" s="115"/>
      <c r="C359" s="115"/>
      <c r="D359" s="115"/>
      <c r="E359" s="115"/>
      <c r="F359" s="115"/>
      <c r="G359" s="115"/>
      <c r="H359" s="116"/>
      <c r="I359" s="116"/>
      <c r="J359" s="116"/>
      <c r="K359" s="116"/>
      <c r="L359" s="116"/>
      <c r="M359" s="116"/>
      <c r="N359" s="116"/>
    </row>
    <row r="360" spans="2:14">
      <c r="B360" s="115"/>
      <c r="C360" s="115"/>
      <c r="D360" s="115"/>
      <c r="E360" s="115"/>
      <c r="F360" s="115"/>
      <c r="G360" s="115"/>
      <c r="H360" s="116"/>
      <c r="I360" s="116"/>
      <c r="J360" s="116"/>
      <c r="K360" s="116"/>
      <c r="L360" s="116"/>
      <c r="M360" s="116"/>
      <c r="N360" s="116"/>
    </row>
    <row r="361" spans="2:14">
      <c r="B361" s="115"/>
      <c r="C361" s="115"/>
      <c r="D361" s="115"/>
      <c r="E361" s="115"/>
      <c r="F361" s="115"/>
      <c r="G361" s="115"/>
      <c r="H361" s="116"/>
      <c r="I361" s="116"/>
      <c r="J361" s="116"/>
      <c r="K361" s="116"/>
      <c r="L361" s="116"/>
      <c r="M361" s="116"/>
      <c r="N361" s="116"/>
    </row>
    <row r="362" spans="2:14">
      <c r="B362" s="115"/>
      <c r="C362" s="115"/>
      <c r="D362" s="115"/>
      <c r="E362" s="115"/>
      <c r="F362" s="115"/>
      <c r="G362" s="115"/>
      <c r="H362" s="116"/>
      <c r="I362" s="116"/>
      <c r="J362" s="116"/>
      <c r="K362" s="116"/>
      <c r="L362" s="116"/>
      <c r="M362" s="116"/>
      <c r="N362" s="116"/>
    </row>
    <row r="363" spans="2:14">
      <c r="B363" s="115"/>
      <c r="C363" s="115"/>
      <c r="D363" s="115"/>
      <c r="E363" s="115"/>
      <c r="F363" s="115"/>
      <c r="G363" s="115"/>
      <c r="H363" s="116"/>
      <c r="I363" s="116"/>
      <c r="J363" s="116"/>
      <c r="K363" s="116"/>
      <c r="L363" s="116"/>
      <c r="M363" s="116"/>
      <c r="N363" s="116"/>
    </row>
    <row r="364" spans="2:14">
      <c r="B364" s="115"/>
      <c r="C364" s="115"/>
      <c r="D364" s="115"/>
      <c r="E364" s="115"/>
      <c r="F364" s="115"/>
      <c r="G364" s="115"/>
      <c r="H364" s="116"/>
      <c r="I364" s="116"/>
      <c r="J364" s="116"/>
      <c r="K364" s="116"/>
      <c r="L364" s="116"/>
      <c r="M364" s="116"/>
      <c r="N364" s="116"/>
    </row>
    <row r="365" spans="2:14">
      <c r="B365" s="115"/>
      <c r="C365" s="115"/>
      <c r="D365" s="115"/>
      <c r="E365" s="115"/>
      <c r="F365" s="115"/>
      <c r="G365" s="115"/>
      <c r="H365" s="116"/>
      <c r="I365" s="116"/>
      <c r="J365" s="116"/>
      <c r="K365" s="116"/>
      <c r="L365" s="116"/>
      <c r="M365" s="116"/>
      <c r="N365" s="116"/>
    </row>
    <row r="366" spans="2:14">
      <c r="B366" s="115"/>
      <c r="C366" s="115"/>
      <c r="D366" s="115"/>
      <c r="E366" s="115"/>
      <c r="F366" s="115"/>
      <c r="G366" s="115"/>
      <c r="H366" s="116"/>
      <c r="I366" s="116"/>
      <c r="J366" s="116"/>
      <c r="K366" s="116"/>
      <c r="L366" s="116"/>
      <c r="M366" s="116"/>
      <c r="N366" s="116"/>
    </row>
    <row r="367" spans="2:14">
      <c r="B367" s="115"/>
      <c r="C367" s="115"/>
      <c r="D367" s="115"/>
      <c r="E367" s="115"/>
      <c r="F367" s="115"/>
      <c r="G367" s="115"/>
      <c r="H367" s="116"/>
      <c r="I367" s="116"/>
      <c r="J367" s="116"/>
      <c r="K367" s="116"/>
      <c r="L367" s="116"/>
      <c r="M367" s="116"/>
      <c r="N367" s="116"/>
    </row>
    <row r="368" spans="2:14">
      <c r="B368" s="115"/>
      <c r="C368" s="115"/>
      <c r="D368" s="115"/>
      <c r="E368" s="115"/>
      <c r="F368" s="115"/>
      <c r="G368" s="115"/>
      <c r="H368" s="116"/>
      <c r="I368" s="116"/>
      <c r="J368" s="116"/>
      <c r="K368" s="116"/>
      <c r="L368" s="116"/>
      <c r="M368" s="116"/>
      <c r="N368" s="116"/>
    </row>
    <row r="369" spans="2:14">
      <c r="B369" s="115"/>
      <c r="C369" s="115"/>
      <c r="D369" s="115"/>
      <c r="E369" s="115"/>
      <c r="F369" s="115"/>
      <c r="G369" s="115"/>
      <c r="H369" s="116"/>
      <c r="I369" s="116"/>
      <c r="J369" s="116"/>
      <c r="K369" s="116"/>
      <c r="L369" s="116"/>
      <c r="M369" s="116"/>
      <c r="N369" s="116"/>
    </row>
    <row r="370" spans="2:14">
      <c r="B370" s="115"/>
      <c r="C370" s="115"/>
      <c r="D370" s="115"/>
      <c r="E370" s="115"/>
      <c r="F370" s="115"/>
      <c r="G370" s="115"/>
      <c r="H370" s="116"/>
      <c r="I370" s="116"/>
      <c r="J370" s="116"/>
      <c r="K370" s="116"/>
      <c r="L370" s="116"/>
      <c r="M370" s="116"/>
      <c r="N370" s="116"/>
    </row>
    <row r="371" spans="2:14">
      <c r="B371" s="115"/>
      <c r="C371" s="115"/>
      <c r="D371" s="115"/>
      <c r="E371" s="115"/>
      <c r="F371" s="115"/>
      <c r="G371" s="115"/>
      <c r="H371" s="116"/>
      <c r="I371" s="116"/>
      <c r="J371" s="116"/>
      <c r="K371" s="116"/>
      <c r="L371" s="116"/>
      <c r="M371" s="116"/>
      <c r="N371" s="116"/>
    </row>
    <row r="372" spans="2:14">
      <c r="B372" s="115"/>
      <c r="C372" s="115"/>
      <c r="D372" s="115"/>
      <c r="E372" s="115"/>
      <c r="F372" s="115"/>
      <c r="G372" s="115"/>
      <c r="H372" s="116"/>
      <c r="I372" s="116"/>
      <c r="J372" s="116"/>
      <c r="K372" s="116"/>
      <c r="L372" s="116"/>
      <c r="M372" s="116"/>
      <c r="N372" s="116"/>
    </row>
    <row r="373" spans="2:14">
      <c r="B373" s="115"/>
      <c r="C373" s="115"/>
      <c r="D373" s="115"/>
      <c r="E373" s="115"/>
      <c r="F373" s="115"/>
      <c r="G373" s="115"/>
      <c r="H373" s="116"/>
      <c r="I373" s="116"/>
      <c r="J373" s="116"/>
      <c r="K373" s="116"/>
      <c r="L373" s="116"/>
      <c r="M373" s="116"/>
      <c r="N373" s="116"/>
    </row>
    <row r="374" spans="2:14">
      <c r="B374" s="115"/>
      <c r="C374" s="115"/>
      <c r="D374" s="115"/>
      <c r="E374" s="115"/>
      <c r="F374" s="115"/>
      <c r="G374" s="115"/>
      <c r="H374" s="116"/>
      <c r="I374" s="116"/>
      <c r="J374" s="116"/>
      <c r="K374" s="116"/>
      <c r="L374" s="116"/>
      <c r="M374" s="116"/>
      <c r="N374" s="116"/>
    </row>
    <row r="375" spans="2:14">
      <c r="B375" s="115"/>
      <c r="C375" s="115"/>
      <c r="D375" s="115"/>
      <c r="E375" s="115"/>
      <c r="F375" s="115"/>
      <c r="G375" s="115"/>
      <c r="H375" s="116"/>
      <c r="I375" s="116"/>
      <c r="J375" s="116"/>
      <c r="K375" s="116"/>
      <c r="L375" s="116"/>
      <c r="M375" s="116"/>
      <c r="N375" s="116"/>
    </row>
    <row r="376" spans="2:14">
      <c r="B376" s="115"/>
      <c r="C376" s="115"/>
      <c r="D376" s="115"/>
      <c r="E376" s="115"/>
      <c r="F376" s="115"/>
      <c r="G376" s="115"/>
      <c r="H376" s="116"/>
      <c r="I376" s="116"/>
      <c r="J376" s="116"/>
      <c r="K376" s="116"/>
      <c r="L376" s="116"/>
      <c r="M376" s="116"/>
      <c r="N376" s="116"/>
    </row>
    <row r="377" spans="2:14">
      <c r="B377" s="115"/>
      <c r="C377" s="115"/>
      <c r="D377" s="115"/>
      <c r="E377" s="115"/>
      <c r="F377" s="115"/>
      <c r="G377" s="115"/>
      <c r="H377" s="116"/>
      <c r="I377" s="116"/>
      <c r="J377" s="116"/>
      <c r="K377" s="116"/>
      <c r="L377" s="116"/>
      <c r="M377" s="116"/>
      <c r="N377" s="116"/>
    </row>
    <row r="378" spans="2:14">
      <c r="B378" s="115"/>
      <c r="C378" s="115"/>
      <c r="D378" s="115"/>
      <c r="E378" s="115"/>
      <c r="F378" s="115"/>
      <c r="G378" s="115"/>
      <c r="H378" s="116"/>
      <c r="I378" s="116"/>
      <c r="J378" s="116"/>
      <c r="K378" s="116"/>
      <c r="L378" s="116"/>
      <c r="M378" s="116"/>
      <c r="N378" s="116"/>
    </row>
    <row r="379" spans="2:14">
      <c r="B379" s="115"/>
      <c r="C379" s="115"/>
      <c r="D379" s="115"/>
      <c r="E379" s="115"/>
      <c r="F379" s="115"/>
      <c r="G379" s="115"/>
      <c r="H379" s="116"/>
      <c r="I379" s="116"/>
      <c r="J379" s="116"/>
      <c r="K379" s="116"/>
      <c r="L379" s="116"/>
      <c r="M379" s="116"/>
      <c r="N379" s="116"/>
    </row>
    <row r="380" spans="2:14">
      <c r="B380" s="115"/>
      <c r="C380" s="115"/>
      <c r="D380" s="115"/>
      <c r="E380" s="115"/>
      <c r="F380" s="115"/>
      <c r="G380" s="115"/>
      <c r="H380" s="116"/>
      <c r="I380" s="116"/>
      <c r="J380" s="116"/>
      <c r="K380" s="116"/>
      <c r="L380" s="116"/>
      <c r="M380" s="116"/>
      <c r="N380" s="116"/>
    </row>
    <row r="381" spans="2:14">
      <c r="B381" s="115"/>
      <c r="C381" s="115"/>
      <c r="D381" s="115"/>
      <c r="E381" s="115"/>
      <c r="F381" s="115"/>
      <c r="G381" s="115"/>
      <c r="H381" s="116"/>
      <c r="I381" s="116"/>
      <c r="J381" s="116"/>
      <c r="K381" s="116"/>
      <c r="L381" s="116"/>
      <c r="M381" s="116"/>
      <c r="N381" s="116"/>
    </row>
    <row r="382" spans="2:14">
      <c r="B382" s="115"/>
      <c r="C382" s="115"/>
      <c r="D382" s="115"/>
      <c r="E382" s="115"/>
      <c r="F382" s="115"/>
      <c r="G382" s="115"/>
      <c r="H382" s="116"/>
      <c r="I382" s="116"/>
      <c r="J382" s="116"/>
      <c r="K382" s="116"/>
      <c r="L382" s="116"/>
      <c r="M382" s="116"/>
      <c r="N382" s="116"/>
    </row>
    <row r="383" spans="2:14">
      <c r="B383" s="115"/>
      <c r="C383" s="115"/>
      <c r="D383" s="115"/>
      <c r="E383" s="115"/>
      <c r="F383" s="115"/>
      <c r="G383" s="115"/>
      <c r="H383" s="116"/>
      <c r="I383" s="116"/>
      <c r="J383" s="116"/>
      <c r="K383" s="116"/>
      <c r="L383" s="116"/>
      <c r="M383" s="116"/>
      <c r="N383" s="116"/>
    </row>
    <row r="384" spans="2:14">
      <c r="B384" s="115"/>
      <c r="C384" s="115"/>
      <c r="D384" s="115"/>
      <c r="E384" s="115"/>
      <c r="F384" s="115"/>
      <c r="G384" s="115"/>
      <c r="H384" s="116"/>
      <c r="I384" s="116"/>
      <c r="J384" s="116"/>
      <c r="K384" s="116"/>
      <c r="L384" s="116"/>
      <c r="M384" s="116"/>
      <c r="N384" s="116"/>
    </row>
    <row r="385" spans="2:14">
      <c r="B385" s="115"/>
      <c r="C385" s="115"/>
      <c r="D385" s="115"/>
      <c r="E385" s="115"/>
      <c r="F385" s="115"/>
      <c r="G385" s="115"/>
      <c r="H385" s="116"/>
      <c r="I385" s="116"/>
      <c r="J385" s="116"/>
      <c r="K385" s="116"/>
      <c r="L385" s="116"/>
      <c r="M385" s="116"/>
      <c r="N385" s="116"/>
    </row>
    <row r="386" spans="2:14">
      <c r="B386" s="115"/>
      <c r="C386" s="115"/>
      <c r="D386" s="115"/>
      <c r="E386" s="115"/>
      <c r="F386" s="115"/>
      <c r="G386" s="115"/>
      <c r="H386" s="116"/>
      <c r="I386" s="116"/>
      <c r="J386" s="116"/>
      <c r="K386" s="116"/>
      <c r="L386" s="116"/>
      <c r="M386" s="116"/>
      <c r="N386" s="116"/>
    </row>
    <row r="387" spans="2:14">
      <c r="B387" s="115"/>
      <c r="C387" s="115"/>
      <c r="D387" s="115"/>
      <c r="E387" s="115"/>
      <c r="F387" s="115"/>
      <c r="G387" s="115"/>
      <c r="H387" s="116"/>
      <c r="I387" s="116"/>
      <c r="J387" s="116"/>
      <c r="K387" s="116"/>
      <c r="L387" s="116"/>
      <c r="M387" s="116"/>
      <c r="N387" s="116"/>
    </row>
    <row r="388" spans="2:14">
      <c r="B388" s="115"/>
      <c r="C388" s="115"/>
      <c r="D388" s="115"/>
      <c r="E388" s="115"/>
      <c r="F388" s="115"/>
      <c r="G388" s="115"/>
      <c r="H388" s="116"/>
      <c r="I388" s="116"/>
      <c r="J388" s="116"/>
      <c r="K388" s="116"/>
      <c r="L388" s="116"/>
      <c r="M388" s="116"/>
      <c r="N388" s="116"/>
    </row>
    <row r="389" spans="2:14">
      <c r="B389" s="115"/>
      <c r="C389" s="115"/>
      <c r="D389" s="115"/>
      <c r="E389" s="115"/>
      <c r="F389" s="115"/>
      <c r="G389" s="115"/>
      <c r="H389" s="116"/>
      <c r="I389" s="116"/>
      <c r="J389" s="116"/>
      <c r="K389" s="116"/>
      <c r="L389" s="116"/>
      <c r="M389" s="116"/>
      <c r="N389" s="116"/>
    </row>
    <row r="390" spans="2:14">
      <c r="B390" s="115"/>
      <c r="C390" s="115"/>
      <c r="D390" s="115"/>
      <c r="E390" s="115"/>
      <c r="F390" s="115"/>
      <c r="G390" s="115"/>
      <c r="H390" s="116"/>
      <c r="I390" s="116"/>
      <c r="J390" s="116"/>
      <c r="K390" s="116"/>
      <c r="L390" s="116"/>
      <c r="M390" s="116"/>
      <c r="N390" s="116"/>
    </row>
    <row r="391" spans="2:14">
      <c r="B391" s="115"/>
      <c r="C391" s="115"/>
      <c r="D391" s="115"/>
      <c r="E391" s="115"/>
      <c r="F391" s="115"/>
      <c r="G391" s="115"/>
      <c r="H391" s="116"/>
      <c r="I391" s="116"/>
      <c r="J391" s="116"/>
      <c r="K391" s="116"/>
      <c r="L391" s="116"/>
      <c r="M391" s="116"/>
      <c r="N391" s="116"/>
    </row>
    <row r="392" spans="2:14">
      <c r="B392" s="115"/>
      <c r="C392" s="115"/>
      <c r="D392" s="115"/>
      <c r="E392" s="115"/>
      <c r="F392" s="115"/>
      <c r="G392" s="115"/>
      <c r="H392" s="116"/>
      <c r="I392" s="116"/>
      <c r="J392" s="116"/>
      <c r="K392" s="116"/>
      <c r="L392" s="116"/>
      <c r="M392" s="116"/>
      <c r="N392" s="116"/>
    </row>
    <row r="393" spans="2:14">
      <c r="B393" s="115"/>
      <c r="C393" s="115"/>
      <c r="D393" s="115"/>
      <c r="E393" s="115"/>
      <c r="F393" s="115"/>
      <c r="G393" s="115"/>
      <c r="H393" s="116"/>
      <c r="I393" s="116"/>
      <c r="J393" s="116"/>
      <c r="K393" s="116"/>
      <c r="L393" s="116"/>
      <c r="M393" s="116"/>
      <c r="N393" s="116"/>
    </row>
    <row r="394" spans="2:14">
      <c r="B394" s="115"/>
      <c r="C394" s="115"/>
      <c r="D394" s="115"/>
      <c r="E394" s="115"/>
      <c r="F394" s="115"/>
      <c r="G394" s="115"/>
      <c r="H394" s="116"/>
      <c r="I394" s="116"/>
      <c r="J394" s="116"/>
      <c r="K394" s="116"/>
      <c r="L394" s="116"/>
      <c r="M394" s="116"/>
      <c r="N394" s="116"/>
    </row>
    <row r="395" spans="2:14">
      <c r="B395" s="115"/>
      <c r="C395" s="115"/>
      <c r="D395" s="115"/>
      <c r="E395" s="115"/>
      <c r="F395" s="115"/>
      <c r="G395" s="115"/>
      <c r="H395" s="116"/>
      <c r="I395" s="116"/>
      <c r="J395" s="116"/>
      <c r="K395" s="116"/>
      <c r="L395" s="116"/>
      <c r="M395" s="116"/>
      <c r="N395" s="116"/>
    </row>
    <row r="396" spans="2:14">
      <c r="B396" s="115"/>
      <c r="C396" s="115"/>
      <c r="D396" s="115"/>
      <c r="E396" s="115"/>
      <c r="F396" s="115"/>
      <c r="G396" s="115"/>
      <c r="H396" s="116"/>
      <c r="I396" s="116"/>
      <c r="J396" s="116"/>
      <c r="K396" s="116"/>
      <c r="L396" s="116"/>
      <c r="M396" s="116"/>
      <c r="N396" s="116"/>
    </row>
    <row r="397" spans="2:14">
      <c r="B397" s="115"/>
      <c r="C397" s="115"/>
      <c r="D397" s="115"/>
      <c r="E397" s="115"/>
      <c r="F397" s="115"/>
      <c r="G397" s="115"/>
      <c r="H397" s="116"/>
      <c r="I397" s="116"/>
      <c r="J397" s="116"/>
      <c r="K397" s="116"/>
      <c r="L397" s="116"/>
      <c r="M397" s="116"/>
      <c r="N397" s="116"/>
    </row>
    <row r="398" spans="2:14">
      <c r="B398" s="115"/>
      <c r="C398" s="115"/>
      <c r="D398" s="115"/>
      <c r="E398" s="115"/>
      <c r="F398" s="115"/>
      <c r="G398" s="115"/>
      <c r="H398" s="116"/>
      <c r="I398" s="116"/>
      <c r="J398" s="116"/>
      <c r="K398" s="116"/>
      <c r="L398" s="116"/>
      <c r="M398" s="116"/>
      <c r="N398" s="116"/>
    </row>
    <row r="399" spans="2:14">
      <c r="B399" s="115"/>
      <c r="C399" s="115"/>
      <c r="D399" s="115"/>
      <c r="E399" s="115"/>
      <c r="F399" s="115"/>
      <c r="G399" s="115"/>
      <c r="H399" s="116"/>
      <c r="I399" s="116"/>
      <c r="J399" s="116"/>
      <c r="K399" s="116"/>
      <c r="L399" s="116"/>
      <c r="M399" s="116"/>
      <c r="N399" s="116"/>
    </row>
    <row r="400" spans="2:14">
      <c r="B400" s="115"/>
      <c r="C400" s="115"/>
      <c r="D400" s="115"/>
      <c r="E400" s="115"/>
      <c r="F400" s="115"/>
      <c r="G400" s="115"/>
      <c r="H400" s="116"/>
      <c r="I400" s="116"/>
      <c r="J400" s="116"/>
      <c r="K400" s="116"/>
      <c r="L400" s="116"/>
      <c r="M400" s="116"/>
      <c r="N400" s="116"/>
    </row>
    <row r="401" spans="2:14">
      <c r="B401" s="115"/>
      <c r="C401" s="115"/>
      <c r="D401" s="115"/>
      <c r="E401" s="115"/>
      <c r="F401" s="115"/>
      <c r="G401" s="115"/>
      <c r="H401" s="116"/>
      <c r="I401" s="116"/>
      <c r="J401" s="116"/>
      <c r="K401" s="116"/>
      <c r="L401" s="116"/>
      <c r="M401" s="116"/>
      <c r="N401" s="116"/>
    </row>
    <row r="402" spans="2:14">
      <c r="B402" s="115"/>
      <c r="C402" s="115"/>
      <c r="D402" s="115"/>
      <c r="E402" s="115"/>
      <c r="F402" s="115"/>
      <c r="G402" s="115"/>
      <c r="H402" s="116"/>
      <c r="I402" s="116"/>
      <c r="J402" s="116"/>
      <c r="K402" s="116"/>
      <c r="L402" s="116"/>
      <c r="M402" s="116"/>
      <c r="N402" s="116"/>
    </row>
    <row r="403" spans="2:14">
      <c r="B403" s="115"/>
      <c r="C403" s="115"/>
      <c r="D403" s="115"/>
      <c r="E403" s="115"/>
      <c r="F403" s="115"/>
      <c r="G403" s="115"/>
      <c r="H403" s="116"/>
      <c r="I403" s="116"/>
      <c r="J403" s="116"/>
      <c r="K403" s="116"/>
      <c r="L403" s="116"/>
      <c r="M403" s="116"/>
      <c r="N403" s="116"/>
    </row>
    <row r="404" spans="2:14">
      <c r="B404" s="115"/>
      <c r="C404" s="115"/>
      <c r="D404" s="115"/>
      <c r="E404" s="115"/>
      <c r="F404" s="115"/>
      <c r="G404" s="115"/>
      <c r="H404" s="116"/>
      <c r="I404" s="116"/>
      <c r="J404" s="116"/>
      <c r="K404" s="116"/>
      <c r="L404" s="116"/>
      <c r="M404" s="116"/>
      <c r="N404" s="116"/>
    </row>
    <row r="405" spans="2:14">
      <c r="B405" s="115"/>
      <c r="C405" s="115"/>
      <c r="D405" s="115"/>
      <c r="E405" s="115"/>
      <c r="F405" s="115"/>
      <c r="G405" s="115"/>
      <c r="H405" s="116"/>
      <c r="I405" s="116"/>
      <c r="J405" s="116"/>
      <c r="K405" s="116"/>
      <c r="L405" s="116"/>
      <c r="M405" s="116"/>
      <c r="N405" s="116"/>
    </row>
    <row r="406" spans="2:14">
      <c r="B406" s="115"/>
      <c r="C406" s="115"/>
      <c r="D406" s="115"/>
      <c r="E406" s="115"/>
      <c r="F406" s="115"/>
      <c r="G406" s="115"/>
      <c r="H406" s="116"/>
      <c r="I406" s="116"/>
      <c r="J406" s="116"/>
      <c r="K406" s="116"/>
      <c r="L406" s="116"/>
      <c r="M406" s="116"/>
      <c r="N406" s="116"/>
    </row>
    <row r="407" spans="2:14">
      <c r="B407" s="115"/>
      <c r="C407" s="115"/>
      <c r="D407" s="115"/>
      <c r="E407" s="115"/>
      <c r="F407" s="115"/>
      <c r="G407" s="115"/>
      <c r="H407" s="116"/>
      <c r="I407" s="116"/>
      <c r="J407" s="116"/>
      <c r="K407" s="116"/>
      <c r="L407" s="116"/>
      <c r="M407" s="116"/>
      <c r="N407" s="116"/>
    </row>
    <row r="408" spans="2:14">
      <c r="B408" s="115"/>
      <c r="C408" s="115"/>
      <c r="D408" s="115"/>
      <c r="E408" s="115"/>
      <c r="F408" s="115"/>
      <c r="G408" s="115"/>
      <c r="H408" s="116"/>
      <c r="I408" s="116"/>
      <c r="J408" s="116"/>
      <c r="K408" s="116"/>
      <c r="L408" s="116"/>
      <c r="M408" s="116"/>
      <c r="N408" s="116"/>
    </row>
    <row r="409" spans="2:14">
      <c r="B409" s="115"/>
      <c r="C409" s="115"/>
      <c r="D409" s="115"/>
      <c r="E409" s="115"/>
      <c r="F409" s="115"/>
      <c r="G409" s="115"/>
      <c r="H409" s="116"/>
      <c r="I409" s="116"/>
      <c r="J409" s="116"/>
      <c r="K409" s="116"/>
      <c r="L409" s="116"/>
      <c r="M409" s="116"/>
      <c r="N409" s="116"/>
    </row>
    <row r="410" spans="2:14">
      <c r="B410" s="115"/>
      <c r="C410" s="115"/>
      <c r="D410" s="115"/>
      <c r="E410" s="115"/>
      <c r="F410" s="115"/>
      <c r="G410" s="115"/>
      <c r="H410" s="116"/>
      <c r="I410" s="116"/>
      <c r="J410" s="116"/>
      <c r="K410" s="116"/>
      <c r="L410" s="116"/>
      <c r="M410" s="116"/>
      <c r="N410" s="116"/>
    </row>
    <row r="411" spans="2:14">
      <c r="B411" s="115"/>
      <c r="C411" s="115"/>
      <c r="D411" s="115"/>
      <c r="E411" s="115"/>
      <c r="F411" s="115"/>
      <c r="G411" s="115"/>
      <c r="H411" s="116"/>
      <c r="I411" s="116"/>
      <c r="J411" s="116"/>
      <c r="K411" s="116"/>
      <c r="L411" s="116"/>
      <c r="M411" s="116"/>
      <c r="N411" s="116"/>
    </row>
    <row r="412" spans="2:14">
      <c r="B412" s="115"/>
      <c r="C412" s="115"/>
      <c r="D412" s="115"/>
      <c r="E412" s="115"/>
      <c r="F412" s="115"/>
      <c r="G412" s="115"/>
      <c r="H412" s="116"/>
      <c r="I412" s="116"/>
      <c r="J412" s="116"/>
      <c r="K412" s="116"/>
      <c r="L412" s="116"/>
      <c r="M412" s="116"/>
      <c r="N412" s="116"/>
    </row>
    <row r="413" spans="2:14">
      <c r="B413" s="115"/>
      <c r="C413" s="115"/>
      <c r="D413" s="115"/>
      <c r="E413" s="115"/>
      <c r="F413" s="115"/>
      <c r="G413" s="115"/>
      <c r="H413" s="116"/>
      <c r="I413" s="116"/>
      <c r="J413" s="116"/>
      <c r="K413" s="116"/>
      <c r="L413" s="116"/>
      <c r="M413" s="116"/>
      <c r="N413" s="116"/>
    </row>
    <row r="414" spans="2:14">
      <c r="B414" s="115"/>
      <c r="C414" s="115"/>
      <c r="D414" s="115"/>
      <c r="E414" s="115"/>
      <c r="F414" s="115"/>
      <c r="G414" s="115"/>
      <c r="H414" s="116"/>
      <c r="I414" s="116"/>
      <c r="J414" s="116"/>
      <c r="K414" s="116"/>
      <c r="L414" s="116"/>
      <c r="M414" s="116"/>
      <c r="N414" s="116"/>
    </row>
    <row r="415" spans="2:14">
      <c r="B415" s="115"/>
      <c r="C415" s="115"/>
      <c r="D415" s="115"/>
      <c r="E415" s="115"/>
      <c r="F415" s="115"/>
      <c r="G415" s="115"/>
      <c r="H415" s="116"/>
      <c r="I415" s="116"/>
      <c r="J415" s="116"/>
      <c r="K415" s="116"/>
      <c r="L415" s="116"/>
      <c r="M415" s="116"/>
      <c r="N415" s="116"/>
    </row>
    <row r="416" spans="2:14">
      <c r="B416" s="115"/>
      <c r="C416" s="115"/>
      <c r="D416" s="115"/>
      <c r="E416" s="115"/>
      <c r="F416" s="115"/>
      <c r="G416" s="115"/>
      <c r="H416" s="116"/>
      <c r="I416" s="116"/>
      <c r="J416" s="116"/>
      <c r="K416" s="116"/>
      <c r="L416" s="116"/>
      <c r="M416" s="116"/>
      <c r="N416" s="116"/>
    </row>
    <row r="417" spans="2:14">
      <c r="B417" s="115"/>
      <c r="C417" s="115"/>
      <c r="D417" s="115"/>
      <c r="E417" s="115"/>
      <c r="F417" s="115"/>
      <c r="G417" s="115"/>
      <c r="H417" s="116"/>
      <c r="I417" s="116"/>
      <c r="J417" s="116"/>
      <c r="K417" s="116"/>
      <c r="L417" s="116"/>
      <c r="M417" s="116"/>
      <c r="N417" s="116"/>
    </row>
    <row r="418" spans="2:14">
      <c r="B418" s="115"/>
      <c r="C418" s="115"/>
      <c r="D418" s="115"/>
      <c r="E418" s="115"/>
      <c r="F418" s="115"/>
      <c r="G418" s="115"/>
      <c r="H418" s="116"/>
      <c r="I418" s="116"/>
      <c r="J418" s="116"/>
      <c r="K418" s="116"/>
      <c r="L418" s="116"/>
      <c r="M418" s="116"/>
      <c r="N418" s="116"/>
    </row>
    <row r="419" spans="2:14">
      <c r="B419" s="115"/>
      <c r="C419" s="115"/>
      <c r="D419" s="115"/>
      <c r="E419" s="115"/>
      <c r="F419" s="115"/>
      <c r="G419" s="115"/>
      <c r="H419" s="116"/>
      <c r="I419" s="116"/>
      <c r="J419" s="116"/>
      <c r="K419" s="116"/>
      <c r="L419" s="116"/>
      <c r="M419" s="116"/>
      <c r="N419" s="116"/>
    </row>
    <row r="420" spans="2:14">
      <c r="B420" s="115"/>
      <c r="C420" s="115"/>
      <c r="D420" s="115"/>
      <c r="E420" s="115"/>
      <c r="F420" s="115"/>
      <c r="G420" s="115"/>
      <c r="H420" s="116"/>
      <c r="I420" s="116"/>
      <c r="J420" s="116"/>
      <c r="K420" s="116"/>
      <c r="L420" s="116"/>
      <c r="M420" s="116"/>
      <c r="N420" s="116"/>
    </row>
    <row r="421" spans="2:14">
      <c r="B421" s="115"/>
      <c r="C421" s="115"/>
      <c r="D421" s="115"/>
      <c r="E421" s="115"/>
      <c r="F421" s="115"/>
      <c r="G421" s="115"/>
      <c r="H421" s="116"/>
      <c r="I421" s="116"/>
      <c r="J421" s="116"/>
      <c r="K421" s="116"/>
      <c r="L421" s="116"/>
      <c r="M421" s="116"/>
      <c r="N421" s="116"/>
    </row>
    <row r="422" spans="2:14">
      <c r="B422" s="115"/>
      <c r="C422" s="115"/>
      <c r="D422" s="115"/>
      <c r="E422" s="115"/>
      <c r="F422" s="115"/>
      <c r="G422" s="115"/>
      <c r="H422" s="116"/>
      <c r="I422" s="116"/>
      <c r="J422" s="116"/>
      <c r="K422" s="116"/>
      <c r="L422" s="116"/>
      <c r="M422" s="116"/>
      <c r="N422" s="116"/>
    </row>
    <row r="423" spans="2:14">
      <c r="B423" s="115"/>
      <c r="C423" s="115"/>
      <c r="D423" s="115"/>
      <c r="E423" s="115"/>
      <c r="F423" s="115"/>
      <c r="G423" s="115"/>
      <c r="H423" s="116"/>
      <c r="I423" s="116"/>
      <c r="J423" s="116"/>
      <c r="K423" s="116"/>
      <c r="L423" s="116"/>
      <c r="M423" s="116"/>
      <c r="N423" s="116"/>
    </row>
    <row r="424" spans="2:14">
      <c r="B424" s="115"/>
      <c r="C424" s="115"/>
      <c r="D424" s="115"/>
      <c r="E424" s="115"/>
      <c r="F424" s="115"/>
      <c r="G424" s="115"/>
      <c r="H424" s="116"/>
      <c r="I424" s="116"/>
      <c r="J424" s="116"/>
      <c r="K424" s="116"/>
      <c r="L424" s="116"/>
      <c r="M424" s="116"/>
      <c r="N424" s="116"/>
    </row>
    <row r="425" spans="2:14">
      <c r="B425" s="115"/>
      <c r="C425" s="115"/>
      <c r="D425" s="115"/>
      <c r="E425" s="115"/>
      <c r="F425" s="115"/>
      <c r="G425" s="115"/>
      <c r="H425" s="116"/>
      <c r="I425" s="116"/>
      <c r="J425" s="116"/>
      <c r="K425" s="116"/>
      <c r="L425" s="116"/>
      <c r="M425" s="116"/>
      <c r="N425" s="116"/>
    </row>
    <row r="426" spans="2:14">
      <c r="B426" s="115"/>
      <c r="C426" s="115"/>
      <c r="D426" s="115"/>
      <c r="E426" s="115"/>
      <c r="F426" s="115"/>
      <c r="G426" s="115"/>
      <c r="H426" s="116"/>
      <c r="I426" s="116"/>
      <c r="J426" s="116"/>
      <c r="K426" s="116"/>
      <c r="L426" s="116"/>
      <c r="M426" s="116"/>
      <c r="N426" s="116"/>
    </row>
    <row r="427" spans="2:14">
      <c r="B427" s="115"/>
      <c r="C427" s="115"/>
      <c r="D427" s="115"/>
      <c r="E427" s="115"/>
      <c r="F427" s="115"/>
      <c r="G427" s="115"/>
      <c r="H427" s="116"/>
      <c r="I427" s="116"/>
      <c r="J427" s="116"/>
      <c r="K427" s="116"/>
      <c r="L427" s="116"/>
      <c r="M427" s="116"/>
      <c r="N427" s="116"/>
    </row>
    <row r="428" spans="2:14">
      <c r="B428" s="115"/>
      <c r="C428" s="115"/>
      <c r="D428" s="115"/>
      <c r="E428" s="115"/>
      <c r="F428" s="115"/>
      <c r="G428" s="115"/>
      <c r="H428" s="116"/>
      <c r="I428" s="116"/>
      <c r="J428" s="116"/>
      <c r="K428" s="116"/>
      <c r="L428" s="116"/>
      <c r="M428" s="116"/>
      <c r="N428" s="116"/>
    </row>
    <row r="429" spans="2:14">
      <c r="B429" s="115"/>
      <c r="C429" s="115"/>
      <c r="D429" s="115"/>
      <c r="E429" s="115"/>
      <c r="F429" s="115"/>
      <c r="G429" s="115"/>
      <c r="H429" s="116"/>
      <c r="I429" s="116"/>
      <c r="J429" s="116"/>
      <c r="K429" s="116"/>
      <c r="L429" s="116"/>
      <c r="M429" s="116"/>
      <c r="N429" s="116"/>
    </row>
    <row r="430" spans="2:14">
      <c r="B430" s="115"/>
      <c r="C430" s="115"/>
      <c r="D430" s="115"/>
      <c r="E430" s="115"/>
      <c r="F430" s="115"/>
      <c r="G430" s="115"/>
      <c r="H430" s="116"/>
      <c r="I430" s="116"/>
      <c r="J430" s="116"/>
      <c r="K430" s="116"/>
      <c r="L430" s="116"/>
      <c r="M430" s="116"/>
      <c r="N430" s="116"/>
    </row>
    <row r="431" spans="2:14">
      <c r="B431" s="115"/>
      <c r="C431" s="115"/>
      <c r="D431" s="115"/>
      <c r="E431" s="115"/>
      <c r="F431" s="115"/>
      <c r="G431" s="115"/>
      <c r="H431" s="116"/>
      <c r="I431" s="116"/>
      <c r="J431" s="116"/>
      <c r="K431" s="116"/>
      <c r="L431" s="116"/>
      <c r="M431" s="116"/>
      <c r="N431" s="116"/>
    </row>
    <row r="432" spans="2:14">
      <c r="B432" s="115"/>
      <c r="C432" s="115"/>
      <c r="D432" s="115"/>
      <c r="E432" s="115"/>
      <c r="F432" s="115"/>
      <c r="G432" s="115"/>
      <c r="H432" s="116"/>
      <c r="I432" s="116"/>
      <c r="J432" s="116"/>
      <c r="K432" s="116"/>
      <c r="L432" s="116"/>
      <c r="M432" s="116"/>
      <c r="N432" s="116"/>
    </row>
    <row r="433" spans="2:14">
      <c r="B433" s="115"/>
      <c r="C433" s="115"/>
      <c r="D433" s="115"/>
      <c r="E433" s="115"/>
      <c r="F433" s="115"/>
      <c r="G433" s="115"/>
      <c r="H433" s="116"/>
      <c r="I433" s="116"/>
      <c r="J433" s="116"/>
      <c r="K433" s="116"/>
      <c r="L433" s="116"/>
      <c r="M433" s="116"/>
      <c r="N433" s="116"/>
    </row>
    <row r="434" spans="2:14">
      <c r="B434" s="115"/>
      <c r="C434" s="115"/>
      <c r="D434" s="115"/>
      <c r="E434" s="115"/>
      <c r="F434" s="115"/>
      <c r="G434" s="115"/>
      <c r="H434" s="116"/>
      <c r="I434" s="116"/>
      <c r="J434" s="116"/>
      <c r="K434" s="116"/>
      <c r="L434" s="116"/>
      <c r="M434" s="116"/>
      <c r="N434" s="116"/>
    </row>
    <row r="435" spans="2:14">
      <c r="B435" s="115"/>
      <c r="C435" s="115"/>
      <c r="D435" s="115"/>
      <c r="E435" s="115"/>
      <c r="F435" s="115"/>
      <c r="G435" s="115"/>
      <c r="H435" s="116"/>
      <c r="I435" s="116"/>
      <c r="J435" s="116"/>
      <c r="K435" s="116"/>
      <c r="L435" s="116"/>
      <c r="M435" s="116"/>
      <c r="N435" s="116"/>
    </row>
    <row r="436" spans="2:14">
      <c r="B436" s="115"/>
      <c r="C436" s="115"/>
      <c r="D436" s="115"/>
      <c r="E436" s="115"/>
      <c r="F436" s="115"/>
      <c r="G436" s="115"/>
      <c r="H436" s="116"/>
      <c r="I436" s="116"/>
      <c r="J436" s="116"/>
      <c r="K436" s="116"/>
      <c r="L436" s="116"/>
      <c r="M436" s="116"/>
      <c r="N436" s="116"/>
    </row>
    <row r="437" spans="2:14">
      <c r="B437" s="115"/>
      <c r="C437" s="115"/>
      <c r="D437" s="115"/>
      <c r="E437" s="115"/>
      <c r="F437" s="115"/>
      <c r="G437" s="115"/>
      <c r="H437" s="116"/>
      <c r="I437" s="116"/>
      <c r="J437" s="116"/>
      <c r="K437" s="116"/>
      <c r="L437" s="116"/>
      <c r="M437" s="116"/>
      <c r="N437" s="116"/>
    </row>
    <row r="438" spans="2:14">
      <c r="B438" s="115"/>
      <c r="C438" s="115"/>
      <c r="D438" s="115"/>
      <c r="E438" s="115"/>
      <c r="F438" s="115"/>
      <c r="G438" s="115"/>
      <c r="H438" s="116"/>
      <c r="I438" s="116"/>
      <c r="J438" s="116"/>
      <c r="K438" s="116"/>
      <c r="L438" s="116"/>
      <c r="M438" s="116"/>
      <c r="N438" s="116"/>
    </row>
    <row r="439" spans="2:14">
      <c r="B439" s="115"/>
      <c r="C439" s="115"/>
      <c r="D439" s="115"/>
      <c r="E439" s="115"/>
      <c r="F439" s="115"/>
      <c r="G439" s="115"/>
      <c r="H439" s="116"/>
      <c r="I439" s="116"/>
      <c r="J439" s="116"/>
      <c r="K439" s="116"/>
      <c r="L439" s="116"/>
      <c r="M439" s="116"/>
      <c r="N439" s="116"/>
    </row>
    <row r="440" spans="2:14">
      <c r="B440" s="115"/>
      <c r="C440" s="115"/>
      <c r="D440" s="115"/>
      <c r="E440" s="115"/>
      <c r="F440" s="115"/>
      <c r="G440" s="115"/>
      <c r="H440" s="116"/>
      <c r="I440" s="116"/>
      <c r="J440" s="116"/>
      <c r="K440" s="116"/>
      <c r="L440" s="116"/>
      <c r="M440" s="116"/>
      <c r="N440" s="116"/>
    </row>
    <row r="441" spans="2:14">
      <c r="B441" s="115"/>
      <c r="C441" s="115"/>
      <c r="D441" s="115"/>
      <c r="E441" s="115"/>
      <c r="F441" s="115"/>
      <c r="G441" s="115"/>
      <c r="H441" s="116"/>
      <c r="I441" s="116"/>
      <c r="J441" s="116"/>
      <c r="K441" s="116"/>
      <c r="L441" s="116"/>
      <c r="M441" s="116"/>
      <c r="N441" s="116"/>
    </row>
    <row r="442" spans="2:14">
      <c r="B442" s="115"/>
      <c r="C442" s="115"/>
      <c r="D442" s="115"/>
      <c r="E442" s="115"/>
      <c r="F442" s="115"/>
      <c r="G442" s="115"/>
      <c r="H442" s="116"/>
      <c r="I442" s="116"/>
      <c r="J442" s="116"/>
      <c r="K442" s="116"/>
      <c r="L442" s="116"/>
      <c r="M442" s="116"/>
      <c r="N442" s="116"/>
    </row>
    <row r="443" spans="2:14">
      <c r="B443" s="115"/>
      <c r="C443" s="115"/>
      <c r="D443" s="115"/>
      <c r="E443" s="115"/>
      <c r="F443" s="115"/>
      <c r="G443" s="115"/>
      <c r="H443" s="116"/>
      <c r="I443" s="116"/>
      <c r="J443" s="116"/>
      <c r="K443" s="116"/>
      <c r="L443" s="116"/>
      <c r="M443" s="116"/>
      <c r="N443" s="116"/>
    </row>
    <row r="444" spans="2:14">
      <c r="B444" s="115"/>
      <c r="C444" s="115"/>
      <c r="D444" s="115"/>
      <c r="E444" s="115"/>
      <c r="F444" s="115"/>
      <c r="G444" s="115"/>
      <c r="H444" s="116"/>
      <c r="I444" s="116"/>
      <c r="J444" s="116"/>
      <c r="K444" s="116"/>
      <c r="L444" s="116"/>
      <c r="M444" s="116"/>
      <c r="N444" s="116"/>
    </row>
    <row r="445" spans="2:14">
      <c r="B445" s="115"/>
      <c r="C445" s="115"/>
      <c r="D445" s="115"/>
      <c r="E445" s="115"/>
      <c r="F445" s="115"/>
      <c r="G445" s="115"/>
      <c r="H445" s="116"/>
      <c r="I445" s="116"/>
      <c r="J445" s="116"/>
      <c r="K445" s="116"/>
      <c r="L445" s="116"/>
      <c r="M445" s="116"/>
      <c r="N445" s="116"/>
    </row>
    <row r="446" spans="2:14">
      <c r="B446" s="115"/>
      <c r="C446" s="115"/>
      <c r="D446" s="115"/>
      <c r="E446" s="115"/>
      <c r="F446" s="115"/>
      <c r="G446" s="115"/>
      <c r="H446" s="116"/>
      <c r="I446" s="116"/>
      <c r="J446" s="116"/>
      <c r="K446" s="116"/>
      <c r="L446" s="116"/>
      <c r="M446" s="116"/>
      <c r="N446" s="116"/>
    </row>
    <row r="447" spans="2:14">
      <c r="B447" s="115"/>
      <c r="C447" s="115"/>
      <c r="D447" s="115"/>
      <c r="E447" s="115"/>
      <c r="F447" s="115"/>
      <c r="G447" s="115"/>
      <c r="H447" s="116"/>
      <c r="I447" s="116"/>
      <c r="J447" s="116"/>
      <c r="K447" s="116"/>
      <c r="L447" s="116"/>
      <c r="M447" s="116"/>
      <c r="N447" s="116"/>
    </row>
    <row r="448" spans="2:14">
      <c r="B448" s="115"/>
      <c r="C448" s="115"/>
      <c r="D448" s="115"/>
      <c r="E448" s="115"/>
      <c r="F448" s="115"/>
      <c r="G448" s="115"/>
      <c r="H448" s="116"/>
      <c r="I448" s="116"/>
      <c r="J448" s="116"/>
      <c r="K448" s="116"/>
      <c r="L448" s="116"/>
      <c r="M448" s="116"/>
      <c r="N448" s="116"/>
    </row>
    <row r="449" spans="2:14">
      <c r="B449" s="115"/>
      <c r="C449" s="115"/>
      <c r="D449" s="115"/>
      <c r="E449" s="115"/>
      <c r="F449" s="115"/>
      <c r="G449" s="115"/>
      <c r="H449" s="116"/>
      <c r="I449" s="116"/>
      <c r="J449" s="116"/>
      <c r="K449" s="116"/>
      <c r="L449" s="116"/>
      <c r="M449" s="116"/>
      <c r="N449" s="116"/>
    </row>
    <row r="450" spans="2:14">
      <c r="B450" s="115"/>
      <c r="C450" s="115"/>
      <c r="D450" s="115"/>
      <c r="E450" s="115"/>
      <c r="F450" s="115"/>
      <c r="G450" s="115"/>
      <c r="H450" s="116"/>
      <c r="I450" s="116"/>
      <c r="J450" s="116"/>
      <c r="K450" s="116"/>
      <c r="L450" s="116"/>
      <c r="M450" s="116"/>
      <c r="N450" s="116"/>
    </row>
    <row r="451" spans="2:14">
      <c r="B451" s="115"/>
      <c r="C451" s="115"/>
      <c r="D451" s="115"/>
      <c r="E451" s="115"/>
      <c r="F451" s="115"/>
      <c r="G451" s="115"/>
      <c r="H451" s="116"/>
      <c r="I451" s="116"/>
      <c r="J451" s="116"/>
      <c r="K451" s="116"/>
      <c r="L451" s="116"/>
      <c r="M451" s="116"/>
      <c r="N451" s="116"/>
    </row>
    <row r="452" spans="2:14">
      <c r="B452" s="115"/>
      <c r="C452" s="115"/>
      <c r="D452" s="115"/>
      <c r="E452" s="115"/>
      <c r="F452" s="115"/>
      <c r="G452" s="115"/>
      <c r="H452" s="116"/>
      <c r="I452" s="116"/>
      <c r="J452" s="116"/>
      <c r="K452" s="116"/>
      <c r="L452" s="116"/>
      <c r="M452" s="116"/>
      <c r="N452" s="116"/>
    </row>
    <row r="453" spans="2:14">
      <c r="B453" s="115"/>
      <c r="C453" s="115"/>
      <c r="D453" s="115"/>
      <c r="E453" s="115"/>
      <c r="F453" s="115"/>
      <c r="G453" s="115"/>
      <c r="H453" s="116"/>
      <c r="I453" s="116"/>
      <c r="J453" s="116"/>
      <c r="K453" s="116"/>
      <c r="L453" s="116"/>
      <c r="M453" s="116"/>
      <c r="N453" s="116"/>
    </row>
    <row r="454" spans="2:14">
      <c r="B454" s="115"/>
      <c r="C454" s="115"/>
      <c r="D454" s="115"/>
      <c r="E454" s="115"/>
      <c r="F454" s="115"/>
      <c r="G454" s="115"/>
      <c r="H454" s="116"/>
      <c r="I454" s="116"/>
      <c r="J454" s="116"/>
      <c r="K454" s="116"/>
      <c r="L454" s="116"/>
      <c r="M454" s="116"/>
      <c r="N454" s="116"/>
    </row>
    <row r="455" spans="2:14">
      <c r="B455" s="115"/>
      <c r="C455" s="115"/>
      <c r="D455" s="115"/>
      <c r="E455" s="115"/>
      <c r="F455" s="115"/>
      <c r="G455" s="115"/>
      <c r="H455" s="116"/>
      <c r="I455" s="116"/>
      <c r="J455" s="116"/>
      <c r="K455" s="116"/>
      <c r="L455" s="116"/>
      <c r="M455" s="116"/>
      <c r="N455" s="116"/>
    </row>
    <row r="456" spans="2:14">
      <c r="B456" s="115"/>
      <c r="C456" s="115"/>
      <c r="D456" s="115"/>
      <c r="E456" s="115"/>
      <c r="F456" s="115"/>
      <c r="G456" s="115"/>
      <c r="H456" s="116"/>
      <c r="I456" s="116"/>
      <c r="J456" s="116"/>
      <c r="K456" s="116"/>
      <c r="L456" s="116"/>
      <c r="M456" s="116"/>
      <c r="N456" s="116"/>
    </row>
    <row r="457" spans="2:14">
      <c r="B457" s="115"/>
      <c r="C457" s="115"/>
      <c r="D457" s="115"/>
      <c r="E457" s="115"/>
      <c r="F457" s="115"/>
      <c r="G457" s="115"/>
      <c r="H457" s="116"/>
      <c r="I457" s="116"/>
      <c r="J457" s="116"/>
      <c r="K457" s="116"/>
      <c r="L457" s="116"/>
      <c r="M457" s="116"/>
      <c r="N457" s="116"/>
    </row>
    <row r="458" spans="2:14">
      <c r="B458" s="115"/>
      <c r="C458" s="115"/>
      <c r="D458" s="115"/>
      <c r="E458" s="115"/>
      <c r="F458" s="115"/>
      <c r="G458" s="115"/>
      <c r="H458" s="116"/>
      <c r="I458" s="116"/>
      <c r="J458" s="116"/>
      <c r="K458" s="116"/>
      <c r="L458" s="116"/>
      <c r="M458" s="116"/>
      <c r="N458" s="116"/>
    </row>
    <row r="459" spans="2:14">
      <c r="B459" s="115"/>
      <c r="C459" s="115"/>
      <c r="D459" s="115"/>
      <c r="E459" s="115"/>
      <c r="F459" s="115"/>
      <c r="G459" s="115"/>
      <c r="H459" s="116"/>
      <c r="I459" s="116"/>
      <c r="J459" s="116"/>
      <c r="K459" s="116"/>
      <c r="L459" s="116"/>
      <c r="M459" s="116"/>
      <c r="N459" s="116"/>
    </row>
    <row r="460" spans="2:14">
      <c r="B460" s="115"/>
      <c r="C460" s="115"/>
      <c r="D460" s="115"/>
      <c r="E460" s="115"/>
      <c r="F460" s="115"/>
      <c r="G460" s="115"/>
      <c r="H460" s="116"/>
      <c r="I460" s="116"/>
      <c r="J460" s="116"/>
      <c r="K460" s="116"/>
      <c r="L460" s="116"/>
      <c r="M460" s="116"/>
      <c r="N460" s="116"/>
    </row>
    <row r="461" spans="2:14">
      <c r="B461" s="115"/>
      <c r="C461" s="115"/>
      <c r="D461" s="115"/>
      <c r="E461" s="115"/>
      <c r="F461" s="115"/>
      <c r="G461" s="115"/>
      <c r="H461" s="116"/>
      <c r="I461" s="116"/>
      <c r="J461" s="116"/>
      <c r="K461" s="116"/>
      <c r="L461" s="116"/>
      <c r="M461" s="116"/>
      <c r="N461" s="116"/>
    </row>
    <row r="462" spans="2:14">
      <c r="B462" s="115"/>
      <c r="C462" s="115"/>
      <c r="D462" s="115"/>
      <c r="E462" s="115"/>
      <c r="F462" s="115"/>
      <c r="G462" s="115"/>
      <c r="H462" s="116"/>
      <c r="I462" s="116"/>
      <c r="J462" s="116"/>
      <c r="K462" s="116"/>
      <c r="L462" s="116"/>
      <c r="M462" s="116"/>
      <c r="N462" s="116"/>
    </row>
    <row r="463" spans="2:14">
      <c r="B463" s="115"/>
      <c r="C463" s="115"/>
      <c r="D463" s="115"/>
      <c r="E463" s="115"/>
      <c r="F463" s="115"/>
      <c r="G463" s="115"/>
      <c r="H463" s="116"/>
      <c r="I463" s="116"/>
      <c r="J463" s="116"/>
      <c r="K463" s="116"/>
      <c r="L463" s="116"/>
      <c r="M463" s="116"/>
      <c r="N463" s="116"/>
    </row>
    <row r="464" spans="2:14">
      <c r="B464" s="115"/>
      <c r="C464" s="115"/>
      <c r="D464" s="115"/>
      <c r="E464" s="115"/>
      <c r="F464" s="115"/>
      <c r="G464" s="115"/>
      <c r="H464" s="116"/>
      <c r="I464" s="116"/>
      <c r="J464" s="116"/>
      <c r="K464" s="116"/>
      <c r="L464" s="116"/>
      <c r="M464" s="116"/>
      <c r="N464" s="116"/>
    </row>
    <row r="465" spans="2:14">
      <c r="B465" s="115"/>
      <c r="C465" s="115"/>
      <c r="D465" s="115"/>
      <c r="E465" s="115"/>
      <c r="F465" s="115"/>
      <c r="G465" s="115"/>
      <c r="H465" s="116"/>
      <c r="I465" s="116"/>
      <c r="J465" s="116"/>
      <c r="K465" s="116"/>
      <c r="L465" s="116"/>
      <c r="M465" s="116"/>
      <c r="N465" s="116"/>
    </row>
    <row r="466" spans="2:14">
      <c r="B466" s="115"/>
      <c r="C466" s="115"/>
      <c r="D466" s="115"/>
      <c r="E466" s="115"/>
      <c r="F466" s="115"/>
      <c r="G466" s="115"/>
      <c r="H466" s="116"/>
      <c r="I466" s="116"/>
      <c r="J466" s="116"/>
      <c r="K466" s="116"/>
      <c r="L466" s="116"/>
      <c r="M466" s="116"/>
      <c r="N466" s="116"/>
    </row>
    <row r="467" spans="2:14">
      <c r="B467" s="115"/>
      <c r="C467" s="115"/>
      <c r="D467" s="115"/>
      <c r="E467" s="115"/>
      <c r="F467" s="115"/>
      <c r="G467" s="115"/>
      <c r="H467" s="116"/>
      <c r="I467" s="116"/>
      <c r="J467" s="116"/>
      <c r="K467" s="116"/>
      <c r="L467" s="116"/>
      <c r="M467" s="116"/>
      <c r="N467" s="116"/>
    </row>
    <row r="468" spans="2:14">
      <c r="B468" s="115"/>
      <c r="C468" s="115"/>
      <c r="D468" s="115"/>
      <c r="E468" s="115"/>
      <c r="F468" s="115"/>
      <c r="G468" s="115"/>
      <c r="H468" s="116"/>
      <c r="I468" s="116"/>
      <c r="J468" s="116"/>
      <c r="K468" s="116"/>
      <c r="L468" s="116"/>
      <c r="M468" s="116"/>
      <c r="N468" s="116"/>
    </row>
    <row r="469" spans="2:14">
      <c r="B469" s="115"/>
      <c r="C469" s="115"/>
      <c r="D469" s="115"/>
      <c r="E469" s="115"/>
      <c r="F469" s="115"/>
      <c r="G469" s="115"/>
      <c r="H469" s="116"/>
      <c r="I469" s="116"/>
      <c r="J469" s="116"/>
      <c r="K469" s="116"/>
      <c r="L469" s="116"/>
      <c r="M469" s="116"/>
      <c r="N469" s="116"/>
    </row>
    <row r="470" spans="2:14">
      <c r="B470" s="115"/>
      <c r="C470" s="115"/>
      <c r="D470" s="115"/>
      <c r="E470" s="115"/>
      <c r="F470" s="115"/>
      <c r="G470" s="115"/>
      <c r="H470" s="116"/>
      <c r="I470" s="116"/>
      <c r="J470" s="116"/>
      <c r="K470" s="116"/>
      <c r="L470" s="116"/>
      <c r="M470" s="116"/>
      <c r="N470" s="116"/>
    </row>
    <row r="471" spans="2:14">
      <c r="B471" s="115"/>
      <c r="C471" s="115"/>
      <c r="D471" s="115"/>
      <c r="E471" s="115"/>
      <c r="F471" s="115"/>
      <c r="G471" s="115"/>
      <c r="H471" s="116"/>
      <c r="I471" s="116"/>
      <c r="J471" s="116"/>
      <c r="K471" s="116"/>
      <c r="L471" s="116"/>
      <c r="M471" s="116"/>
      <c r="N471" s="116"/>
    </row>
    <row r="472" spans="2:14">
      <c r="B472" s="115"/>
      <c r="C472" s="115"/>
      <c r="D472" s="115"/>
      <c r="E472" s="115"/>
      <c r="F472" s="115"/>
      <c r="G472" s="115"/>
      <c r="H472" s="116"/>
      <c r="I472" s="116"/>
      <c r="J472" s="116"/>
      <c r="K472" s="116"/>
      <c r="L472" s="116"/>
      <c r="M472" s="116"/>
      <c r="N472" s="116"/>
    </row>
    <row r="473" spans="2:14">
      <c r="B473" s="115"/>
      <c r="C473" s="115"/>
      <c r="D473" s="115"/>
      <c r="E473" s="115"/>
      <c r="F473" s="115"/>
      <c r="G473" s="115"/>
      <c r="H473" s="116"/>
      <c r="I473" s="116"/>
      <c r="J473" s="116"/>
      <c r="K473" s="116"/>
      <c r="L473" s="116"/>
      <c r="M473" s="116"/>
      <c r="N473" s="116"/>
    </row>
    <row r="474" spans="2:14">
      <c r="B474" s="115"/>
      <c r="C474" s="115"/>
      <c r="D474" s="115"/>
      <c r="E474" s="115"/>
      <c r="F474" s="115"/>
      <c r="G474" s="115"/>
      <c r="H474" s="116"/>
      <c r="I474" s="116"/>
      <c r="J474" s="116"/>
      <c r="K474" s="116"/>
      <c r="L474" s="116"/>
      <c r="M474" s="116"/>
      <c r="N474" s="116"/>
    </row>
    <row r="475" spans="2:14">
      <c r="B475" s="115"/>
      <c r="C475" s="115"/>
      <c r="D475" s="115"/>
      <c r="E475" s="115"/>
      <c r="F475" s="115"/>
      <c r="G475" s="115"/>
      <c r="H475" s="116"/>
      <c r="I475" s="116"/>
      <c r="J475" s="116"/>
      <c r="K475" s="116"/>
      <c r="L475" s="116"/>
      <c r="M475" s="116"/>
      <c r="N475" s="116"/>
    </row>
    <row r="476" spans="2:14">
      <c r="B476" s="115"/>
      <c r="C476" s="115"/>
      <c r="D476" s="115"/>
      <c r="E476" s="115"/>
      <c r="F476" s="115"/>
      <c r="G476" s="115"/>
      <c r="H476" s="116"/>
      <c r="I476" s="116"/>
      <c r="J476" s="116"/>
      <c r="K476" s="116"/>
      <c r="L476" s="116"/>
      <c r="M476" s="116"/>
      <c r="N476" s="116"/>
    </row>
    <row r="477" spans="2:14">
      <c r="B477" s="115"/>
      <c r="C477" s="115"/>
      <c r="D477" s="115"/>
      <c r="E477" s="115"/>
      <c r="F477" s="115"/>
      <c r="G477" s="115"/>
      <c r="H477" s="116"/>
      <c r="I477" s="116"/>
      <c r="J477" s="116"/>
      <c r="K477" s="116"/>
      <c r="L477" s="116"/>
      <c r="M477" s="116"/>
      <c r="N477" s="116"/>
    </row>
    <row r="478" spans="2:14">
      <c r="B478" s="115"/>
      <c r="C478" s="115"/>
      <c r="D478" s="115"/>
      <c r="E478" s="115"/>
      <c r="F478" s="115"/>
      <c r="G478" s="115"/>
      <c r="H478" s="116"/>
      <c r="I478" s="116"/>
      <c r="J478" s="116"/>
      <c r="K478" s="116"/>
      <c r="L478" s="116"/>
      <c r="M478" s="116"/>
      <c r="N478" s="116"/>
    </row>
    <row r="479" spans="2:14">
      <c r="B479" s="115"/>
      <c r="C479" s="115"/>
      <c r="D479" s="115"/>
      <c r="E479" s="115"/>
      <c r="F479" s="115"/>
      <c r="G479" s="115"/>
      <c r="H479" s="116"/>
      <c r="I479" s="116"/>
      <c r="J479" s="116"/>
      <c r="K479" s="116"/>
      <c r="L479" s="116"/>
      <c r="M479" s="116"/>
      <c r="N479" s="116"/>
    </row>
    <row r="480" spans="2:14">
      <c r="B480" s="115"/>
      <c r="C480" s="115"/>
      <c r="D480" s="115"/>
      <c r="E480" s="115"/>
      <c r="F480" s="115"/>
      <c r="G480" s="115"/>
      <c r="H480" s="116"/>
      <c r="I480" s="116"/>
      <c r="J480" s="116"/>
      <c r="K480" s="116"/>
      <c r="L480" s="116"/>
      <c r="M480" s="116"/>
      <c r="N480" s="116"/>
    </row>
    <row r="481" spans="2:14">
      <c r="B481" s="115"/>
      <c r="C481" s="115"/>
      <c r="D481" s="115"/>
      <c r="E481" s="115"/>
      <c r="F481" s="115"/>
      <c r="G481" s="115"/>
      <c r="H481" s="116"/>
      <c r="I481" s="116"/>
      <c r="J481" s="116"/>
      <c r="K481" s="116"/>
      <c r="L481" s="116"/>
      <c r="M481" s="116"/>
      <c r="N481" s="116"/>
    </row>
    <row r="482" spans="2:14">
      <c r="B482" s="115"/>
      <c r="C482" s="115"/>
      <c r="D482" s="115"/>
      <c r="E482" s="115"/>
      <c r="F482" s="115"/>
      <c r="G482" s="115"/>
      <c r="H482" s="116"/>
      <c r="I482" s="116"/>
      <c r="J482" s="116"/>
      <c r="K482" s="116"/>
      <c r="L482" s="116"/>
      <c r="M482" s="116"/>
      <c r="N482" s="116"/>
    </row>
    <row r="483" spans="2:14">
      <c r="B483" s="115"/>
      <c r="C483" s="115"/>
      <c r="D483" s="115"/>
      <c r="E483" s="115"/>
      <c r="F483" s="115"/>
      <c r="G483" s="115"/>
      <c r="H483" s="116"/>
      <c r="I483" s="116"/>
      <c r="J483" s="116"/>
      <c r="K483" s="116"/>
      <c r="L483" s="116"/>
      <c r="M483" s="116"/>
      <c r="N483" s="116"/>
    </row>
    <row r="484" spans="2:14">
      <c r="B484" s="115"/>
      <c r="C484" s="115"/>
      <c r="D484" s="115"/>
      <c r="E484" s="115"/>
      <c r="F484" s="115"/>
      <c r="G484" s="115"/>
      <c r="H484" s="116"/>
      <c r="I484" s="116"/>
      <c r="J484" s="116"/>
      <c r="K484" s="116"/>
      <c r="L484" s="116"/>
      <c r="M484" s="116"/>
      <c r="N484" s="116"/>
    </row>
    <row r="485" spans="2:14">
      <c r="B485" s="115"/>
      <c r="C485" s="115"/>
      <c r="D485" s="115"/>
      <c r="E485" s="115"/>
      <c r="F485" s="115"/>
      <c r="G485" s="115"/>
      <c r="H485" s="116"/>
      <c r="I485" s="116"/>
      <c r="J485" s="116"/>
      <c r="K485" s="116"/>
      <c r="L485" s="116"/>
      <c r="M485" s="116"/>
      <c r="N485" s="116"/>
    </row>
    <row r="486" spans="2:14">
      <c r="B486" s="115"/>
      <c r="C486" s="115"/>
      <c r="D486" s="115"/>
      <c r="E486" s="115"/>
      <c r="F486" s="115"/>
      <c r="G486" s="115"/>
      <c r="H486" s="116"/>
      <c r="I486" s="116"/>
      <c r="J486" s="116"/>
      <c r="K486" s="116"/>
      <c r="L486" s="116"/>
      <c r="M486" s="116"/>
      <c r="N486" s="116"/>
    </row>
    <row r="487" spans="2:14">
      <c r="B487" s="115"/>
      <c r="C487" s="115"/>
      <c r="D487" s="115"/>
      <c r="E487" s="115"/>
      <c r="F487" s="115"/>
      <c r="G487" s="115"/>
      <c r="H487" s="116"/>
      <c r="I487" s="116"/>
      <c r="J487" s="116"/>
      <c r="K487" s="116"/>
      <c r="L487" s="116"/>
      <c r="M487" s="116"/>
      <c r="N487" s="116"/>
    </row>
    <row r="488" spans="2:14">
      <c r="B488" s="115"/>
      <c r="C488" s="115"/>
      <c r="D488" s="115"/>
      <c r="E488" s="115"/>
      <c r="F488" s="115"/>
      <c r="G488" s="115"/>
      <c r="H488" s="116"/>
      <c r="I488" s="116"/>
      <c r="J488" s="116"/>
      <c r="K488" s="116"/>
      <c r="L488" s="116"/>
      <c r="M488" s="116"/>
      <c r="N488" s="116"/>
    </row>
    <row r="489" spans="2:14">
      <c r="B489" s="115"/>
      <c r="C489" s="115"/>
      <c r="D489" s="115"/>
      <c r="E489" s="115"/>
      <c r="F489" s="115"/>
      <c r="G489" s="115"/>
      <c r="H489" s="116"/>
      <c r="I489" s="116"/>
      <c r="J489" s="116"/>
      <c r="K489" s="116"/>
      <c r="L489" s="116"/>
      <c r="M489" s="116"/>
      <c r="N489" s="116"/>
    </row>
    <row r="490" spans="2:14">
      <c r="B490" s="115"/>
      <c r="C490" s="115"/>
      <c r="D490" s="115"/>
      <c r="E490" s="115"/>
      <c r="F490" s="115"/>
      <c r="G490" s="115"/>
      <c r="H490" s="116"/>
      <c r="I490" s="116"/>
      <c r="J490" s="116"/>
      <c r="K490" s="116"/>
      <c r="L490" s="116"/>
      <c r="M490" s="116"/>
      <c r="N490" s="116"/>
    </row>
    <row r="491" spans="2:14">
      <c r="B491" s="115"/>
      <c r="C491" s="115"/>
      <c r="D491" s="115"/>
      <c r="E491" s="115"/>
      <c r="F491" s="115"/>
      <c r="G491" s="115"/>
      <c r="H491" s="116"/>
      <c r="I491" s="116"/>
      <c r="J491" s="116"/>
      <c r="K491" s="116"/>
      <c r="L491" s="116"/>
      <c r="M491" s="116"/>
      <c r="N491" s="116"/>
    </row>
    <row r="492" spans="2:14">
      <c r="B492" s="115"/>
      <c r="C492" s="115"/>
      <c r="D492" s="115"/>
      <c r="E492" s="115"/>
      <c r="F492" s="115"/>
      <c r="G492" s="115"/>
      <c r="H492" s="116"/>
      <c r="I492" s="116"/>
      <c r="J492" s="116"/>
      <c r="K492" s="116"/>
      <c r="L492" s="116"/>
      <c r="M492" s="116"/>
      <c r="N492" s="116"/>
    </row>
    <row r="493" spans="2:14">
      <c r="B493" s="115"/>
      <c r="C493" s="115"/>
      <c r="D493" s="115"/>
      <c r="E493" s="115"/>
      <c r="F493" s="115"/>
      <c r="G493" s="115"/>
      <c r="H493" s="116"/>
      <c r="I493" s="116"/>
      <c r="J493" s="116"/>
      <c r="K493" s="116"/>
      <c r="L493" s="116"/>
      <c r="M493" s="116"/>
      <c r="N493" s="116"/>
    </row>
    <row r="494" spans="2:14">
      <c r="B494" s="115"/>
      <c r="C494" s="115"/>
      <c r="D494" s="115"/>
      <c r="E494" s="115"/>
      <c r="F494" s="115"/>
      <c r="G494" s="115"/>
      <c r="H494" s="116"/>
      <c r="I494" s="116"/>
      <c r="J494" s="116"/>
      <c r="K494" s="116"/>
      <c r="L494" s="116"/>
      <c r="M494" s="116"/>
      <c r="N494" s="116"/>
    </row>
    <row r="495" spans="2:14">
      <c r="B495" s="115"/>
      <c r="C495" s="115"/>
      <c r="D495" s="115"/>
      <c r="E495" s="115"/>
      <c r="F495" s="115"/>
      <c r="G495" s="115"/>
      <c r="H495" s="116"/>
      <c r="I495" s="116"/>
      <c r="J495" s="116"/>
      <c r="K495" s="116"/>
      <c r="L495" s="116"/>
      <c r="M495" s="116"/>
      <c r="N495" s="116"/>
    </row>
    <row r="496" spans="2:14">
      <c r="B496" s="115"/>
      <c r="C496" s="115"/>
      <c r="D496" s="115"/>
      <c r="E496" s="115"/>
      <c r="F496" s="115"/>
      <c r="G496" s="115"/>
      <c r="H496" s="116"/>
      <c r="I496" s="116"/>
      <c r="J496" s="116"/>
      <c r="K496" s="116"/>
      <c r="L496" s="116"/>
      <c r="M496" s="116"/>
      <c r="N496" s="116"/>
    </row>
    <row r="497" spans="2:14">
      <c r="B497" s="115"/>
      <c r="C497" s="115"/>
      <c r="D497" s="115"/>
      <c r="E497" s="115"/>
      <c r="F497" s="115"/>
      <c r="G497" s="115"/>
      <c r="H497" s="116"/>
      <c r="I497" s="116"/>
      <c r="J497" s="116"/>
      <c r="K497" s="116"/>
      <c r="L497" s="116"/>
      <c r="M497" s="116"/>
      <c r="N497" s="116"/>
    </row>
    <row r="498" spans="2:14">
      <c r="B498" s="115"/>
      <c r="C498" s="115"/>
      <c r="D498" s="115"/>
      <c r="E498" s="115"/>
      <c r="F498" s="115"/>
      <c r="G498" s="115"/>
      <c r="H498" s="116"/>
      <c r="I498" s="116"/>
      <c r="J498" s="116"/>
      <c r="K498" s="116"/>
      <c r="L498" s="116"/>
      <c r="M498" s="116"/>
      <c r="N498" s="116"/>
    </row>
    <row r="499" spans="2:14">
      <c r="B499" s="115"/>
      <c r="C499" s="115"/>
      <c r="D499" s="115"/>
      <c r="E499" s="115"/>
      <c r="F499" s="115"/>
      <c r="G499" s="115"/>
      <c r="H499" s="116"/>
      <c r="I499" s="116"/>
      <c r="J499" s="116"/>
      <c r="K499" s="116"/>
      <c r="L499" s="116"/>
      <c r="M499" s="116"/>
      <c r="N499" s="116"/>
    </row>
    <row r="500" spans="2:14">
      <c r="B500" s="115"/>
      <c r="C500" s="115"/>
      <c r="D500" s="115"/>
      <c r="E500" s="115"/>
      <c r="F500" s="115"/>
      <c r="G500" s="115"/>
      <c r="H500" s="116"/>
      <c r="I500" s="116"/>
      <c r="J500" s="116"/>
      <c r="K500" s="116"/>
      <c r="L500" s="116"/>
      <c r="M500" s="116"/>
      <c r="N500" s="116"/>
    </row>
    <row r="501" spans="2:14">
      <c r="B501" s="115"/>
      <c r="C501" s="115"/>
      <c r="D501" s="115"/>
      <c r="E501" s="115"/>
      <c r="F501" s="115"/>
      <c r="G501" s="115"/>
      <c r="H501" s="116"/>
      <c r="I501" s="116"/>
      <c r="J501" s="116"/>
      <c r="K501" s="116"/>
      <c r="L501" s="116"/>
      <c r="M501" s="116"/>
      <c r="N501" s="116"/>
    </row>
    <row r="502" spans="2:14">
      <c r="B502" s="115"/>
      <c r="C502" s="115"/>
      <c r="D502" s="115"/>
      <c r="E502" s="115"/>
      <c r="F502" s="115"/>
      <c r="G502" s="115"/>
      <c r="H502" s="116"/>
      <c r="I502" s="116"/>
      <c r="J502" s="116"/>
      <c r="K502" s="116"/>
      <c r="L502" s="116"/>
      <c r="M502" s="116"/>
      <c r="N502" s="116"/>
    </row>
    <row r="503" spans="2:14">
      <c r="B503" s="115"/>
      <c r="C503" s="115"/>
      <c r="D503" s="115"/>
      <c r="E503" s="115"/>
      <c r="F503" s="115"/>
      <c r="G503" s="115"/>
      <c r="H503" s="116"/>
      <c r="I503" s="116"/>
      <c r="J503" s="116"/>
      <c r="K503" s="116"/>
      <c r="L503" s="116"/>
      <c r="M503" s="116"/>
      <c r="N503" s="116"/>
    </row>
    <row r="504" spans="2:14">
      <c r="B504" s="115"/>
      <c r="C504" s="115"/>
      <c r="D504" s="115"/>
      <c r="E504" s="115"/>
      <c r="F504" s="115"/>
      <c r="G504" s="115"/>
      <c r="H504" s="116"/>
      <c r="I504" s="116"/>
      <c r="J504" s="116"/>
      <c r="K504" s="116"/>
      <c r="L504" s="116"/>
      <c r="M504" s="116"/>
      <c r="N504" s="116"/>
    </row>
    <row r="505" spans="2:14">
      <c r="B505" s="115"/>
      <c r="C505" s="115"/>
      <c r="D505" s="115"/>
      <c r="E505" s="115"/>
      <c r="F505" s="115"/>
      <c r="G505" s="115"/>
      <c r="H505" s="116"/>
      <c r="I505" s="116"/>
      <c r="J505" s="116"/>
      <c r="K505" s="116"/>
      <c r="L505" s="116"/>
      <c r="M505" s="116"/>
      <c r="N505" s="116"/>
    </row>
    <row r="506" spans="2:14">
      <c r="B506" s="115"/>
      <c r="C506" s="115"/>
      <c r="D506" s="115"/>
      <c r="E506" s="115"/>
      <c r="F506" s="115"/>
      <c r="G506" s="115"/>
      <c r="H506" s="116"/>
      <c r="I506" s="116"/>
      <c r="J506" s="116"/>
      <c r="K506" s="116"/>
      <c r="L506" s="116"/>
      <c r="M506" s="116"/>
      <c r="N506" s="116"/>
    </row>
    <row r="507" spans="2:14">
      <c r="B507" s="115"/>
      <c r="C507" s="115"/>
      <c r="D507" s="115"/>
      <c r="E507" s="115"/>
      <c r="F507" s="115"/>
      <c r="G507" s="115"/>
      <c r="H507" s="116"/>
      <c r="I507" s="116"/>
      <c r="J507" s="116"/>
      <c r="K507" s="116"/>
      <c r="L507" s="116"/>
      <c r="M507" s="116"/>
      <c r="N507" s="116"/>
    </row>
    <row r="508" spans="2:14">
      <c r="B508" s="115"/>
      <c r="C508" s="115"/>
      <c r="D508" s="115"/>
      <c r="E508" s="115"/>
      <c r="F508" s="115"/>
      <c r="G508" s="115"/>
      <c r="H508" s="116"/>
      <c r="I508" s="116"/>
      <c r="J508" s="116"/>
      <c r="K508" s="116"/>
      <c r="L508" s="116"/>
      <c r="M508" s="116"/>
      <c r="N508" s="116"/>
    </row>
    <row r="509" spans="2:14">
      <c r="B509" s="115"/>
      <c r="C509" s="115"/>
      <c r="D509" s="115"/>
      <c r="E509" s="115"/>
      <c r="F509" s="115"/>
      <c r="G509" s="115"/>
      <c r="H509" s="116"/>
      <c r="I509" s="116"/>
      <c r="J509" s="116"/>
      <c r="K509" s="116"/>
      <c r="L509" s="116"/>
      <c r="M509" s="116"/>
      <c r="N509" s="116"/>
    </row>
    <row r="510" spans="2:14">
      <c r="B510" s="115"/>
      <c r="C510" s="115"/>
      <c r="D510" s="115"/>
      <c r="E510" s="115"/>
      <c r="F510" s="115"/>
      <c r="G510" s="115"/>
      <c r="H510" s="116"/>
      <c r="I510" s="116"/>
      <c r="J510" s="116"/>
      <c r="K510" s="116"/>
      <c r="L510" s="116"/>
      <c r="M510" s="116"/>
      <c r="N510" s="116"/>
    </row>
    <row r="511" spans="2:14">
      <c r="B511" s="115"/>
      <c r="C511" s="115"/>
      <c r="D511" s="115"/>
      <c r="E511" s="115"/>
      <c r="F511" s="115"/>
      <c r="G511" s="115"/>
      <c r="H511" s="116"/>
      <c r="I511" s="116"/>
      <c r="J511" s="116"/>
      <c r="K511" s="116"/>
      <c r="L511" s="116"/>
      <c r="M511" s="116"/>
      <c r="N511" s="116"/>
    </row>
    <row r="512" spans="2:14">
      <c r="B512" s="115"/>
      <c r="C512" s="115"/>
      <c r="D512" s="115"/>
      <c r="E512" s="115"/>
      <c r="F512" s="115"/>
      <c r="G512" s="115"/>
      <c r="H512" s="116"/>
      <c r="I512" s="116"/>
      <c r="J512" s="116"/>
      <c r="K512" s="116"/>
      <c r="L512" s="116"/>
      <c r="M512" s="116"/>
      <c r="N512" s="116"/>
    </row>
    <row r="513" spans="2:14">
      <c r="B513" s="115"/>
      <c r="C513" s="115"/>
      <c r="D513" s="115"/>
      <c r="E513" s="115"/>
      <c r="F513" s="115"/>
      <c r="G513" s="115"/>
      <c r="H513" s="116"/>
      <c r="I513" s="116"/>
      <c r="J513" s="116"/>
      <c r="K513" s="116"/>
      <c r="L513" s="116"/>
      <c r="M513" s="116"/>
      <c r="N513" s="116"/>
    </row>
    <row r="514" spans="2:14">
      <c r="B514" s="115"/>
      <c r="C514" s="115"/>
      <c r="D514" s="115"/>
      <c r="E514" s="115"/>
      <c r="F514" s="115"/>
      <c r="G514" s="115"/>
      <c r="H514" s="116"/>
      <c r="I514" s="116"/>
      <c r="J514" s="116"/>
      <c r="K514" s="116"/>
      <c r="L514" s="116"/>
      <c r="M514" s="116"/>
      <c r="N514" s="116"/>
    </row>
    <row r="515" spans="2:14">
      <c r="B515" s="115"/>
      <c r="C515" s="115"/>
      <c r="D515" s="115"/>
      <c r="E515" s="115"/>
      <c r="F515" s="115"/>
      <c r="G515" s="115"/>
      <c r="H515" s="116"/>
      <c r="I515" s="116"/>
      <c r="J515" s="116"/>
      <c r="K515" s="116"/>
      <c r="L515" s="116"/>
      <c r="M515" s="116"/>
      <c r="N515" s="116"/>
    </row>
    <row r="516" spans="2:14">
      <c r="B516" s="115"/>
      <c r="C516" s="115"/>
      <c r="D516" s="115"/>
      <c r="E516" s="115"/>
      <c r="F516" s="115"/>
      <c r="G516" s="115"/>
      <c r="H516" s="116"/>
      <c r="I516" s="116"/>
      <c r="J516" s="116"/>
      <c r="K516" s="116"/>
      <c r="L516" s="116"/>
      <c r="M516" s="116"/>
      <c r="N516" s="116"/>
    </row>
    <row r="517" spans="2:14">
      <c r="B517" s="115"/>
      <c r="C517" s="115"/>
      <c r="D517" s="115"/>
      <c r="E517" s="115"/>
      <c r="F517" s="115"/>
      <c r="G517" s="115"/>
      <c r="H517" s="116"/>
      <c r="I517" s="116"/>
      <c r="J517" s="116"/>
      <c r="K517" s="116"/>
      <c r="L517" s="116"/>
      <c r="M517" s="116"/>
      <c r="N517" s="116"/>
    </row>
    <row r="518" spans="2:14">
      <c r="B518" s="115"/>
      <c r="C518" s="115"/>
      <c r="D518" s="115"/>
      <c r="E518" s="115"/>
      <c r="F518" s="115"/>
      <c r="G518" s="115"/>
      <c r="H518" s="116"/>
      <c r="I518" s="116"/>
      <c r="J518" s="116"/>
      <c r="K518" s="116"/>
      <c r="L518" s="116"/>
      <c r="M518" s="116"/>
      <c r="N518" s="116"/>
    </row>
    <row r="519" spans="2:14">
      <c r="B519" s="115"/>
      <c r="C519" s="115"/>
      <c r="D519" s="115"/>
      <c r="E519" s="115"/>
      <c r="F519" s="115"/>
      <c r="G519" s="115"/>
      <c r="H519" s="116"/>
      <c r="I519" s="116"/>
      <c r="J519" s="116"/>
      <c r="K519" s="116"/>
      <c r="L519" s="116"/>
      <c r="M519" s="116"/>
      <c r="N519" s="116"/>
    </row>
    <row r="520" spans="2:14">
      <c r="B520" s="115"/>
      <c r="C520" s="115"/>
      <c r="D520" s="115"/>
      <c r="E520" s="115"/>
      <c r="F520" s="115"/>
      <c r="G520" s="115"/>
      <c r="H520" s="116"/>
      <c r="I520" s="116"/>
      <c r="J520" s="116"/>
      <c r="K520" s="116"/>
      <c r="L520" s="116"/>
      <c r="M520" s="116"/>
      <c r="N520" s="116"/>
    </row>
    <row r="521" spans="2:14">
      <c r="B521" s="115"/>
      <c r="C521" s="115"/>
      <c r="D521" s="115"/>
      <c r="E521" s="115"/>
      <c r="F521" s="115"/>
      <c r="G521" s="115"/>
      <c r="H521" s="116"/>
      <c r="I521" s="116"/>
      <c r="J521" s="116"/>
      <c r="K521" s="116"/>
      <c r="L521" s="116"/>
      <c r="M521" s="116"/>
      <c r="N521" s="116"/>
    </row>
    <row r="522" spans="2:14">
      <c r="B522" s="115"/>
      <c r="C522" s="115"/>
      <c r="D522" s="115"/>
      <c r="E522" s="115"/>
      <c r="F522" s="115"/>
      <c r="G522" s="115"/>
      <c r="H522" s="116"/>
      <c r="I522" s="116"/>
      <c r="J522" s="116"/>
      <c r="K522" s="116"/>
      <c r="L522" s="116"/>
      <c r="M522" s="116"/>
      <c r="N522" s="116"/>
    </row>
    <row r="523" spans="2:14">
      <c r="B523" s="115"/>
      <c r="C523" s="115"/>
      <c r="D523" s="115"/>
      <c r="E523" s="115"/>
      <c r="F523" s="115"/>
      <c r="G523" s="115"/>
      <c r="H523" s="116"/>
      <c r="I523" s="116"/>
      <c r="J523" s="116"/>
      <c r="K523" s="116"/>
      <c r="L523" s="116"/>
      <c r="M523" s="116"/>
      <c r="N523" s="116"/>
    </row>
    <row r="524" spans="2:14">
      <c r="B524" s="115"/>
      <c r="C524" s="115"/>
      <c r="D524" s="115"/>
      <c r="E524" s="115"/>
      <c r="F524" s="115"/>
      <c r="G524" s="115"/>
      <c r="H524" s="116"/>
      <c r="I524" s="116"/>
      <c r="J524" s="116"/>
      <c r="K524" s="116"/>
      <c r="L524" s="116"/>
      <c r="M524" s="116"/>
      <c r="N524" s="116"/>
    </row>
    <row r="525" spans="2:14">
      <c r="B525" s="115"/>
      <c r="C525" s="115"/>
      <c r="D525" s="115"/>
      <c r="E525" s="115"/>
      <c r="F525" s="115"/>
      <c r="G525" s="115"/>
      <c r="H525" s="116"/>
      <c r="I525" s="116"/>
      <c r="J525" s="116"/>
      <c r="K525" s="116"/>
      <c r="L525" s="116"/>
      <c r="M525" s="116"/>
      <c r="N525" s="116"/>
    </row>
    <row r="526" spans="2:14">
      <c r="B526" s="115"/>
      <c r="C526" s="115"/>
      <c r="D526" s="115"/>
      <c r="E526" s="115"/>
      <c r="F526" s="115"/>
      <c r="G526" s="115"/>
      <c r="H526" s="116"/>
      <c r="I526" s="116"/>
      <c r="J526" s="116"/>
      <c r="K526" s="116"/>
      <c r="L526" s="116"/>
      <c r="M526" s="116"/>
      <c r="N526" s="116"/>
    </row>
    <row r="527" spans="2:14">
      <c r="B527" s="115"/>
      <c r="C527" s="115"/>
      <c r="D527" s="115"/>
      <c r="E527" s="115"/>
      <c r="F527" s="115"/>
      <c r="G527" s="115"/>
      <c r="H527" s="116"/>
      <c r="I527" s="116"/>
      <c r="J527" s="116"/>
      <c r="K527" s="116"/>
      <c r="L527" s="116"/>
      <c r="M527" s="116"/>
      <c r="N527" s="116"/>
    </row>
    <row r="528" spans="2:14">
      <c r="B528" s="115"/>
      <c r="C528" s="115"/>
      <c r="D528" s="115"/>
      <c r="E528" s="115"/>
      <c r="F528" s="115"/>
      <c r="G528" s="115"/>
      <c r="H528" s="116"/>
      <c r="I528" s="116"/>
      <c r="J528" s="116"/>
      <c r="K528" s="116"/>
      <c r="L528" s="116"/>
      <c r="M528" s="116"/>
      <c r="N528" s="116"/>
    </row>
    <row r="529" spans="2:14">
      <c r="B529" s="115"/>
      <c r="C529" s="115"/>
      <c r="D529" s="115"/>
      <c r="E529" s="115"/>
      <c r="F529" s="115"/>
      <c r="G529" s="115"/>
      <c r="H529" s="116"/>
      <c r="I529" s="116"/>
      <c r="J529" s="116"/>
      <c r="K529" s="116"/>
      <c r="L529" s="116"/>
      <c r="M529" s="116"/>
      <c r="N529" s="116"/>
    </row>
    <row r="530" spans="2:14">
      <c r="B530" s="115"/>
      <c r="C530" s="115"/>
      <c r="D530" s="115"/>
      <c r="E530" s="115"/>
      <c r="F530" s="115"/>
      <c r="G530" s="115"/>
      <c r="H530" s="116"/>
      <c r="I530" s="116"/>
      <c r="J530" s="116"/>
      <c r="K530" s="116"/>
      <c r="L530" s="116"/>
      <c r="M530" s="116"/>
      <c r="N530" s="116"/>
    </row>
    <row r="531" spans="2:14">
      <c r="B531" s="115"/>
      <c r="C531" s="115"/>
      <c r="D531" s="115"/>
      <c r="E531" s="115"/>
      <c r="F531" s="115"/>
      <c r="G531" s="115"/>
      <c r="H531" s="116"/>
      <c r="I531" s="116"/>
      <c r="J531" s="116"/>
      <c r="K531" s="116"/>
      <c r="L531" s="116"/>
      <c r="M531" s="116"/>
      <c r="N531" s="116"/>
    </row>
    <row r="532" spans="2:14">
      <c r="B532" s="115"/>
      <c r="C532" s="115"/>
      <c r="D532" s="115"/>
      <c r="E532" s="115"/>
      <c r="F532" s="115"/>
      <c r="G532" s="115"/>
      <c r="H532" s="116"/>
      <c r="I532" s="116"/>
      <c r="J532" s="116"/>
      <c r="K532" s="116"/>
      <c r="L532" s="116"/>
      <c r="M532" s="116"/>
      <c r="N532" s="116"/>
    </row>
    <row r="533" spans="2:14">
      <c r="B533" s="115"/>
      <c r="C533" s="115"/>
      <c r="D533" s="115"/>
      <c r="E533" s="115"/>
      <c r="F533" s="115"/>
      <c r="G533" s="115"/>
      <c r="H533" s="116"/>
      <c r="I533" s="116"/>
      <c r="J533" s="116"/>
      <c r="K533" s="116"/>
      <c r="L533" s="116"/>
      <c r="M533" s="116"/>
      <c r="N533" s="116"/>
    </row>
    <row r="534" spans="2:14">
      <c r="B534" s="115"/>
      <c r="C534" s="115"/>
      <c r="D534" s="115"/>
      <c r="E534" s="115"/>
      <c r="F534" s="115"/>
      <c r="G534" s="115"/>
      <c r="H534" s="116"/>
      <c r="I534" s="116"/>
      <c r="J534" s="116"/>
      <c r="K534" s="116"/>
      <c r="L534" s="116"/>
      <c r="M534" s="116"/>
      <c r="N534" s="116"/>
    </row>
    <row r="535" spans="2:14">
      <c r="B535" s="115"/>
      <c r="C535" s="115"/>
      <c r="D535" s="115"/>
      <c r="E535" s="115"/>
      <c r="F535" s="115"/>
      <c r="G535" s="115"/>
      <c r="H535" s="116"/>
      <c r="I535" s="116"/>
      <c r="J535" s="116"/>
      <c r="K535" s="116"/>
      <c r="L535" s="116"/>
      <c r="M535" s="116"/>
      <c r="N535" s="116"/>
    </row>
    <row r="536" spans="2:14">
      <c r="B536" s="115"/>
      <c r="C536" s="115"/>
      <c r="D536" s="115"/>
      <c r="E536" s="115"/>
      <c r="F536" s="115"/>
      <c r="G536" s="115"/>
      <c r="H536" s="116"/>
      <c r="I536" s="116"/>
      <c r="J536" s="116"/>
      <c r="K536" s="116"/>
      <c r="L536" s="116"/>
      <c r="M536" s="116"/>
      <c r="N536" s="116"/>
    </row>
    <row r="537" spans="2:14">
      <c r="B537" s="115"/>
      <c r="C537" s="115"/>
      <c r="D537" s="115"/>
      <c r="E537" s="115"/>
      <c r="F537" s="115"/>
      <c r="G537" s="115"/>
      <c r="H537" s="116"/>
      <c r="I537" s="116"/>
      <c r="J537" s="116"/>
      <c r="K537" s="116"/>
      <c r="L537" s="116"/>
      <c r="M537" s="116"/>
      <c r="N537" s="116"/>
    </row>
    <row r="538" spans="2:14">
      <c r="B538" s="115"/>
      <c r="C538" s="115"/>
      <c r="D538" s="115"/>
      <c r="E538" s="115"/>
      <c r="F538" s="115"/>
      <c r="G538" s="115"/>
      <c r="H538" s="116"/>
      <c r="I538" s="116"/>
      <c r="J538" s="116"/>
      <c r="K538" s="116"/>
      <c r="L538" s="116"/>
      <c r="M538" s="116"/>
      <c r="N538" s="116"/>
    </row>
    <row r="539" spans="2:14">
      <c r="B539" s="115"/>
      <c r="C539" s="115"/>
      <c r="D539" s="115"/>
      <c r="E539" s="115"/>
      <c r="F539" s="115"/>
      <c r="G539" s="115"/>
      <c r="H539" s="116"/>
      <c r="I539" s="116"/>
      <c r="J539" s="116"/>
      <c r="K539" s="116"/>
      <c r="L539" s="116"/>
      <c r="M539" s="116"/>
      <c r="N539" s="116"/>
    </row>
    <row r="540" spans="2:14">
      <c r="B540" s="115"/>
      <c r="C540" s="115"/>
      <c r="D540" s="115"/>
      <c r="E540" s="115"/>
      <c r="F540" s="115"/>
      <c r="G540" s="115"/>
      <c r="H540" s="116"/>
      <c r="I540" s="116"/>
      <c r="J540" s="116"/>
      <c r="K540" s="116"/>
      <c r="L540" s="116"/>
      <c r="M540" s="116"/>
      <c r="N540" s="116"/>
    </row>
    <row r="541" spans="2:14">
      <c r="B541" s="115"/>
      <c r="C541" s="115"/>
      <c r="D541" s="115"/>
      <c r="E541" s="115"/>
      <c r="F541" s="115"/>
      <c r="G541" s="115"/>
      <c r="H541" s="116"/>
      <c r="I541" s="116"/>
      <c r="J541" s="116"/>
      <c r="K541" s="116"/>
      <c r="L541" s="116"/>
      <c r="M541" s="116"/>
      <c r="N541" s="116"/>
    </row>
    <row r="542" spans="2:14">
      <c r="B542" s="115"/>
      <c r="C542" s="115"/>
      <c r="D542" s="115"/>
      <c r="E542" s="115"/>
      <c r="F542" s="115"/>
      <c r="G542" s="115"/>
      <c r="H542" s="116"/>
      <c r="I542" s="116"/>
      <c r="J542" s="116"/>
      <c r="K542" s="116"/>
      <c r="L542" s="116"/>
      <c r="M542" s="116"/>
      <c r="N542" s="116"/>
    </row>
    <row r="543" spans="2:14">
      <c r="B543" s="115"/>
      <c r="C543" s="115"/>
      <c r="D543" s="115"/>
      <c r="E543" s="115"/>
      <c r="F543" s="115"/>
      <c r="G543" s="115"/>
      <c r="H543" s="116"/>
      <c r="I543" s="116"/>
      <c r="J543" s="116"/>
      <c r="K543" s="116"/>
      <c r="L543" s="116"/>
      <c r="M543" s="116"/>
      <c r="N543" s="116"/>
    </row>
    <row r="544" spans="2:14">
      <c r="B544" s="115"/>
      <c r="C544" s="115"/>
      <c r="D544" s="115"/>
      <c r="E544" s="115"/>
      <c r="F544" s="115"/>
      <c r="G544" s="115"/>
      <c r="H544" s="116"/>
      <c r="I544" s="116"/>
      <c r="J544" s="116"/>
      <c r="K544" s="116"/>
      <c r="L544" s="116"/>
      <c r="M544" s="116"/>
      <c r="N544" s="116"/>
    </row>
    <row r="545" spans="2:14">
      <c r="B545" s="115"/>
      <c r="C545" s="115"/>
      <c r="D545" s="115"/>
      <c r="E545" s="115"/>
      <c r="F545" s="115"/>
      <c r="G545" s="115"/>
      <c r="H545" s="116"/>
      <c r="I545" s="116"/>
      <c r="J545" s="116"/>
      <c r="K545" s="116"/>
      <c r="L545" s="116"/>
      <c r="M545" s="116"/>
      <c r="N545" s="116"/>
    </row>
    <row r="546" spans="2:14">
      <c r="B546" s="115"/>
      <c r="C546" s="115"/>
      <c r="D546" s="115"/>
      <c r="E546" s="115"/>
      <c r="F546" s="115"/>
      <c r="G546" s="115"/>
      <c r="H546" s="116"/>
      <c r="I546" s="116"/>
      <c r="J546" s="116"/>
      <c r="K546" s="116"/>
      <c r="L546" s="116"/>
      <c r="M546" s="116"/>
      <c r="N546" s="116"/>
    </row>
    <row r="547" spans="2:14">
      <c r="B547" s="115"/>
      <c r="C547" s="115"/>
      <c r="D547" s="115"/>
      <c r="E547" s="115"/>
      <c r="F547" s="115"/>
      <c r="G547" s="115"/>
      <c r="H547" s="116"/>
      <c r="I547" s="116"/>
      <c r="J547" s="116"/>
      <c r="K547" s="116"/>
      <c r="L547" s="116"/>
      <c r="M547" s="116"/>
      <c r="N547" s="116"/>
    </row>
    <row r="548" spans="2:14">
      <c r="B548" s="115"/>
      <c r="C548" s="115"/>
      <c r="D548" s="115"/>
      <c r="E548" s="115"/>
      <c r="F548" s="115"/>
      <c r="G548" s="115"/>
      <c r="H548" s="116"/>
      <c r="I548" s="116"/>
      <c r="J548" s="116"/>
      <c r="K548" s="116"/>
      <c r="L548" s="116"/>
      <c r="M548" s="116"/>
      <c r="N548" s="116"/>
    </row>
    <row r="549" spans="2:14">
      <c r="B549" s="115"/>
      <c r="C549" s="115"/>
      <c r="D549" s="115"/>
      <c r="E549" s="115"/>
      <c r="F549" s="115"/>
      <c r="G549" s="115"/>
      <c r="H549" s="116"/>
      <c r="I549" s="116"/>
      <c r="J549" s="116"/>
      <c r="K549" s="116"/>
      <c r="L549" s="116"/>
      <c r="M549" s="116"/>
      <c r="N549" s="116"/>
    </row>
    <row r="550" spans="2:14">
      <c r="B550" s="115"/>
      <c r="C550" s="115"/>
      <c r="D550" s="115"/>
      <c r="E550" s="115"/>
      <c r="F550" s="115"/>
      <c r="G550" s="115"/>
      <c r="H550" s="116"/>
      <c r="I550" s="116"/>
      <c r="J550" s="116"/>
      <c r="K550" s="116"/>
      <c r="L550" s="116"/>
      <c r="M550" s="116"/>
      <c r="N550" s="116"/>
    </row>
    <row r="551" spans="2:14">
      <c r="B551" s="115"/>
      <c r="C551" s="115"/>
      <c r="D551" s="115"/>
      <c r="E551" s="115"/>
      <c r="F551" s="115"/>
      <c r="G551" s="115"/>
      <c r="H551" s="116"/>
      <c r="I551" s="116"/>
      <c r="J551" s="116"/>
      <c r="K551" s="116"/>
      <c r="L551" s="116"/>
      <c r="M551" s="116"/>
      <c r="N551" s="116"/>
    </row>
    <row r="552" spans="2:14">
      <c r="B552" s="115"/>
      <c r="C552" s="115"/>
      <c r="D552" s="115"/>
      <c r="E552" s="115"/>
      <c r="F552" s="115"/>
      <c r="G552" s="115"/>
      <c r="H552" s="116"/>
      <c r="I552" s="116"/>
      <c r="J552" s="116"/>
      <c r="K552" s="116"/>
      <c r="L552" s="116"/>
      <c r="M552" s="116"/>
      <c r="N552" s="116"/>
    </row>
    <row r="553" spans="2:14">
      <c r="B553" s="115"/>
      <c r="C553" s="115"/>
      <c r="D553" s="115"/>
      <c r="E553" s="115"/>
      <c r="F553" s="115"/>
      <c r="G553" s="115"/>
      <c r="H553" s="116"/>
      <c r="I553" s="116"/>
      <c r="J553" s="116"/>
      <c r="K553" s="116"/>
      <c r="L553" s="116"/>
      <c r="M553" s="116"/>
      <c r="N553" s="116"/>
    </row>
    <row r="554" spans="2:14">
      <c r="B554" s="115"/>
      <c r="C554" s="115"/>
      <c r="D554" s="115"/>
      <c r="E554" s="115"/>
      <c r="F554" s="115"/>
      <c r="G554" s="115"/>
      <c r="H554" s="116"/>
      <c r="I554" s="116"/>
      <c r="J554" s="116"/>
      <c r="K554" s="116"/>
      <c r="L554" s="116"/>
      <c r="M554" s="116"/>
      <c r="N554" s="116"/>
    </row>
    <row r="555" spans="2:14">
      <c r="B555" s="115"/>
      <c r="C555" s="115"/>
      <c r="D555" s="115"/>
      <c r="E555" s="115"/>
      <c r="F555" s="115"/>
      <c r="G555" s="115"/>
      <c r="H555" s="116"/>
      <c r="I555" s="116"/>
      <c r="J555" s="116"/>
      <c r="K555" s="116"/>
      <c r="L555" s="116"/>
      <c r="M555" s="116"/>
      <c r="N555" s="116"/>
    </row>
    <row r="556" spans="2:14">
      <c r="B556" s="115"/>
      <c r="C556" s="115"/>
      <c r="D556" s="115"/>
      <c r="E556" s="115"/>
      <c r="F556" s="115"/>
      <c r="G556" s="115"/>
      <c r="H556" s="116"/>
      <c r="I556" s="116"/>
      <c r="J556" s="116"/>
      <c r="K556" s="116"/>
      <c r="L556" s="116"/>
      <c r="M556" s="116"/>
      <c r="N556" s="116"/>
    </row>
    <row r="557" spans="2:14">
      <c r="B557" s="115"/>
      <c r="C557" s="115"/>
      <c r="D557" s="115"/>
      <c r="E557" s="115"/>
      <c r="F557" s="115"/>
      <c r="G557" s="115"/>
      <c r="H557" s="116"/>
      <c r="I557" s="116"/>
      <c r="J557" s="116"/>
      <c r="K557" s="116"/>
      <c r="L557" s="116"/>
      <c r="M557" s="116"/>
      <c r="N557" s="116"/>
    </row>
    <row r="558" spans="2:14">
      <c r="B558" s="115"/>
      <c r="C558" s="115"/>
      <c r="D558" s="115"/>
      <c r="E558" s="115"/>
      <c r="F558" s="115"/>
      <c r="G558" s="115"/>
      <c r="H558" s="116"/>
      <c r="I558" s="116"/>
      <c r="J558" s="116"/>
      <c r="K558" s="116"/>
      <c r="L558" s="116"/>
      <c r="M558" s="116"/>
      <c r="N558" s="116"/>
    </row>
    <row r="559" spans="2:14">
      <c r="B559" s="115"/>
      <c r="C559" s="115"/>
      <c r="D559" s="115"/>
      <c r="E559" s="115"/>
      <c r="F559" s="115"/>
      <c r="G559" s="115"/>
      <c r="H559" s="116"/>
      <c r="I559" s="116"/>
      <c r="J559" s="116"/>
      <c r="K559" s="116"/>
      <c r="L559" s="116"/>
      <c r="M559" s="116"/>
      <c r="N559" s="116"/>
    </row>
    <row r="560" spans="2:14">
      <c r="B560" s="115"/>
      <c r="C560" s="115"/>
      <c r="D560" s="115"/>
      <c r="E560" s="115"/>
      <c r="F560" s="115"/>
      <c r="G560" s="115"/>
      <c r="H560" s="116"/>
      <c r="I560" s="116"/>
      <c r="J560" s="116"/>
      <c r="K560" s="116"/>
      <c r="L560" s="116"/>
      <c r="M560" s="116"/>
      <c r="N560" s="116"/>
    </row>
    <row r="561" spans="2:14">
      <c r="B561" s="115"/>
      <c r="C561" s="115"/>
      <c r="D561" s="115"/>
      <c r="E561" s="115"/>
      <c r="F561" s="115"/>
      <c r="G561" s="115"/>
      <c r="H561" s="116"/>
      <c r="I561" s="116"/>
      <c r="J561" s="116"/>
      <c r="K561" s="116"/>
      <c r="L561" s="116"/>
      <c r="M561" s="116"/>
      <c r="N561" s="116"/>
    </row>
    <row r="562" spans="2:14">
      <c r="B562" s="115"/>
      <c r="C562" s="115"/>
      <c r="D562" s="115"/>
      <c r="E562" s="115"/>
      <c r="F562" s="115"/>
      <c r="G562" s="115"/>
      <c r="H562" s="116"/>
      <c r="I562" s="116"/>
      <c r="J562" s="116"/>
      <c r="K562" s="116"/>
      <c r="L562" s="116"/>
      <c r="M562" s="116"/>
      <c r="N562" s="116"/>
    </row>
    <row r="563" spans="2:14">
      <c r="B563" s="115"/>
      <c r="C563" s="115"/>
      <c r="D563" s="115"/>
      <c r="E563" s="115"/>
      <c r="F563" s="115"/>
      <c r="G563" s="115"/>
      <c r="H563" s="116"/>
      <c r="I563" s="116"/>
      <c r="J563" s="116"/>
      <c r="K563" s="116"/>
      <c r="L563" s="116"/>
      <c r="M563" s="116"/>
      <c r="N563" s="116"/>
    </row>
    <row r="564" spans="2:14">
      <c r="B564" s="115"/>
      <c r="C564" s="115"/>
      <c r="D564" s="115"/>
      <c r="E564" s="115"/>
      <c r="F564" s="115"/>
      <c r="G564" s="115"/>
      <c r="H564" s="116"/>
      <c r="I564" s="116"/>
      <c r="J564" s="116"/>
      <c r="K564" s="116"/>
      <c r="L564" s="116"/>
      <c r="M564" s="116"/>
      <c r="N564" s="116"/>
    </row>
    <row r="565" spans="2:14">
      <c r="B565" s="115"/>
      <c r="C565" s="115"/>
      <c r="D565" s="115"/>
      <c r="E565" s="115"/>
      <c r="F565" s="115"/>
      <c r="G565" s="115"/>
      <c r="H565" s="116"/>
      <c r="I565" s="116"/>
      <c r="J565" s="116"/>
      <c r="K565" s="116"/>
      <c r="L565" s="116"/>
      <c r="M565" s="116"/>
      <c r="N565" s="116"/>
    </row>
    <row r="566" spans="2:14">
      <c r="B566" s="115"/>
      <c r="C566" s="115"/>
      <c r="D566" s="115"/>
      <c r="E566" s="115"/>
      <c r="F566" s="115"/>
      <c r="G566" s="115"/>
      <c r="H566" s="116"/>
      <c r="I566" s="116"/>
      <c r="J566" s="116"/>
      <c r="K566" s="116"/>
      <c r="L566" s="116"/>
      <c r="M566" s="116"/>
      <c r="N566" s="116"/>
    </row>
    <row r="567" spans="2:14">
      <c r="B567" s="115"/>
      <c r="C567" s="115"/>
      <c r="D567" s="115"/>
      <c r="E567" s="115"/>
      <c r="F567" s="115"/>
      <c r="G567" s="115"/>
      <c r="H567" s="116"/>
      <c r="I567" s="116"/>
      <c r="J567" s="116"/>
      <c r="K567" s="116"/>
      <c r="L567" s="116"/>
      <c r="M567" s="116"/>
      <c r="N567" s="116"/>
    </row>
    <row r="568" spans="2:14">
      <c r="B568" s="115"/>
      <c r="C568" s="115"/>
      <c r="D568" s="115"/>
      <c r="E568" s="115"/>
      <c r="F568" s="115"/>
      <c r="G568" s="115"/>
      <c r="H568" s="116"/>
      <c r="I568" s="116"/>
      <c r="J568" s="116"/>
      <c r="K568" s="116"/>
      <c r="L568" s="116"/>
      <c r="M568" s="116"/>
      <c r="N568" s="116"/>
    </row>
    <row r="569" spans="2:14">
      <c r="B569" s="115"/>
      <c r="C569" s="115"/>
      <c r="D569" s="115"/>
      <c r="E569" s="115"/>
      <c r="F569" s="115"/>
      <c r="G569" s="115"/>
      <c r="H569" s="116"/>
      <c r="I569" s="116"/>
      <c r="J569" s="116"/>
      <c r="K569" s="116"/>
      <c r="L569" s="116"/>
      <c r="M569" s="116"/>
      <c r="N569" s="116"/>
    </row>
    <row r="570" spans="2:14">
      <c r="B570" s="115"/>
      <c r="C570" s="115"/>
      <c r="D570" s="115"/>
      <c r="E570" s="115"/>
      <c r="F570" s="115"/>
      <c r="G570" s="115"/>
      <c r="H570" s="116"/>
      <c r="I570" s="116"/>
      <c r="J570" s="116"/>
      <c r="K570" s="116"/>
      <c r="L570" s="116"/>
      <c r="M570" s="116"/>
      <c r="N570" s="116"/>
    </row>
    <row r="571" spans="2:14">
      <c r="B571" s="115"/>
      <c r="C571" s="115"/>
      <c r="D571" s="115"/>
      <c r="E571" s="115"/>
      <c r="F571" s="115"/>
      <c r="G571" s="115"/>
      <c r="H571" s="116"/>
      <c r="I571" s="116"/>
      <c r="J571" s="116"/>
      <c r="K571" s="116"/>
      <c r="L571" s="116"/>
      <c r="M571" s="116"/>
      <c r="N571" s="116"/>
    </row>
    <row r="572" spans="2:14">
      <c r="B572" s="115"/>
      <c r="C572" s="115"/>
      <c r="D572" s="115"/>
      <c r="E572" s="115"/>
      <c r="F572" s="115"/>
      <c r="G572" s="115"/>
      <c r="H572" s="116"/>
      <c r="I572" s="116"/>
      <c r="J572" s="116"/>
      <c r="K572" s="116"/>
      <c r="L572" s="116"/>
      <c r="M572" s="116"/>
      <c r="N572" s="116"/>
    </row>
    <row r="573" spans="2:14">
      <c r="B573" s="115"/>
      <c r="C573" s="115"/>
      <c r="D573" s="115"/>
      <c r="E573" s="115"/>
      <c r="F573" s="115"/>
      <c r="G573" s="115"/>
      <c r="H573" s="116"/>
      <c r="I573" s="116"/>
      <c r="J573" s="116"/>
      <c r="K573" s="116"/>
      <c r="L573" s="116"/>
      <c r="M573" s="116"/>
      <c r="N573" s="116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D1:I1048576 B1:B27 B29:B43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37.28515625" style="2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.28515625" style="1" bestFit="1" customWidth="1"/>
    <col min="10" max="10" width="10.140625" style="1" bestFit="1" customWidth="1"/>
    <col min="11" max="11" width="14.28515625" style="1" bestFit="1" customWidth="1"/>
    <col min="12" max="12" width="9" style="1" bestFit="1" customWidth="1"/>
    <col min="13" max="13" width="10.285156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135</v>
      </c>
      <c r="C1" s="67" t="s" vm="1">
        <v>207</v>
      </c>
    </row>
    <row r="2" spans="2:15">
      <c r="B2" s="46" t="s">
        <v>134</v>
      </c>
      <c r="C2" s="67" t="s">
        <v>208</v>
      </c>
    </row>
    <row r="3" spans="2:15">
      <c r="B3" s="46" t="s">
        <v>136</v>
      </c>
      <c r="C3" s="67" t="s">
        <v>209</v>
      </c>
    </row>
    <row r="4" spans="2:15">
      <c r="B4" s="46" t="s">
        <v>137</v>
      </c>
      <c r="C4" s="67">
        <v>2144</v>
      </c>
    </row>
    <row r="6" spans="2:15" ht="26.25" customHeight="1">
      <c r="B6" s="143" t="s">
        <v>159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5"/>
    </row>
    <row r="7" spans="2:15" ht="26.25" customHeight="1">
      <c r="B7" s="143" t="s">
        <v>86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5"/>
    </row>
    <row r="8" spans="2:15" s="3" customFormat="1" ht="78.75">
      <c r="B8" s="21" t="s">
        <v>108</v>
      </c>
      <c r="C8" s="29" t="s">
        <v>43</v>
      </c>
      <c r="D8" s="29" t="s">
        <v>112</v>
      </c>
      <c r="E8" s="29" t="s">
        <v>110</v>
      </c>
      <c r="F8" s="29" t="s">
        <v>61</v>
      </c>
      <c r="G8" s="29" t="s">
        <v>14</v>
      </c>
      <c r="H8" s="29" t="s">
        <v>62</v>
      </c>
      <c r="I8" s="29" t="s">
        <v>96</v>
      </c>
      <c r="J8" s="29" t="s">
        <v>185</v>
      </c>
      <c r="K8" s="29" t="s">
        <v>184</v>
      </c>
      <c r="L8" s="29" t="s">
        <v>57</v>
      </c>
      <c r="M8" s="29" t="s">
        <v>54</v>
      </c>
      <c r="N8" s="29" t="s">
        <v>138</v>
      </c>
      <c r="O8" s="19" t="s">
        <v>140</v>
      </c>
    </row>
    <row r="9" spans="2:15" s="3" customFormat="1">
      <c r="B9" s="14"/>
      <c r="C9" s="15"/>
      <c r="D9" s="15"/>
      <c r="E9" s="15"/>
      <c r="F9" s="15"/>
      <c r="G9" s="15"/>
      <c r="H9" s="15"/>
      <c r="I9" s="15"/>
      <c r="J9" s="31" t="s">
        <v>192</v>
      </c>
      <c r="K9" s="31"/>
      <c r="L9" s="31" t="s">
        <v>188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8" t="s">
        <v>30</v>
      </c>
      <c r="C11" s="73"/>
      <c r="D11" s="73"/>
      <c r="E11" s="73"/>
      <c r="F11" s="73"/>
      <c r="G11" s="73"/>
      <c r="H11" s="73"/>
      <c r="I11" s="73"/>
      <c r="J11" s="83"/>
      <c r="K11" s="85"/>
      <c r="L11" s="83">
        <v>2501.2824882049999</v>
      </c>
      <c r="M11" s="73"/>
      <c r="N11" s="84">
        <f>IFERROR(L11/$L$11,0)</f>
        <v>1</v>
      </c>
      <c r="O11" s="84">
        <f>L11/'סכום נכסי הקרן'!$C$42</f>
        <v>9.5847487893233798E-3</v>
      </c>
    </row>
    <row r="12" spans="2:15" s="4" customFormat="1" ht="18" customHeight="1">
      <c r="B12" s="92" t="s">
        <v>180</v>
      </c>
      <c r="C12" s="73"/>
      <c r="D12" s="73"/>
      <c r="E12" s="73"/>
      <c r="F12" s="73"/>
      <c r="G12" s="73"/>
      <c r="H12" s="73"/>
      <c r="I12" s="73"/>
      <c r="J12" s="83"/>
      <c r="K12" s="85"/>
      <c r="L12" s="83">
        <v>2501.2824882049999</v>
      </c>
      <c r="M12" s="73"/>
      <c r="N12" s="84">
        <f t="shared" ref="N12:N20" si="0">IFERROR(L12/$L$11,0)</f>
        <v>1</v>
      </c>
      <c r="O12" s="84">
        <f>L12/'סכום נכסי הקרן'!$C$42</f>
        <v>9.5847487893233798E-3</v>
      </c>
    </row>
    <row r="13" spans="2:15">
      <c r="B13" s="89" t="s">
        <v>48</v>
      </c>
      <c r="C13" s="71"/>
      <c r="D13" s="71"/>
      <c r="E13" s="71"/>
      <c r="F13" s="71"/>
      <c r="G13" s="71"/>
      <c r="H13" s="71"/>
      <c r="I13" s="71"/>
      <c r="J13" s="80"/>
      <c r="K13" s="82"/>
      <c r="L13" s="80">
        <v>2501.2824882049999</v>
      </c>
      <c r="M13" s="71"/>
      <c r="N13" s="81">
        <f t="shared" si="0"/>
        <v>1</v>
      </c>
      <c r="O13" s="81">
        <f>L13/'סכום נכסי הקרן'!$C$42</f>
        <v>9.5847487893233798E-3</v>
      </c>
    </row>
    <row r="14" spans="2:15">
      <c r="B14" s="76" t="s">
        <v>949</v>
      </c>
      <c r="C14" s="73" t="s">
        <v>950</v>
      </c>
      <c r="D14" s="86" t="s">
        <v>28</v>
      </c>
      <c r="E14" s="73"/>
      <c r="F14" s="86" t="s">
        <v>932</v>
      </c>
      <c r="G14" s="73" t="s">
        <v>684</v>
      </c>
      <c r="H14" s="73" t="s">
        <v>685</v>
      </c>
      <c r="I14" s="86" t="s">
        <v>123</v>
      </c>
      <c r="J14" s="83">
        <v>45.033564999999996</v>
      </c>
      <c r="K14" s="104">
        <v>101083.0267</v>
      </c>
      <c r="L14" s="83">
        <v>178.99881961899999</v>
      </c>
      <c r="M14" s="126">
        <v>1.4052491291935595E-7</v>
      </c>
      <c r="N14" s="84">
        <f t="shared" si="0"/>
        <v>7.1562816460389186E-2</v>
      </c>
      <c r="O14" s="84">
        <f>L14/'סכום נכסי הקרן'!$C$42</f>
        <v>6.8591161842928639E-4</v>
      </c>
    </row>
    <row r="15" spans="2:15">
      <c r="B15" s="76" t="s">
        <v>951</v>
      </c>
      <c r="C15" s="73" t="s">
        <v>952</v>
      </c>
      <c r="D15" s="86" t="s">
        <v>28</v>
      </c>
      <c r="E15" s="73"/>
      <c r="F15" s="86" t="s">
        <v>932</v>
      </c>
      <c r="G15" s="73" t="s">
        <v>695</v>
      </c>
      <c r="H15" s="73" t="s">
        <v>685</v>
      </c>
      <c r="I15" s="86" t="s">
        <v>121</v>
      </c>
      <c r="J15" s="83">
        <v>7.6478970000000004</v>
      </c>
      <c r="K15" s="104">
        <v>1015461</v>
      </c>
      <c r="L15" s="83">
        <v>280.74586978399998</v>
      </c>
      <c r="M15" s="84">
        <v>5.4279540111952694E-5</v>
      </c>
      <c r="N15" s="84">
        <f t="shared" si="0"/>
        <v>0.11224076892869152</v>
      </c>
      <c r="O15" s="84">
        <f>L15/'סכום נכסי הקרן'!$C$42</f>
        <v>1.0757995741020013E-3</v>
      </c>
    </row>
    <row r="16" spans="2:15">
      <c r="B16" s="76" t="s">
        <v>953</v>
      </c>
      <c r="C16" s="73" t="s">
        <v>954</v>
      </c>
      <c r="D16" s="86" t="s">
        <v>28</v>
      </c>
      <c r="E16" s="73"/>
      <c r="F16" s="86" t="s">
        <v>932</v>
      </c>
      <c r="G16" s="73" t="s">
        <v>703</v>
      </c>
      <c r="H16" s="73" t="s">
        <v>685</v>
      </c>
      <c r="I16" s="86" t="s">
        <v>121</v>
      </c>
      <c r="J16" s="83">
        <v>279.06496199999998</v>
      </c>
      <c r="K16" s="104">
        <v>33919.440000000002</v>
      </c>
      <c r="L16" s="83">
        <v>342.18603970800001</v>
      </c>
      <c r="M16" s="84">
        <v>2.9207049387446024E-5</v>
      </c>
      <c r="N16" s="84">
        <f t="shared" si="0"/>
        <v>0.13680423595559718</v>
      </c>
      <c r="O16" s="84">
        <f>L16/'סכום נכסי הקרן'!$C$42</f>
        <v>1.3112342349497199E-3</v>
      </c>
    </row>
    <row r="17" spans="2:15">
      <c r="B17" s="76" t="s">
        <v>955</v>
      </c>
      <c r="C17" s="73" t="s">
        <v>956</v>
      </c>
      <c r="D17" s="86" t="s">
        <v>28</v>
      </c>
      <c r="E17" s="73"/>
      <c r="F17" s="86" t="s">
        <v>932</v>
      </c>
      <c r="G17" s="73" t="s">
        <v>957</v>
      </c>
      <c r="H17" s="73" t="s">
        <v>685</v>
      </c>
      <c r="I17" s="86" t="s">
        <v>123</v>
      </c>
      <c r="J17" s="83">
        <v>43.288088999999999</v>
      </c>
      <c r="K17" s="104">
        <v>220566.59909999999</v>
      </c>
      <c r="L17" s="83">
        <v>375.44278146600004</v>
      </c>
      <c r="M17" s="84">
        <v>1.7108822327475612E-4</v>
      </c>
      <c r="N17" s="84">
        <f t="shared" si="0"/>
        <v>0.15010011193714859</v>
      </c>
      <c r="O17" s="84">
        <f>L17/'סכום נכסי הקרן'!$C$42</f>
        <v>1.4386718661668887E-3</v>
      </c>
    </row>
    <row r="18" spans="2:15">
      <c r="B18" s="76" t="s">
        <v>958</v>
      </c>
      <c r="C18" s="73" t="s">
        <v>959</v>
      </c>
      <c r="D18" s="86" t="s">
        <v>28</v>
      </c>
      <c r="E18" s="73"/>
      <c r="F18" s="86" t="s">
        <v>932</v>
      </c>
      <c r="G18" s="73" t="s">
        <v>957</v>
      </c>
      <c r="H18" s="73" t="s">
        <v>685</v>
      </c>
      <c r="I18" s="86" t="s">
        <v>121</v>
      </c>
      <c r="J18" s="83">
        <v>106.160459</v>
      </c>
      <c r="K18" s="104">
        <v>113350.9</v>
      </c>
      <c r="L18" s="83">
        <v>435.00679413400002</v>
      </c>
      <c r="M18" s="84">
        <v>1.8013388378622291E-4</v>
      </c>
      <c r="N18" s="84">
        <f t="shared" si="0"/>
        <v>0.1739135008481888</v>
      </c>
      <c r="O18" s="84">
        <f>L18/'סכום נכסי הקרן'!$C$42</f>
        <v>1.6669172167016679E-3</v>
      </c>
    </row>
    <row r="19" spans="2:15">
      <c r="B19" s="76" t="s">
        <v>960</v>
      </c>
      <c r="C19" s="73" t="s">
        <v>961</v>
      </c>
      <c r="D19" s="86" t="s">
        <v>28</v>
      </c>
      <c r="E19" s="73"/>
      <c r="F19" s="86" t="s">
        <v>932</v>
      </c>
      <c r="G19" s="73" t="s">
        <v>962</v>
      </c>
      <c r="H19" s="73" t="s">
        <v>685</v>
      </c>
      <c r="I19" s="86" t="s">
        <v>124</v>
      </c>
      <c r="J19" s="83">
        <v>24365.915483000001</v>
      </c>
      <c r="K19" s="104">
        <v>133.5</v>
      </c>
      <c r="L19" s="83">
        <v>145.31130259299999</v>
      </c>
      <c r="M19" s="126">
        <v>1.0464126822856011E-7</v>
      </c>
      <c r="N19" s="84">
        <f t="shared" si="0"/>
        <v>5.8094718720587218E-2</v>
      </c>
      <c r="O19" s="84">
        <f>L19/'סכום נכסי הקרן'!$C$42</f>
        <v>5.5682328492323064E-4</v>
      </c>
    </row>
    <row r="20" spans="2:15">
      <c r="B20" s="76" t="s">
        <v>963</v>
      </c>
      <c r="C20" s="73" t="s">
        <v>964</v>
      </c>
      <c r="D20" s="86" t="s">
        <v>28</v>
      </c>
      <c r="E20" s="73"/>
      <c r="F20" s="86" t="s">
        <v>932</v>
      </c>
      <c r="G20" s="73" t="s">
        <v>528</v>
      </c>
      <c r="H20" s="73"/>
      <c r="I20" s="86" t="s">
        <v>124</v>
      </c>
      <c r="J20" s="83">
        <v>1019.6723269999999</v>
      </c>
      <c r="K20" s="104">
        <v>16324.43</v>
      </c>
      <c r="L20" s="83">
        <v>743.59088090099999</v>
      </c>
      <c r="M20" s="126">
        <v>2.0077177685012541E-6</v>
      </c>
      <c r="N20" s="84">
        <f t="shared" si="0"/>
        <v>0.29728384714939754</v>
      </c>
      <c r="O20" s="84">
        <f>L20/'סכום נכסי הקרן'!$C$42</f>
        <v>2.8493909940505847E-3</v>
      </c>
    </row>
    <row r="21" spans="2:15">
      <c r="B21" s="72"/>
      <c r="C21" s="73"/>
      <c r="D21" s="73"/>
      <c r="E21" s="73"/>
      <c r="F21" s="73"/>
      <c r="G21" s="73"/>
      <c r="H21" s="73"/>
      <c r="I21" s="73"/>
      <c r="J21" s="83"/>
      <c r="K21" s="85"/>
      <c r="L21" s="73"/>
      <c r="M21" s="73"/>
      <c r="N21" s="84"/>
      <c r="O21" s="73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123" t="s">
        <v>200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123" t="s">
        <v>105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123" t="s">
        <v>183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123" t="s">
        <v>191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</row>
    <row r="112" spans="2:15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</row>
    <row r="113" spans="2:15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</row>
    <row r="114" spans="2:15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</row>
    <row r="115" spans="2:15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</row>
    <row r="116" spans="2:15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</row>
    <row r="117" spans="2:15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</row>
    <row r="118" spans="2:15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</row>
    <row r="119" spans="2:15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</row>
    <row r="120" spans="2:15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</row>
    <row r="121" spans="2:15">
      <c r="B121" s="115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</row>
    <row r="122" spans="2:15">
      <c r="B122" s="115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</row>
    <row r="123" spans="2:15">
      <c r="B123" s="115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</row>
    <row r="124" spans="2:15">
      <c r="B124" s="115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</row>
    <row r="125" spans="2:15">
      <c r="B125" s="115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</row>
    <row r="126" spans="2:15">
      <c r="B126" s="115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</row>
    <row r="127" spans="2:15">
      <c r="B127" s="115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</row>
    <row r="128" spans="2:15">
      <c r="B128" s="115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</row>
    <row r="129" spans="2:15">
      <c r="B129" s="115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</row>
    <row r="130" spans="2:15">
      <c r="B130" s="115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</row>
    <row r="131" spans="2:15">
      <c r="B131" s="115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</row>
    <row r="132" spans="2:15">
      <c r="B132" s="115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</row>
    <row r="133" spans="2:15">
      <c r="B133" s="115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</row>
    <row r="134" spans="2:15">
      <c r="B134" s="115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</row>
    <row r="135" spans="2:15">
      <c r="B135" s="115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</row>
    <row r="136" spans="2:15">
      <c r="B136" s="115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</row>
    <row r="137" spans="2:15">
      <c r="B137" s="115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</row>
    <row r="138" spans="2:15">
      <c r="B138" s="115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</row>
    <row r="139" spans="2:15">
      <c r="B139" s="115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</row>
    <row r="140" spans="2:15">
      <c r="B140" s="115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</row>
    <row r="141" spans="2:15">
      <c r="B141" s="115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</row>
    <row r="142" spans="2:15">
      <c r="B142" s="115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</row>
    <row r="143" spans="2:15">
      <c r="B143" s="115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</row>
    <row r="144" spans="2:15">
      <c r="B144" s="115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</row>
    <row r="145" spans="2:15">
      <c r="B145" s="115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</row>
    <row r="146" spans="2:15">
      <c r="B146" s="115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</row>
    <row r="147" spans="2:15">
      <c r="B147" s="115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</row>
    <row r="148" spans="2:15">
      <c r="B148" s="115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</row>
    <row r="149" spans="2:15">
      <c r="B149" s="115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</row>
    <row r="150" spans="2:15">
      <c r="B150" s="115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</row>
    <row r="151" spans="2:15">
      <c r="B151" s="115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</row>
    <row r="152" spans="2:15">
      <c r="B152" s="115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</row>
    <row r="153" spans="2:15">
      <c r="B153" s="115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</row>
    <row r="154" spans="2:15">
      <c r="B154" s="115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</row>
    <row r="155" spans="2:15">
      <c r="B155" s="115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</row>
    <row r="156" spans="2:15">
      <c r="B156" s="115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</row>
    <row r="157" spans="2:15">
      <c r="B157" s="115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</row>
    <row r="158" spans="2:15">
      <c r="B158" s="115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</row>
    <row r="159" spans="2:15">
      <c r="B159" s="115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</row>
    <row r="160" spans="2:15">
      <c r="B160" s="115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</row>
    <row r="161" spans="2:15">
      <c r="B161" s="115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</row>
    <row r="162" spans="2:15">
      <c r="B162" s="115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</row>
    <row r="163" spans="2:15">
      <c r="B163" s="115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</row>
    <row r="164" spans="2:15">
      <c r="B164" s="115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</row>
    <row r="165" spans="2:15">
      <c r="B165" s="115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</row>
    <row r="166" spans="2:15">
      <c r="B166" s="115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</row>
    <row r="167" spans="2:15">
      <c r="B167" s="115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</row>
    <row r="168" spans="2:15">
      <c r="B168" s="115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</row>
    <row r="169" spans="2:15">
      <c r="B169" s="115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</row>
    <row r="170" spans="2:15">
      <c r="B170" s="115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</row>
    <row r="171" spans="2:15">
      <c r="B171" s="115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</row>
    <row r="172" spans="2:15">
      <c r="B172" s="115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</row>
    <row r="173" spans="2:15">
      <c r="B173" s="115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</row>
    <row r="174" spans="2:15">
      <c r="B174" s="115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</row>
    <row r="175" spans="2:15">
      <c r="B175" s="115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</row>
    <row r="176" spans="2:15">
      <c r="B176" s="115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</row>
    <row r="177" spans="2:15">
      <c r="B177" s="115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</row>
    <row r="178" spans="2:15">
      <c r="B178" s="115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</row>
    <row r="179" spans="2:15">
      <c r="B179" s="115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</row>
    <row r="180" spans="2:15">
      <c r="B180" s="115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</row>
    <row r="181" spans="2:15">
      <c r="B181" s="115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</row>
    <row r="182" spans="2:15">
      <c r="B182" s="115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</row>
    <row r="183" spans="2:15">
      <c r="B183" s="115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</row>
    <row r="184" spans="2:15">
      <c r="B184" s="115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</row>
    <row r="185" spans="2:15">
      <c r="B185" s="115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</row>
    <row r="186" spans="2:15">
      <c r="B186" s="115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</row>
    <row r="187" spans="2:15">
      <c r="B187" s="115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</row>
    <row r="188" spans="2:15">
      <c r="B188" s="115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</row>
    <row r="189" spans="2:15">
      <c r="B189" s="115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</row>
    <row r="190" spans="2:15">
      <c r="B190" s="115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</row>
    <row r="191" spans="2:15">
      <c r="B191" s="115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</row>
    <row r="192" spans="2:15">
      <c r="B192" s="115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</row>
    <row r="193" spans="2:15">
      <c r="B193" s="115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</row>
    <row r="194" spans="2:15">
      <c r="B194" s="115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</row>
    <row r="195" spans="2:15">
      <c r="B195" s="115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</row>
    <row r="196" spans="2:15">
      <c r="B196" s="115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</row>
    <row r="197" spans="2:15">
      <c r="B197" s="115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</row>
    <row r="198" spans="2:15">
      <c r="B198" s="115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</row>
    <row r="199" spans="2:15">
      <c r="B199" s="115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</row>
    <row r="200" spans="2:15">
      <c r="B200" s="115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</row>
    <row r="201" spans="2:15">
      <c r="B201" s="115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</row>
    <row r="202" spans="2:15">
      <c r="B202" s="115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</row>
    <row r="203" spans="2:15">
      <c r="B203" s="115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</row>
    <row r="204" spans="2:15">
      <c r="B204" s="115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</row>
    <row r="205" spans="2:15">
      <c r="B205" s="115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</row>
    <row r="206" spans="2:15">
      <c r="B206" s="115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</row>
    <row r="207" spans="2:15">
      <c r="B207" s="115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</row>
    <row r="208" spans="2:15">
      <c r="B208" s="115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</row>
    <row r="209" spans="2:15">
      <c r="B209" s="115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</row>
    <row r="210" spans="2:15">
      <c r="B210" s="115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</row>
    <row r="211" spans="2:15">
      <c r="B211" s="115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</row>
    <row r="212" spans="2:15">
      <c r="B212" s="115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</row>
    <row r="213" spans="2:15">
      <c r="B213" s="115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</row>
    <row r="214" spans="2:15">
      <c r="B214" s="115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</row>
    <row r="215" spans="2:15">
      <c r="B215" s="115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</row>
    <row r="216" spans="2:15">
      <c r="B216" s="115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</row>
    <row r="217" spans="2:15">
      <c r="B217" s="115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</row>
    <row r="218" spans="2:15">
      <c r="B218" s="115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</row>
    <row r="219" spans="2:15">
      <c r="B219" s="115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</row>
    <row r="220" spans="2:15">
      <c r="B220" s="115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</row>
    <row r="221" spans="2:15">
      <c r="B221" s="115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</row>
    <row r="222" spans="2:15">
      <c r="B222" s="115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</row>
    <row r="223" spans="2:15">
      <c r="B223" s="115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</row>
    <row r="224" spans="2:15">
      <c r="B224" s="115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</row>
    <row r="225" spans="2:15">
      <c r="B225" s="115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</row>
    <row r="226" spans="2:15">
      <c r="B226" s="115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</row>
    <row r="227" spans="2:15">
      <c r="B227" s="115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</row>
    <row r="228" spans="2:15">
      <c r="B228" s="115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</row>
    <row r="229" spans="2:15">
      <c r="B229" s="115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</row>
    <row r="230" spans="2:15">
      <c r="B230" s="115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</row>
    <row r="231" spans="2:15">
      <c r="B231" s="115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</row>
    <row r="232" spans="2:15">
      <c r="B232" s="115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</row>
    <row r="233" spans="2:15">
      <c r="B233" s="115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</row>
    <row r="234" spans="2:15">
      <c r="B234" s="115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</row>
    <row r="235" spans="2:15">
      <c r="B235" s="115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</row>
    <row r="236" spans="2:15">
      <c r="B236" s="115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</row>
    <row r="237" spans="2:15">
      <c r="B237" s="115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</row>
    <row r="238" spans="2:15">
      <c r="B238" s="115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</row>
    <row r="239" spans="2:15">
      <c r="B239" s="115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</row>
    <row r="240" spans="2:15">
      <c r="B240" s="115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</row>
    <row r="241" spans="2:15">
      <c r="B241" s="115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</row>
    <row r="242" spans="2:15">
      <c r="B242" s="115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</row>
    <row r="243" spans="2:15">
      <c r="B243" s="115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</row>
    <row r="244" spans="2:15">
      <c r="B244" s="115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</row>
    <row r="245" spans="2:15">
      <c r="B245" s="115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</row>
    <row r="246" spans="2:15">
      <c r="B246" s="115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</row>
    <row r="247" spans="2:15">
      <c r="B247" s="115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</row>
    <row r="248" spans="2:15">
      <c r="B248" s="115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</row>
    <row r="249" spans="2:15">
      <c r="B249" s="115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</row>
    <row r="250" spans="2:15">
      <c r="B250" s="115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</row>
    <row r="251" spans="2:15">
      <c r="B251" s="115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</row>
    <row r="252" spans="2:15">
      <c r="B252" s="115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</row>
    <row r="253" spans="2:15">
      <c r="B253" s="115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</row>
    <row r="254" spans="2:15">
      <c r="B254" s="115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</row>
    <row r="255" spans="2:15">
      <c r="B255" s="115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</row>
    <row r="256" spans="2:15">
      <c r="B256" s="115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</row>
    <row r="257" spans="2:15">
      <c r="B257" s="115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</row>
    <row r="258" spans="2:15">
      <c r="B258" s="115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</row>
    <row r="259" spans="2:15">
      <c r="B259" s="115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</row>
    <row r="260" spans="2:15">
      <c r="B260" s="115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</row>
    <row r="261" spans="2:15">
      <c r="B261" s="115"/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</row>
    <row r="262" spans="2:15">
      <c r="B262" s="115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</row>
    <row r="263" spans="2:15">
      <c r="B263" s="115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</row>
    <row r="264" spans="2:15">
      <c r="B264" s="115"/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</row>
    <row r="265" spans="2:15">
      <c r="B265" s="115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</row>
    <row r="266" spans="2:15">
      <c r="B266" s="115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</row>
    <row r="267" spans="2:15">
      <c r="B267" s="115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</row>
    <row r="268" spans="2:15">
      <c r="B268" s="115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</row>
    <row r="269" spans="2:15">
      <c r="B269" s="115"/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</row>
    <row r="270" spans="2:15">
      <c r="B270" s="115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</row>
    <row r="271" spans="2:15">
      <c r="B271" s="115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</row>
    <row r="272" spans="2:15">
      <c r="B272" s="115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</row>
    <row r="273" spans="2:15">
      <c r="B273" s="115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</row>
    <row r="274" spans="2:15">
      <c r="B274" s="115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</row>
    <row r="275" spans="2:15">
      <c r="B275" s="115"/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</row>
    <row r="276" spans="2:15">
      <c r="B276" s="115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</row>
    <row r="277" spans="2:15">
      <c r="B277" s="115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</row>
    <row r="278" spans="2:15">
      <c r="B278" s="115"/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</row>
    <row r="279" spans="2:15">
      <c r="B279" s="115"/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</row>
    <row r="280" spans="2:15">
      <c r="B280" s="115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</row>
    <row r="281" spans="2:15">
      <c r="B281" s="115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</row>
    <row r="282" spans="2:15">
      <c r="B282" s="115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</row>
    <row r="283" spans="2:15">
      <c r="B283" s="115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</row>
    <row r="284" spans="2:15">
      <c r="B284" s="115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</row>
    <row r="285" spans="2:15">
      <c r="B285" s="115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</row>
    <row r="286" spans="2:15">
      <c r="B286" s="115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</row>
    <row r="287" spans="2:15">
      <c r="B287" s="115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</row>
    <row r="288" spans="2:15">
      <c r="B288" s="115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</row>
    <row r="289" spans="2:15">
      <c r="B289" s="115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</row>
    <row r="290" spans="2:15">
      <c r="B290" s="115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</row>
    <row r="291" spans="2:15">
      <c r="B291" s="115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</row>
    <row r="292" spans="2:15">
      <c r="B292" s="115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</row>
    <row r="293" spans="2:15">
      <c r="B293" s="115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</row>
    <row r="294" spans="2:15">
      <c r="B294" s="115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</row>
    <row r="295" spans="2:15">
      <c r="B295" s="115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</row>
    <row r="296" spans="2:15">
      <c r="B296" s="115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</row>
    <row r="297" spans="2:15">
      <c r="B297" s="115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</row>
    <row r="298" spans="2:15">
      <c r="B298" s="115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</row>
    <row r="299" spans="2:15">
      <c r="B299" s="115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</row>
    <row r="300" spans="2:15">
      <c r="B300" s="115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</row>
    <row r="301" spans="2:15">
      <c r="B301" s="115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</row>
    <row r="302" spans="2:15">
      <c r="B302" s="115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</row>
    <row r="303" spans="2:15">
      <c r="B303" s="115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</row>
    <row r="304" spans="2:15">
      <c r="B304" s="115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</row>
    <row r="305" spans="2:15">
      <c r="B305" s="115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</row>
    <row r="306" spans="2:15">
      <c r="B306" s="115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</row>
    <row r="307" spans="2:15">
      <c r="B307" s="115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</row>
    <row r="308" spans="2:15">
      <c r="B308" s="115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</row>
    <row r="309" spans="2:15">
      <c r="B309" s="115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</row>
    <row r="310" spans="2:15">
      <c r="B310" s="115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</row>
    <row r="311" spans="2:15">
      <c r="B311" s="115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</row>
    <row r="312" spans="2:15">
      <c r="B312" s="115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</row>
    <row r="313" spans="2:15">
      <c r="B313" s="115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</row>
    <row r="314" spans="2:15">
      <c r="B314" s="115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</row>
    <row r="315" spans="2:15">
      <c r="B315" s="115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</row>
    <row r="316" spans="2:15">
      <c r="B316" s="115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</row>
    <row r="317" spans="2:15">
      <c r="B317" s="115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</row>
    <row r="318" spans="2:15">
      <c r="B318" s="115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</row>
    <row r="319" spans="2:15">
      <c r="B319" s="115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</row>
    <row r="320" spans="2:15">
      <c r="B320" s="115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</row>
    <row r="321" spans="2:15">
      <c r="B321" s="115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</row>
    <row r="322" spans="2:15">
      <c r="B322" s="115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</row>
    <row r="323" spans="2:15">
      <c r="B323" s="115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</row>
    <row r="324" spans="2:15">
      <c r="B324" s="115"/>
      <c r="C324" s="116"/>
      <c r="D324" s="116"/>
      <c r="E324" s="116"/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</row>
    <row r="325" spans="2:15">
      <c r="B325" s="124"/>
      <c r="C325" s="116"/>
      <c r="D325" s="116"/>
      <c r="E325" s="116"/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</row>
    <row r="326" spans="2:15">
      <c r="B326" s="124"/>
      <c r="C326" s="116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</row>
    <row r="327" spans="2:15">
      <c r="B327" s="125"/>
      <c r="C327" s="116"/>
      <c r="D327" s="116"/>
      <c r="E327" s="116"/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</row>
    <row r="328" spans="2:15">
      <c r="B328" s="115"/>
      <c r="C328" s="115"/>
      <c r="D328" s="115"/>
      <c r="E328" s="115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</row>
    <row r="329" spans="2:15">
      <c r="B329" s="115"/>
      <c r="C329" s="115"/>
      <c r="D329" s="115"/>
      <c r="E329" s="115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</row>
    <row r="330" spans="2:15">
      <c r="B330" s="115"/>
      <c r="C330" s="115"/>
      <c r="D330" s="115"/>
      <c r="E330" s="115"/>
      <c r="F330" s="116"/>
      <c r="G330" s="116"/>
      <c r="H330" s="116"/>
      <c r="I330" s="116"/>
      <c r="J330" s="116"/>
      <c r="K330" s="116"/>
      <c r="L330" s="116"/>
      <c r="M330" s="116"/>
      <c r="N330" s="116"/>
      <c r="O330" s="116"/>
    </row>
    <row r="331" spans="2:15">
      <c r="B331" s="115"/>
      <c r="C331" s="115"/>
      <c r="D331" s="115"/>
      <c r="E331" s="115"/>
      <c r="F331" s="116"/>
      <c r="G331" s="116"/>
      <c r="H331" s="116"/>
      <c r="I331" s="116"/>
      <c r="J331" s="116"/>
      <c r="K331" s="116"/>
      <c r="L331" s="116"/>
      <c r="M331" s="116"/>
      <c r="N331" s="116"/>
      <c r="O331" s="116"/>
    </row>
    <row r="332" spans="2:15">
      <c r="B332" s="115"/>
      <c r="C332" s="115"/>
      <c r="D332" s="115"/>
      <c r="E332" s="115"/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</row>
    <row r="333" spans="2:15">
      <c r="B333" s="115"/>
      <c r="C333" s="115"/>
      <c r="D333" s="115"/>
      <c r="E333" s="115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</row>
    <row r="334" spans="2:15">
      <c r="B334" s="115"/>
      <c r="C334" s="115"/>
      <c r="D334" s="115"/>
      <c r="E334" s="115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</row>
    <row r="335" spans="2:15">
      <c r="B335" s="115"/>
      <c r="C335" s="115"/>
      <c r="D335" s="115"/>
      <c r="E335" s="115"/>
      <c r="F335" s="116"/>
      <c r="G335" s="116"/>
      <c r="H335" s="116"/>
      <c r="I335" s="116"/>
      <c r="J335" s="116"/>
      <c r="K335" s="116"/>
      <c r="L335" s="116"/>
      <c r="M335" s="116"/>
      <c r="N335" s="116"/>
      <c r="O335" s="116"/>
    </row>
    <row r="336" spans="2:15">
      <c r="B336" s="115"/>
      <c r="C336" s="115"/>
      <c r="D336" s="115"/>
      <c r="E336" s="115"/>
      <c r="F336" s="116"/>
      <c r="G336" s="116"/>
      <c r="H336" s="116"/>
      <c r="I336" s="116"/>
      <c r="J336" s="116"/>
      <c r="K336" s="116"/>
      <c r="L336" s="116"/>
      <c r="M336" s="116"/>
      <c r="N336" s="116"/>
      <c r="O336" s="116"/>
    </row>
    <row r="337" spans="2:15">
      <c r="B337" s="115"/>
      <c r="C337" s="115"/>
      <c r="D337" s="115"/>
      <c r="E337" s="115"/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</row>
    <row r="338" spans="2:15">
      <c r="B338" s="115"/>
      <c r="C338" s="115"/>
      <c r="D338" s="115"/>
      <c r="E338" s="115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</row>
    <row r="339" spans="2:15">
      <c r="B339" s="115"/>
      <c r="C339" s="115"/>
      <c r="D339" s="115"/>
      <c r="E339" s="115"/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</row>
    <row r="340" spans="2:15">
      <c r="B340" s="115"/>
      <c r="C340" s="115"/>
      <c r="D340" s="115"/>
      <c r="E340" s="115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</row>
    <row r="341" spans="2:15">
      <c r="B341" s="115"/>
      <c r="C341" s="115"/>
      <c r="D341" s="115"/>
      <c r="E341" s="115"/>
      <c r="F341" s="116"/>
      <c r="G341" s="116"/>
      <c r="H341" s="116"/>
      <c r="I341" s="116"/>
      <c r="J341" s="116"/>
      <c r="K341" s="116"/>
      <c r="L341" s="116"/>
      <c r="M341" s="116"/>
      <c r="N341" s="116"/>
      <c r="O341" s="116"/>
    </row>
    <row r="342" spans="2:15">
      <c r="B342" s="115"/>
      <c r="C342" s="115"/>
      <c r="D342" s="115"/>
      <c r="E342" s="115"/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</row>
    <row r="343" spans="2:15">
      <c r="B343" s="115"/>
      <c r="C343" s="115"/>
      <c r="D343" s="115"/>
      <c r="E343" s="115"/>
      <c r="F343" s="116"/>
      <c r="G343" s="116"/>
      <c r="H343" s="116"/>
      <c r="I343" s="116"/>
      <c r="J343" s="116"/>
      <c r="K343" s="116"/>
      <c r="L343" s="116"/>
      <c r="M343" s="116"/>
      <c r="N343" s="116"/>
      <c r="O343" s="116"/>
    </row>
    <row r="344" spans="2:15">
      <c r="B344" s="115"/>
      <c r="C344" s="115"/>
      <c r="D344" s="115"/>
      <c r="E344" s="115"/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</row>
    <row r="345" spans="2:15">
      <c r="B345" s="115"/>
      <c r="C345" s="115"/>
      <c r="D345" s="115"/>
      <c r="E345" s="115"/>
      <c r="F345" s="116"/>
      <c r="G345" s="116"/>
      <c r="H345" s="116"/>
      <c r="I345" s="116"/>
      <c r="J345" s="116"/>
      <c r="K345" s="116"/>
      <c r="L345" s="116"/>
      <c r="M345" s="116"/>
      <c r="N345" s="116"/>
      <c r="O345" s="116"/>
    </row>
    <row r="346" spans="2:15">
      <c r="B346" s="115"/>
      <c r="C346" s="115"/>
      <c r="D346" s="115"/>
      <c r="E346" s="115"/>
      <c r="F346" s="116"/>
      <c r="G346" s="116"/>
      <c r="H346" s="116"/>
      <c r="I346" s="116"/>
      <c r="J346" s="116"/>
      <c r="K346" s="116"/>
      <c r="L346" s="116"/>
      <c r="M346" s="116"/>
      <c r="N346" s="116"/>
      <c r="O346" s="116"/>
    </row>
    <row r="347" spans="2:15">
      <c r="B347" s="115"/>
      <c r="C347" s="115"/>
      <c r="D347" s="115"/>
      <c r="E347" s="115"/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</row>
    <row r="348" spans="2:15">
      <c r="B348" s="115"/>
      <c r="C348" s="115"/>
      <c r="D348" s="115"/>
      <c r="E348" s="115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</row>
    <row r="349" spans="2:15">
      <c r="B349" s="115"/>
      <c r="C349" s="115"/>
      <c r="D349" s="115"/>
      <c r="E349" s="115"/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</row>
    <row r="350" spans="2:15">
      <c r="B350" s="115"/>
      <c r="C350" s="115"/>
      <c r="D350" s="115"/>
      <c r="E350" s="115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</row>
    <row r="351" spans="2:15">
      <c r="B351" s="115"/>
      <c r="C351" s="115"/>
      <c r="D351" s="115"/>
      <c r="E351" s="115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</row>
    <row r="352" spans="2:15">
      <c r="B352" s="115"/>
      <c r="C352" s="115"/>
      <c r="D352" s="115"/>
      <c r="E352" s="115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</row>
    <row r="353" spans="2:15">
      <c r="B353" s="115"/>
      <c r="C353" s="115"/>
      <c r="D353" s="115"/>
      <c r="E353" s="115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</row>
    <row r="354" spans="2:15">
      <c r="B354" s="115"/>
      <c r="C354" s="115"/>
      <c r="D354" s="115"/>
      <c r="E354" s="115"/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</row>
    <row r="355" spans="2:15">
      <c r="B355" s="115"/>
      <c r="C355" s="115"/>
      <c r="D355" s="115"/>
      <c r="E355" s="115"/>
      <c r="F355" s="116"/>
      <c r="G355" s="116"/>
      <c r="H355" s="116"/>
      <c r="I355" s="116"/>
      <c r="J355" s="116"/>
      <c r="K355" s="116"/>
      <c r="L355" s="116"/>
      <c r="M355" s="116"/>
      <c r="N355" s="116"/>
      <c r="O355" s="116"/>
    </row>
    <row r="356" spans="2:15">
      <c r="B356" s="115"/>
      <c r="C356" s="115"/>
      <c r="D356" s="115"/>
      <c r="E356" s="115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</row>
    <row r="357" spans="2:15">
      <c r="B357" s="115"/>
      <c r="C357" s="115"/>
      <c r="D357" s="115"/>
      <c r="E357" s="115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</row>
    <row r="358" spans="2:15">
      <c r="B358" s="115"/>
      <c r="C358" s="115"/>
      <c r="D358" s="115"/>
      <c r="E358" s="115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</row>
    <row r="359" spans="2:15">
      <c r="B359" s="115"/>
      <c r="C359" s="115"/>
      <c r="D359" s="115"/>
      <c r="E359" s="115"/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</row>
    <row r="360" spans="2:15">
      <c r="B360" s="115"/>
      <c r="C360" s="115"/>
      <c r="D360" s="115"/>
      <c r="E360" s="115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</row>
    <row r="361" spans="2:15">
      <c r="B361" s="115"/>
      <c r="C361" s="115"/>
      <c r="D361" s="115"/>
      <c r="E361" s="115"/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</row>
    <row r="362" spans="2:15">
      <c r="B362" s="115"/>
      <c r="C362" s="115"/>
      <c r="D362" s="115"/>
      <c r="E362" s="115"/>
      <c r="F362" s="116"/>
      <c r="G362" s="116"/>
      <c r="H362" s="116"/>
      <c r="I362" s="116"/>
      <c r="J362" s="116"/>
      <c r="K362" s="116"/>
      <c r="L362" s="116"/>
      <c r="M362" s="116"/>
      <c r="N362" s="116"/>
      <c r="O362" s="116"/>
    </row>
    <row r="363" spans="2:15">
      <c r="B363" s="115"/>
      <c r="C363" s="115"/>
      <c r="D363" s="115"/>
      <c r="E363" s="115"/>
      <c r="F363" s="116"/>
      <c r="G363" s="116"/>
      <c r="H363" s="116"/>
      <c r="I363" s="116"/>
      <c r="J363" s="116"/>
      <c r="K363" s="116"/>
      <c r="L363" s="116"/>
      <c r="M363" s="116"/>
      <c r="N363" s="116"/>
      <c r="O363" s="116"/>
    </row>
    <row r="364" spans="2:15">
      <c r="B364" s="115"/>
      <c r="C364" s="115"/>
      <c r="D364" s="115"/>
      <c r="E364" s="115"/>
      <c r="F364" s="116"/>
      <c r="G364" s="116"/>
      <c r="H364" s="116"/>
      <c r="I364" s="116"/>
      <c r="J364" s="116"/>
      <c r="K364" s="116"/>
      <c r="L364" s="116"/>
      <c r="M364" s="116"/>
      <c r="N364" s="116"/>
      <c r="O364" s="116"/>
    </row>
    <row r="365" spans="2:15">
      <c r="B365" s="115"/>
      <c r="C365" s="115"/>
      <c r="D365" s="115"/>
      <c r="E365" s="115"/>
      <c r="F365" s="116"/>
      <c r="G365" s="116"/>
      <c r="H365" s="116"/>
      <c r="I365" s="116"/>
      <c r="J365" s="116"/>
      <c r="K365" s="116"/>
      <c r="L365" s="116"/>
      <c r="M365" s="116"/>
      <c r="N365" s="116"/>
      <c r="O365" s="116"/>
    </row>
    <row r="366" spans="2:15">
      <c r="B366" s="115"/>
      <c r="C366" s="115"/>
      <c r="D366" s="115"/>
      <c r="E366" s="115"/>
      <c r="F366" s="116"/>
      <c r="G366" s="116"/>
      <c r="H366" s="116"/>
      <c r="I366" s="116"/>
      <c r="J366" s="116"/>
      <c r="K366" s="116"/>
      <c r="L366" s="116"/>
      <c r="M366" s="116"/>
      <c r="N366" s="116"/>
      <c r="O366" s="116"/>
    </row>
    <row r="367" spans="2:15">
      <c r="B367" s="115"/>
      <c r="C367" s="115"/>
      <c r="D367" s="115"/>
      <c r="E367" s="115"/>
      <c r="F367" s="116"/>
      <c r="G367" s="116"/>
      <c r="H367" s="116"/>
      <c r="I367" s="116"/>
      <c r="J367" s="116"/>
      <c r="K367" s="116"/>
      <c r="L367" s="116"/>
      <c r="M367" s="116"/>
      <c r="N367" s="116"/>
      <c r="O367" s="116"/>
    </row>
    <row r="368" spans="2:15">
      <c r="B368" s="115"/>
      <c r="C368" s="115"/>
      <c r="D368" s="115"/>
      <c r="E368" s="115"/>
      <c r="F368" s="116"/>
      <c r="G368" s="116"/>
      <c r="H368" s="116"/>
      <c r="I368" s="116"/>
      <c r="J368" s="116"/>
      <c r="K368" s="116"/>
      <c r="L368" s="116"/>
      <c r="M368" s="116"/>
      <c r="N368" s="116"/>
      <c r="O368" s="116"/>
    </row>
    <row r="369" spans="2:15">
      <c r="B369" s="115"/>
      <c r="C369" s="115"/>
      <c r="D369" s="115"/>
      <c r="E369" s="115"/>
      <c r="F369" s="116"/>
      <c r="G369" s="116"/>
      <c r="H369" s="116"/>
      <c r="I369" s="116"/>
      <c r="J369" s="116"/>
      <c r="K369" s="116"/>
      <c r="L369" s="116"/>
      <c r="M369" s="116"/>
      <c r="N369" s="116"/>
      <c r="O369" s="116"/>
    </row>
    <row r="370" spans="2:15">
      <c r="B370" s="115"/>
      <c r="C370" s="115"/>
      <c r="D370" s="115"/>
      <c r="E370" s="115"/>
      <c r="F370" s="116"/>
      <c r="G370" s="116"/>
      <c r="H370" s="116"/>
      <c r="I370" s="116"/>
      <c r="J370" s="116"/>
      <c r="K370" s="116"/>
      <c r="L370" s="116"/>
      <c r="M370" s="116"/>
      <c r="N370" s="116"/>
      <c r="O370" s="116"/>
    </row>
    <row r="371" spans="2:15">
      <c r="B371" s="115"/>
      <c r="C371" s="115"/>
      <c r="D371" s="115"/>
      <c r="E371" s="115"/>
      <c r="F371" s="116"/>
      <c r="G371" s="116"/>
      <c r="H371" s="116"/>
      <c r="I371" s="116"/>
      <c r="J371" s="116"/>
      <c r="K371" s="116"/>
      <c r="L371" s="116"/>
      <c r="M371" s="116"/>
      <c r="N371" s="116"/>
      <c r="O371" s="116"/>
    </row>
    <row r="372" spans="2:15">
      <c r="B372" s="115"/>
      <c r="C372" s="115"/>
      <c r="D372" s="115"/>
      <c r="E372" s="115"/>
      <c r="F372" s="116"/>
      <c r="G372" s="116"/>
      <c r="H372" s="116"/>
      <c r="I372" s="116"/>
      <c r="J372" s="116"/>
      <c r="K372" s="116"/>
      <c r="L372" s="116"/>
      <c r="M372" s="116"/>
      <c r="N372" s="116"/>
      <c r="O372" s="116"/>
    </row>
    <row r="373" spans="2:15">
      <c r="B373" s="115"/>
      <c r="C373" s="115"/>
      <c r="D373" s="115"/>
      <c r="E373" s="115"/>
      <c r="F373" s="116"/>
      <c r="G373" s="116"/>
      <c r="H373" s="116"/>
      <c r="I373" s="116"/>
      <c r="J373" s="116"/>
      <c r="K373" s="116"/>
      <c r="L373" s="116"/>
      <c r="M373" s="116"/>
      <c r="N373" s="116"/>
      <c r="O373" s="116"/>
    </row>
    <row r="374" spans="2:15">
      <c r="B374" s="115"/>
      <c r="C374" s="115"/>
      <c r="D374" s="115"/>
      <c r="E374" s="115"/>
      <c r="F374" s="116"/>
      <c r="G374" s="116"/>
      <c r="H374" s="116"/>
      <c r="I374" s="116"/>
      <c r="J374" s="116"/>
      <c r="K374" s="116"/>
      <c r="L374" s="116"/>
      <c r="M374" s="116"/>
      <c r="N374" s="116"/>
      <c r="O374" s="116"/>
    </row>
    <row r="375" spans="2:15">
      <c r="B375" s="115"/>
      <c r="C375" s="115"/>
      <c r="D375" s="115"/>
      <c r="E375" s="115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</row>
    <row r="376" spans="2:15">
      <c r="B376" s="115"/>
      <c r="C376" s="115"/>
      <c r="D376" s="115"/>
      <c r="E376" s="115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</row>
    <row r="377" spans="2:15">
      <c r="B377" s="115"/>
      <c r="C377" s="115"/>
      <c r="D377" s="115"/>
      <c r="E377" s="115"/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</row>
    <row r="378" spans="2:15">
      <c r="B378" s="115"/>
      <c r="C378" s="115"/>
      <c r="D378" s="115"/>
      <c r="E378" s="115"/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</row>
    <row r="379" spans="2:15">
      <c r="B379" s="115"/>
      <c r="C379" s="115"/>
      <c r="D379" s="115"/>
      <c r="E379" s="115"/>
      <c r="F379" s="116"/>
      <c r="G379" s="116"/>
      <c r="H379" s="116"/>
      <c r="I379" s="116"/>
      <c r="J379" s="116"/>
      <c r="K379" s="116"/>
      <c r="L379" s="116"/>
      <c r="M379" s="116"/>
      <c r="N379" s="116"/>
      <c r="O379" s="116"/>
    </row>
    <row r="380" spans="2:15">
      <c r="B380" s="115"/>
      <c r="C380" s="115"/>
      <c r="D380" s="115"/>
      <c r="E380" s="115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</row>
    <row r="381" spans="2:15">
      <c r="B381" s="115"/>
      <c r="C381" s="115"/>
      <c r="D381" s="115"/>
      <c r="E381" s="115"/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</row>
    <row r="382" spans="2:15">
      <c r="B382" s="115"/>
      <c r="C382" s="115"/>
      <c r="D382" s="115"/>
      <c r="E382" s="115"/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</row>
    <row r="383" spans="2:15">
      <c r="B383" s="115"/>
      <c r="C383" s="115"/>
      <c r="D383" s="115"/>
      <c r="E383" s="115"/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</row>
    <row r="384" spans="2:15">
      <c r="B384" s="115"/>
      <c r="C384" s="115"/>
      <c r="D384" s="115"/>
      <c r="E384" s="115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</row>
    <row r="385" spans="2:15">
      <c r="B385" s="115"/>
      <c r="C385" s="115"/>
      <c r="D385" s="115"/>
      <c r="E385" s="115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</row>
    <row r="386" spans="2:15">
      <c r="B386" s="115"/>
      <c r="C386" s="115"/>
      <c r="D386" s="115"/>
      <c r="E386" s="115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</row>
    <row r="387" spans="2:15">
      <c r="B387" s="115"/>
      <c r="C387" s="115"/>
      <c r="D387" s="115"/>
      <c r="E387" s="115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</row>
    <row r="388" spans="2:15">
      <c r="B388" s="115"/>
      <c r="C388" s="115"/>
      <c r="D388" s="115"/>
      <c r="E388" s="115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</row>
    <row r="389" spans="2:15">
      <c r="B389" s="115"/>
      <c r="C389" s="115"/>
      <c r="D389" s="115"/>
      <c r="E389" s="115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</row>
    <row r="390" spans="2:15">
      <c r="B390" s="115"/>
      <c r="C390" s="115"/>
      <c r="D390" s="115"/>
      <c r="E390" s="115"/>
      <c r="F390" s="116"/>
      <c r="G390" s="116"/>
      <c r="H390" s="116"/>
      <c r="I390" s="116"/>
      <c r="J390" s="116"/>
      <c r="K390" s="116"/>
      <c r="L390" s="116"/>
      <c r="M390" s="116"/>
      <c r="N390" s="116"/>
      <c r="O390" s="116"/>
    </row>
    <row r="391" spans="2:15">
      <c r="B391" s="115"/>
      <c r="C391" s="115"/>
      <c r="D391" s="115"/>
      <c r="E391" s="115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</row>
    <row r="392" spans="2:15">
      <c r="B392" s="115"/>
      <c r="C392" s="115"/>
      <c r="D392" s="115"/>
      <c r="E392" s="115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</row>
    <row r="393" spans="2:15">
      <c r="B393" s="115"/>
      <c r="C393" s="115"/>
      <c r="D393" s="115"/>
      <c r="E393" s="115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</row>
    <row r="394" spans="2:15">
      <c r="B394" s="115"/>
      <c r="C394" s="115"/>
      <c r="D394" s="115"/>
      <c r="E394" s="115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</row>
    <row r="395" spans="2:15">
      <c r="B395" s="115"/>
      <c r="C395" s="115"/>
      <c r="D395" s="115"/>
      <c r="E395" s="115"/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</row>
    <row r="396" spans="2:15">
      <c r="B396" s="115"/>
      <c r="C396" s="115"/>
      <c r="D396" s="115"/>
      <c r="E396" s="115"/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</row>
    <row r="397" spans="2:15">
      <c r="B397" s="115"/>
      <c r="C397" s="115"/>
      <c r="D397" s="115"/>
      <c r="E397" s="115"/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</row>
    <row r="398" spans="2:15">
      <c r="B398" s="115"/>
      <c r="C398" s="115"/>
      <c r="D398" s="115"/>
      <c r="E398" s="115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</row>
    <row r="399" spans="2:15">
      <c r="B399" s="115"/>
      <c r="C399" s="115"/>
      <c r="D399" s="115"/>
      <c r="E399" s="115"/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</row>
    <row r="400" spans="2:15">
      <c r="B400" s="115"/>
      <c r="C400" s="115"/>
      <c r="D400" s="115"/>
      <c r="E400" s="115"/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</row>
    <row r="401" spans="2:15">
      <c r="B401" s="115"/>
      <c r="C401" s="115"/>
      <c r="D401" s="115"/>
      <c r="E401" s="115"/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</row>
    <row r="402" spans="2:15">
      <c r="B402" s="115"/>
      <c r="C402" s="115"/>
      <c r="D402" s="115"/>
      <c r="E402" s="115"/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</row>
    <row r="403" spans="2:15">
      <c r="B403" s="115"/>
      <c r="C403" s="115"/>
      <c r="D403" s="115"/>
      <c r="E403" s="115"/>
      <c r="F403" s="116"/>
      <c r="G403" s="116"/>
      <c r="H403" s="116"/>
      <c r="I403" s="116"/>
      <c r="J403" s="116"/>
      <c r="K403" s="116"/>
      <c r="L403" s="116"/>
      <c r="M403" s="116"/>
      <c r="N403" s="116"/>
      <c r="O403" s="116"/>
    </row>
    <row r="404" spans="2:15">
      <c r="B404" s="115"/>
      <c r="C404" s="115"/>
      <c r="D404" s="115"/>
      <c r="E404" s="115"/>
      <c r="F404" s="116"/>
      <c r="G404" s="116"/>
      <c r="H404" s="116"/>
      <c r="I404" s="116"/>
      <c r="J404" s="116"/>
      <c r="K404" s="116"/>
      <c r="L404" s="116"/>
      <c r="M404" s="116"/>
      <c r="N404" s="116"/>
      <c r="O404" s="116"/>
    </row>
    <row r="405" spans="2:15">
      <c r="B405" s="115"/>
      <c r="C405" s="115"/>
      <c r="D405" s="115"/>
      <c r="E405" s="115"/>
      <c r="F405" s="116"/>
      <c r="G405" s="116"/>
      <c r="H405" s="116"/>
      <c r="I405" s="116"/>
      <c r="J405" s="116"/>
      <c r="K405" s="116"/>
      <c r="L405" s="116"/>
      <c r="M405" s="116"/>
      <c r="N405" s="116"/>
      <c r="O405" s="116"/>
    </row>
    <row r="406" spans="2:15">
      <c r="B406" s="115"/>
      <c r="C406" s="115"/>
      <c r="D406" s="115"/>
      <c r="E406" s="115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</row>
    <row r="407" spans="2:15">
      <c r="B407" s="115"/>
      <c r="C407" s="115"/>
      <c r="D407" s="115"/>
      <c r="E407" s="115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</row>
    <row r="408" spans="2:15">
      <c r="B408" s="115"/>
      <c r="C408" s="115"/>
      <c r="D408" s="115"/>
      <c r="E408" s="115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</row>
    <row r="409" spans="2:15">
      <c r="B409" s="115"/>
      <c r="C409" s="115"/>
      <c r="D409" s="115"/>
      <c r="E409" s="115"/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</row>
    <row r="410" spans="2:15">
      <c r="B410" s="115"/>
      <c r="C410" s="115"/>
      <c r="D410" s="115"/>
      <c r="E410" s="115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</row>
    <row r="411" spans="2:15">
      <c r="B411" s="115"/>
      <c r="C411" s="115"/>
      <c r="D411" s="115"/>
      <c r="E411" s="115"/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</row>
    <row r="412" spans="2:15">
      <c r="B412" s="115"/>
      <c r="C412" s="115"/>
      <c r="D412" s="115"/>
      <c r="E412" s="115"/>
      <c r="F412" s="116"/>
      <c r="G412" s="116"/>
      <c r="H412" s="116"/>
      <c r="I412" s="116"/>
      <c r="J412" s="116"/>
      <c r="K412" s="116"/>
      <c r="L412" s="116"/>
      <c r="M412" s="116"/>
      <c r="N412" s="116"/>
      <c r="O412" s="116"/>
    </row>
    <row r="413" spans="2:15">
      <c r="B413" s="115"/>
      <c r="C413" s="115"/>
      <c r="D413" s="115"/>
      <c r="E413" s="115"/>
      <c r="F413" s="116"/>
      <c r="G413" s="116"/>
      <c r="H413" s="116"/>
      <c r="I413" s="116"/>
      <c r="J413" s="116"/>
      <c r="K413" s="116"/>
      <c r="L413" s="116"/>
      <c r="M413" s="116"/>
      <c r="N413" s="116"/>
      <c r="O413" s="116"/>
    </row>
    <row r="414" spans="2:15">
      <c r="B414" s="115"/>
      <c r="C414" s="115"/>
      <c r="D414" s="115"/>
      <c r="E414" s="115"/>
      <c r="F414" s="116"/>
      <c r="G414" s="116"/>
      <c r="H414" s="116"/>
      <c r="I414" s="116"/>
      <c r="J414" s="116"/>
      <c r="K414" s="116"/>
      <c r="L414" s="116"/>
      <c r="M414" s="116"/>
      <c r="N414" s="116"/>
      <c r="O414" s="116"/>
    </row>
    <row r="415" spans="2:15">
      <c r="B415" s="115"/>
      <c r="C415" s="115"/>
      <c r="D415" s="115"/>
      <c r="E415" s="115"/>
      <c r="F415" s="116"/>
      <c r="G415" s="116"/>
      <c r="H415" s="116"/>
      <c r="I415" s="116"/>
      <c r="J415" s="116"/>
      <c r="K415" s="116"/>
      <c r="L415" s="116"/>
      <c r="M415" s="116"/>
      <c r="N415" s="116"/>
      <c r="O415" s="116"/>
    </row>
    <row r="416" spans="2:15">
      <c r="B416" s="115"/>
      <c r="C416" s="115"/>
      <c r="D416" s="115"/>
      <c r="E416" s="115"/>
      <c r="F416" s="116"/>
      <c r="G416" s="116"/>
      <c r="H416" s="116"/>
      <c r="I416" s="116"/>
      <c r="J416" s="116"/>
      <c r="K416" s="116"/>
      <c r="L416" s="116"/>
      <c r="M416" s="116"/>
      <c r="N416" s="116"/>
      <c r="O416" s="116"/>
    </row>
    <row r="417" spans="2:15">
      <c r="B417" s="115"/>
      <c r="C417" s="115"/>
      <c r="D417" s="115"/>
      <c r="E417" s="115"/>
      <c r="F417" s="116"/>
      <c r="G417" s="116"/>
      <c r="H417" s="116"/>
      <c r="I417" s="116"/>
      <c r="J417" s="116"/>
      <c r="K417" s="116"/>
      <c r="L417" s="116"/>
      <c r="M417" s="116"/>
      <c r="N417" s="116"/>
      <c r="O417" s="116"/>
    </row>
    <row r="418" spans="2:15">
      <c r="B418" s="115"/>
      <c r="C418" s="115"/>
      <c r="D418" s="115"/>
      <c r="E418" s="115"/>
      <c r="F418" s="116"/>
      <c r="G418" s="116"/>
      <c r="H418" s="116"/>
      <c r="I418" s="116"/>
      <c r="J418" s="116"/>
      <c r="K418" s="116"/>
      <c r="L418" s="116"/>
      <c r="M418" s="116"/>
      <c r="N418" s="116"/>
      <c r="O418" s="116"/>
    </row>
    <row r="419" spans="2:15">
      <c r="B419" s="115"/>
      <c r="C419" s="115"/>
      <c r="D419" s="115"/>
      <c r="E419" s="115"/>
      <c r="F419" s="116"/>
      <c r="G419" s="116"/>
      <c r="H419" s="116"/>
      <c r="I419" s="116"/>
      <c r="J419" s="116"/>
      <c r="K419" s="116"/>
      <c r="L419" s="116"/>
      <c r="M419" s="116"/>
      <c r="N419" s="116"/>
      <c r="O419" s="116"/>
    </row>
    <row r="420" spans="2:15">
      <c r="B420" s="115"/>
      <c r="C420" s="115"/>
      <c r="D420" s="115"/>
      <c r="E420" s="115"/>
      <c r="F420" s="116"/>
      <c r="G420" s="116"/>
      <c r="H420" s="116"/>
      <c r="I420" s="116"/>
      <c r="J420" s="116"/>
      <c r="K420" s="116"/>
      <c r="L420" s="116"/>
      <c r="M420" s="116"/>
      <c r="N420" s="116"/>
      <c r="O420" s="116"/>
    </row>
    <row r="421" spans="2:15">
      <c r="B421" s="115"/>
      <c r="C421" s="115"/>
      <c r="D421" s="115"/>
      <c r="E421" s="115"/>
      <c r="F421" s="116"/>
      <c r="G421" s="116"/>
      <c r="H421" s="116"/>
      <c r="I421" s="116"/>
      <c r="J421" s="116"/>
      <c r="K421" s="116"/>
      <c r="L421" s="116"/>
      <c r="M421" s="116"/>
      <c r="N421" s="116"/>
      <c r="O421" s="116"/>
    </row>
    <row r="422" spans="2:15">
      <c r="B422" s="115"/>
      <c r="C422" s="115"/>
      <c r="D422" s="115"/>
      <c r="E422" s="115"/>
      <c r="F422" s="116"/>
      <c r="G422" s="116"/>
      <c r="H422" s="116"/>
      <c r="I422" s="116"/>
      <c r="J422" s="116"/>
      <c r="K422" s="116"/>
      <c r="L422" s="116"/>
      <c r="M422" s="116"/>
      <c r="N422" s="116"/>
      <c r="O422" s="116"/>
    </row>
    <row r="423" spans="2:15">
      <c r="B423" s="115"/>
      <c r="C423" s="115"/>
      <c r="D423" s="115"/>
      <c r="E423" s="115"/>
      <c r="F423" s="116"/>
      <c r="G423" s="116"/>
      <c r="H423" s="116"/>
      <c r="I423" s="116"/>
      <c r="J423" s="116"/>
      <c r="K423" s="116"/>
      <c r="L423" s="116"/>
      <c r="M423" s="116"/>
      <c r="N423" s="116"/>
      <c r="O423" s="116"/>
    </row>
    <row r="424" spans="2:15">
      <c r="B424" s="115"/>
      <c r="C424" s="115"/>
      <c r="D424" s="115"/>
      <c r="E424" s="115"/>
      <c r="F424" s="116"/>
      <c r="G424" s="116"/>
      <c r="H424" s="116"/>
      <c r="I424" s="116"/>
      <c r="J424" s="116"/>
      <c r="K424" s="116"/>
      <c r="L424" s="116"/>
      <c r="M424" s="116"/>
      <c r="N424" s="116"/>
      <c r="O424" s="116"/>
    </row>
    <row r="425" spans="2:15">
      <c r="B425" s="115"/>
      <c r="C425" s="115"/>
      <c r="D425" s="115"/>
      <c r="E425" s="115"/>
      <c r="F425" s="116"/>
      <c r="G425" s="116"/>
      <c r="H425" s="116"/>
      <c r="I425" s="116"/>
      <c r="J425" s="116"/>
      <c r="K425" s="116"/>
      <c r="L425" s="116"/>
      <c r="M425" s="116"/>
      <c r="N425" s="116"/>
      <c r="O425" s="116"/>
    </row>
    <row r="426" spans="2:15">
      <c r="B426" s="115"/>
      <c r="C426" s="115"/>
      <c r="D426" s="115"/>
      <c r="E426" s="115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</row>
    <row r="427" spans="2:15">
      <c r="B427" s="115"/>
      <c r="C427" s="115"/>
      <c r="D427" s="115"/>
      <c r="E427" s="115"/>
      <c r="F427" s="116"/>
      <c r="G427" s="116"/>
      <c r="H427" s="116"/>
      <c r="I427" s="116"/>
      <c r="J427" s="116"/>
      <c r="K427" s="116"/>
      <c r="L427" s="116"/>
      <c r="M427" s="116"/>
      <c r="N427" s="116"/>
      <c r="O427" s="116"/>
    </row>
    <row r="428" spans="2:15">
      <c r="B428" s="115"/>
      <c r="C428" s="115"/>
      <c r="D428" s="115"/>
      <c r="E428" s="115"/>
      <c r="F428" s="116"/>
      <c r="G428" s="116"/>
      <c r="H428" s="116"/>
      <c r="I428" s="116"/>
      <c r="J428" s="116"/>
      <c r="K428" s="116"/>
      <c r="L428" s="116"/>
      <c r="M428" s="116"/>
      <c r="N428" s="116"/>
      <c r="O428" s="116"/>
    </row>
    <row r="429" spans="2:15">
      <c r="B429" s="115"/>
      <c r="C429" s="115"/>
      <c r="D429" s="115"/>
      <c r="E429" s="115"/>
      <c r="F429" s="116"/>
      <c r="G429" s="116"/>
      <c r="H429" s="116"/>
      <c r="I429" s="116"/>
      <c r="J429" s="116"/>
      <c r="K429" s="116"/>
      <c r="L429" s="116"/>
      <c r="M429" s="116"/>
      <c r="N429" s="116"/>
      <c r="O429" s="116"/>
    </row>
    <row r="430" spans="2:15">
      <c r="B430" s="115"/>
      <c r="C430" s="115"/>
      <c r="D430" s="115"/>
      <c r="E430" s="115"/>
      <c r="F430" s="116"/>
      <c r="G430" s="116"/>
      <c r="H430" s="116"/>
      <c r="I430" s="116"/>
      <c r="J430" s="116"/>
      <c r="K430" s="116"/>
      <c r="L430" s="116"/>
      <c r="M430" s="116"/>
      <c r="N430" s="116"/>
      <c r="O430" s="116"/>
    </row>
    <row r="431" spans="2:15">
      <c r="B431" s="115"/>
      <c r="C431" s="115"/>
      <c r="D431" s="115"/>
      <c r="E431" s="115"/>
      <c r="F431" s="116"/>
      <c r="G431" s="116"/>
      <c r="H431" s="116"/>
      <c r="I431" s="116"/>
      <c r="J431" s="116"/>
      <c r="K431" s="116"/>
      <c r="L431" s="116"/>
      <c r="M431" s="116"/>
      <c r="N431" s="116"/>
      <c r="O431" s="116"/>
    </row>
    <row r="432" spans="2:15">
      <c r="B432" s="115"/>
      <c r="C432" s="115"/>
      <c r="D432" s="115"/>
      <c r="E432" s="115"/>
      <c r="F432" s="116"/>
      <c r="G432" s="116"/>
      <c r="H432" s="116"/>
      <c r="I432" s="116"/>
      <c r="J432" s="116"/>
      <c r="K432" s="116"/>
      <c r="L432" s="116"/>
      <c r="M432" s="116"/>
      <c r="N432" s="116"/>
      <c r="O432" s="116"/>
    </row>
    <row r="433" spans="2:15">
      <c r="B433" s="115"/>
      <c r="C433" s="115"/>
      <c r="D433" s="115"/>
      <c r="E433" s="115"/>
      <c r="F433" s="116"/>
      <c r="G433" s="116"/>
      <c r="H433" s="116"/>
      <c r="I433" s="116"/>
      <c r="J433" s="116"/>
      <c r="K433" s="116"/>
      <c r="L433" s="116"/>
      <c r="M433" s="116"/>
      <c r="N433" s="116"/>
      <c r="O433" s="116"/>
    </row>
    <row r="434" spans="2:15">
      <c r="B434" s="115"/>
      <c r="C434" s="115"/>
      <c r="D434" s="115"/>
      <c r="E434" s="115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</row>
    <row r="435" spans="2:15">
      <c r="B435" s="115"/>
      <c r="C435" s="115"/>
      <c r="D435" s="115"/>
      <c r="E435" s="115"/>
      <c r="F435" s="116"/>
      <c r="G435" s="116"/>
      <c r="H435" s="116"/>
      <c r="I435" s="116"/>
      <c r="J435" s="116"/>
      <c r="K435" s="116"/>
      <c r="L435" s="116"/>
      <c r="M435" s="116"/>
      <c r="N435" s="116"/>
      <c r="O435" s="116"/>
    </row>
    <row r="436" spans="2:15">
      <c r="B436" s="115"/>
      <c r="C436" s="115"/>
      <c r="D436" s="115"/>
      <c r="E436" s="115"/>
      <c r="F436" s="116"/>
      <c r="G436" s="116"/>
      <c r="H436" s="116"/>
      <c r="I436" s="116"/>
      <c r="J436" s="116"/>
      <c r="K436" s="116"/>
      <c r="L436" s="116"/>
      <c r="M436" s="116"/>
      <c r="N436" s="116"/>
      <c r="O436" s="116"/>
    </row>
    <row r="437" spans="2:15">
      <c r="B437" s="115"/>
      <c r="C437" s="115"/>
      <c r="D437" s="115"/>
      <c r="E437" s="115"/>
      <c r="F437" s="116"/>
      <c r="G437" s="116"/>
      <c r="H437" s="116"/>
      <c r="I437" s="116"/>
      <c r="J437" s="116"/>
      <c r="K437" s="116"/>
      <c r="L437" s="116"/>
      <c r="M437" s="116"/>
      <c r="N437" s="116"/>
      <c r="O437" s="116"/>
    </row>
    <row r="438" spans="2:15">
      <c r="B438" s="115"/>
      <c r="C438" s="115"/>
      <c r="D438" s="115"/>
      <c r="E438" s="115"/>
      <c r="F438" s="116"/>
      <c r="G438" s="116"/>
      <c r="H438" s="116"/>
      <c r="I438" s="116"/>
      <c r="J438" s="116"/>
      <c r="K438" s="116"/>
      <c r="L438" s="116"/>
      <c r="M438" s="116"/>
      <c r="N438" s="116"/>
      <c r="O438" s="116"/>
    </row>
    <row r="439" spans="2:15">
      <c r="B439" s="115"/>
      <c r="C439" s="115"/>
      <c r="D439" s="115"/>
      <c r="E439" s="115"/>
      <c r="F439" s="116"/>
      <c r="G439" s="116"/>
      <c r="H439" s="116"/>
      <c r="I439" s="116"/>
      <c r="J439" s="116"/>
      <c r="K439" s="116"/>
      <c r="L439" s="116"/>
      <c r="M439" s="116"/>
      <c r="N439" s="116"/>
      <c r="O439" s="116"/>
    </row>
    <row r="440" spans="2:15">
      <c r="B440" s="115"/>
      <c r="C440" s="115"/>
      <c r="D440" s="115"/>
      <c r="E440" s="115"/>
      <c r="F440" s="116"/>
      <c r="G440" s="116"/>
      <c r="H440" s="116"/>
      <c r="I440" s="116"/>
      <c r="J440" s="116"/>
      <c r="K440" s="116"/>
      <c r="L440" s="116"/>
      <c r="M440" s="116"/>
      <c r="N440" s="116"/>
      <c r="O440" s="116"/>
    </row>
    <row r="441" spans="2:15">
      <c r="B441" s="115"/>
      <c r="C441" s="115"/>
      <c r="D441" s="115"/>
      <c r="E441" s="115"/>
      <c r="F441" s="116"/>
      <c r="G441" s="116"/>
      <c r="H441" s="116"/>
      <c r="I441" s="116"/>
      <c r="J441" s="116"/>
      <c r="K441" s="116"/>
      <c r="L441" s="116"/>
      <c r="M441" s="116"/>
      <c r="N441" s="116"/>
      <c r="O441" s="116"/>
    </row>
    <row r="442" spans="2:15">
      <c r="B442" s="115"/>
      <c r="C442" s="115"/>
      <c r="D442" s="115"/>
      <c r="E442" s="115"/>
      <c r="F442" s="116"/>
      <c r="G442" s="116"/>
      <c r="H442" s="116"/>
      <c r="I442" s="116"/>
      <c r="J442" s="116"/>
      <c r="K442" s="116"/>
      <c r="L442" s="116"/>
      <c r="M442" s="116"/>
      <c r="N442" s="116"/>
      <c r="O442" s="116"/>
    </row>
    <row r="443" spans="2:15">
      <c r="B443" s="115"/>
      <c r="C443" s="115"/>
      <c r="D443" s="115"/>
      <c r="E443" s="115"/>
      <c r="F443" s="116"/>
      <c r="G443" s="116"/>
      <c r="H443" s="116"/>
      <c r="I443" s="116"/>
      <c r="J443" s="116"/>
      <c r="K443" s="116"/>
      <c r="L443" s="116"/>
      <c r="M443" s="116"/>
      <c r="N443" s="116"/>
      <c r="O443" s="116"/>
    </row>
    <row r="444" spans="2:15">
      <c r="B444" s="115"/>
      <c r="C444" s="115"/>
      <c r="D444" s="115"/>
      <c r="E444" s="115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</row>
    <row r="445" spans="2:15">
      <c r="B445" s="115"/>
      <c r="C445" s="115"/>
      <c r="D445" s="115"/>
      <c r="E445" s="115"/>
      <c r="F445" s="116"/>
      <c r="G445" s="116"/>
      <c r="H445" s="116"/>
      <c r="I445" s="116"/>
      <c r="J445" s="116"/>
      <c r="K445" s="116"/>
      <c r="L445" s="116"/>
      <c r="M445" s="116"/>
      <c r="N445" s="116"/>
      <c r="O445" s="116"/>
    </row>
    <row r="446" spans="2:15">
      <c r="B446" s="115"/>
      <c r="C446" s="115"/>
      <c r="D446" s="115"/>
      <c r="E446" s="115"/>
      <c r="F446" s="116"/>
      <c r="G446" s="116"/>
      <c r="H446" s="116"/>
      <c r="I446" s="116"/>
      <c r="J446" s="116"/>
      <c r="K446" s="116"/>
      <c r="L446" s="116"/>
      <c r="M446" s="116"/>
      <c r="N446" s="116"/>
      <c r="O446" s="116"/>
    </row>
    <row r="447" spans="2:15">
      <c r="B447" s="115"/>
      <c r="C447" s="115"/>
      <c r="D447" s="115"/>
      <c r="E447" s="115"/>
      <c r="F447" s="116"/>
      <c r="G447" s="116"/>
      <c r="H447" s="116"/>
      <c r="I447" s="116"/>
      <c r="J447" s="116"/>
      <c r="K447" s="116"/>
      <c r="L447" s="116"/>
      <c r="M447" s="116"/>
      <c r="N447" s="116"/>
      <c r="O447" s="116"/>
    </row>
    <row r="448" spans="2:15">
      <c r="B448" s="115"/>
      <c r="C448" s="115"/>
      <c r="D448" s="115"/>
      <c r="E448" s="115"/>
      <c r="F448" s="116"/>
      <c r="G448" s="116"/>
      <c r="H448" s="116"/>
      <c r="I448" s="116"/>
      <c r="J448" s="116"/>
      <c r="K448" s="116"/>
      <c r="L448" s="116"/>
      <c r="M448" s="116"/>
      <c r="N448" s="116"/>
      <c r="O448" s="116"/>
    </row>
    <row r="449" spans="2:15">
      <c r="B449" s="115"/>
      <c r="C449" s="115"/>
      <c r="D449" s="115"/>
      <c r="E449" s="115"/>
      <c r="F449" s="116"/>
      <c r="G449" s="116"/>
      <c r="H449" s="116"/>
      <c r="I449" s="116"/>
      <c r="J449" s="116"/>
      <c r="K449" s="116"/>
      <c r="L449" s="116"/>
      <c r="M449" s="116"/>
      <c r="N449" s="116"/>
      <c r="O449" s="116"/>
    </row>
    <row r="450" spans="2:15">
      <c r="B450" s="115"/>
      <c r="C450" s="115"/>
      <c r="D450" s="115"/>
      <c r="E450" s="115"/>
      <c r="F450" s="116"/>
      <c r="G450" s="116"/>
      <c r="H450" s="116"/>
      <c r="I450" s="116"/>
      <c r="J450" s="116"/>
      <c r="K450" s="116"/>
      <c r="L450" s="116"/>
      <c r="M450" s="116"/>
      <c r="N450" s="116"/>
      <c r="O450" s="116"/>
    </row>
    <row r="451" spans="2:15">
      <c r="B451" s="115"/>
      <c r="C451" s="115"/>
      <c r="D451" s="115"/>
      <c r="E451" s="115"/>
      <c r="F451" s="116"/>
      <c r="G451" s="116"/>
      <c r="H451" s="116"/>
      <c r="I451" s="116"/>
      <c r="J451" s="116"/>
      <c r="K451" s="116"/>
      <c r="L451" s="116"/>
      <c r="M451" s="116"/>
      <c r="N451" s="116"/>
      <c r="O451" s="116"/>
    </row>
    <row r="452" spans="2:15">
      <c r="B452" s="115"/>
      <c r="C452" s="115"/>
      <c r="D452" s="115"/>
      <c r="E452" s="115"/>
      <c r="F452" s="116"/>
      <c r="G452" s="116"/>
      <c r="H452" s="116"/>
      <c r="I452" s="116"/>
      <c r="J452" s="116"/>
      <c r="K452" s="116"/>
      <c r="L452" s="116"/>
      <c r="M452" s="116"/>
      <c r="N452" s="116"/>
      <c r="O452" s="116"/>
    </row>
    <row r="453" spans="2:15">
      <c r="B453" s="115"/>
      <c r="C453" s="115"/>
      <c r="D453" s="115"/>
      <c r="E453" s="115"/>
      <c r="F453" s="116"/>
      <c r="G453" s="116"/>
      <c r="H453" s="116"/>
      <c r="I453" s="116"/>
      <c r="J453" s="116"/>
      <c r="K453" s="116"/>
      <c r="L453" s="116"/>
      <c r="M453" s="116"/>
      <c r="N453" s="116"/>
      <c r="O453" s="116"/>
    </row>
    <row r="454" spans="2:15">
      <c r="B454" s="115"/>
      <c r="C454" s="115"/>
      <c r="D454" s="115"/>
      <c r="E454" s="115"/>
      <c r="F454" s="116"/>
      <c r="G454" s="116"/>
      <c r="H454" s="116"/>
      <c r="I454" s="116"/>
      <c r="J454" s="116"/>
      <c r="K454" s="116"/>
      <c r="L454" s="116"/>
      <c r="M454" s="116"/>
      <c r="N454" s="116"/>
      <c r="O454" s="116"/>
    </row>
    <row r="455" spans="2:15">
      <c r="B455" s="115"/>
      <c r="C455" s="115"/>
      <c r="D455" s="115"/>
      <c r="E455" s="115"/>
      <c r="F455" s="116"/>
      <c r="G455" s="116"/>
      <c r="H455" s="116"/>
      <c r="I455" s="116"/>
      <c r="J455" s="116"/>
      <c r="K455" s="116"/>
      <c r="L455" s="116"/>
      <c r="M455" s="116"/>
      <c r="N455" s="116"/>
      <c r="O455" s="116"/>
    </row>
    <row r="456" spans="2:15">
      <c r="B456" s="115"/>
      <c r="C456" s="115"/>
      <c r="D456" s="115"/>
      <c r="E456" s="115"/>
      <c r="F456" s="116"/>
      <c r="G456" s="116"/>
      <c r="H456" s="116"/>
      <c r="I456" s="116"/>
      <c r="J456" s="116"/>
      <c r="K456" s="116"/>
      <c r="L456" s="116"/>
      <c r="M456" s="116"/>
      <c r="N456" s="116"/>
      <c r="O456" s="116"/>
    </row>
    <row r="457" spans="2:15">
      <c r="B457" s="115"/>
      <c r="C457" s="115"/>
      <c r="D457" s="115"/>
      <c r="E457" s="115"/>
      <c r="F457" s="116"/>
      <c r="G457" s="116"/>
      <c r="H457" s="116"/>
      <c r="I457" s="116"/>
      <c r="J457" s="116"/>
      <c r="K457" s="116"/>
      <c r="L457" s="116"/>
      <c r="M457" s="116"/>
      <c r="N457" s="116"/>
      <c r="O457" s="116"/>
    </row>
    <row r="458" spans="2:15">
      <c r="B458" s="115"/>
      <c r="C458" s="115"/>
      <c r="D458" s="115"/>
      <c r="E458" s="115"/>
      <c r="F458" s="116"/>
      <c r="G458" s="116"/>
      <c r="H458" s="116"/>
      <c r="I458" s="116"/>
      <c r="J458" s="116"/>
      <c r="K458" s="116"/>
      <c r="L458" s="116"/>
      <c r="M458" s="116"/>
      <c r="N458" s="116"/>
      <c r="O458" s="116"/>
    </row>
    <row r="459" spans="2:15">
      <c r="B459" s="115"/>
      <c r="C459" s="115"/>
      <c r="D459" s="115"/>
      <c r="E459" s="115"/>
      <c r="F459" s="116"/>
      <c r="G459" s="116"/>
      <c r="H459" s="116"/>
      <c r="I459" s="116"/>
      <c r="J459" s="116"/>
      <c r="K459" s="116"/>
      <c r="L459" s="116"/>
      <c r="M459" s="116"/>
      <c r="N459" s="116"/>
      <c r="O459" s="116"/>
    </row>
    <row r="460" spans="2:15">
      <c r="B460" s="115"/>
      <c r="C460" s="115"/>
      <c r="D460" s="115"/>
      <c r="E460" s="115"/>
      <c r="F460" s="116"/>
      <c r="G460" s="116"/>
      <c r="H460" s="116"/>
      <c r="I460" s="116"/>
      <c r="J460" s="116"/>
      <c r="K460" s="116"/>
      <c r="L460" s="116"/>
      <c r="M460" s="116"/>
      <c r="N460" s="116"/>
      <c r="O460" s="116"/>
    </row>
    <row r="461" spans="2:15">
      <c r="B461" s="115"/>
      <c r="C461" s="115"/>
      <c r="D461" s="115"/>
      <c r="E461" s="115"/>
      <c r="F461" s="116"/>
      <c r="G461" s="116"/>
      <c r="H461" s="116"/>
      <c r="I461" s="116"/>
      <c r="J461" s="116"/>
      <c r="K461" s="116"/>
      <c r="L461" s="116"/>
      <c r="M461" s="116"/>
      <c r="N461" s="116"/>
      <c r="O461" s="116"/>
    </row>
    <row r="462" spans="2:15">
      <c r="B462" s="115"/>
      <c r="C462" s="115"/>
      <c r="D462" s="115"/>
      <c r="E462" s="115"/>
      <c r="F462" s="116"/>
      <c r="G462" s="116"/>
      <c r="H462" s="116"/>
      <c r="I462" s="116"/>
      <c r="J462" s="116"/>
      <c r="K462" s="116"/>
      <c r="L462" s="116"/>
      <c r="M462" s="116"/>
      <c r="N462" s="116"/>
      <c r="O462" s="116"/>
    </row>
    <row r="463" spans="2:15">
      <c r="B463" s="115"/>
      <c r="C463" s="115"/>
      <c r="D463" s="115"/>
      <c r="E463" s="115"/>
      <c r="F463" s="116"/>
      <c r="G463" s="116"/>
      <c r="H463" s="116"/>
      <c r="I463" s="116"/>
      <c r="J463" s="116"/>
      <c r="K463" s="116"/>
      <c r="L463" s="116"/>
      <c r="M463" s="116"/>
      <c r="N463" s="116"/>
      <c r="O463" s="116"/>
    </row>
    <row r="464" spans="2:15">
      <c r="B464" s="115"/>
      <c r="C464" s="115"/>
      <c r="D464" s="115"/>
      <c r="E464" s="115"/>
      <c r="F464" s="116"/>
      <c r="G464" s="116"/>
      <c r="H464" s="116"/>
      <c r="I464" s="116"/>
      <c r="J464" s="116"/>
      <c r="K464" s="116"/>
      <c r="L464" s="116"/>
      <c r="M464" s="116"/>
      <c r="N464" s="116"/>
      <c r="O464" s="116"/>
    </row>
    <row r="465" spans="2:15">
      <c r="B465" s="115"/>
      <c r="C465" s="115"/>
      <c r="D465" s="115"/>
      <c r="E465" s="115"/>
      <c r="F465" s="116"/>
      <c r="G465" s="116"/>
      <c r="H465" s="116"/>
      <c r="I465" s="116"/>
      <c r="J465" s="116"/>
      <c r="K465" s="116"/>
      <c r="L465" s="116"/>
      <c r="M465" s="116"/>
      <c r="N465" s="116"/>
      <c r="O465" s="116"/>
    </row>
    <row r="466" spans="2:15">
      <c r="B466" s="115"/>
      <c r="C466" s="115"/>
      <c r="D466" s="115"/>
      <c r="E466" s="115"/>
      <c r="F466" s="116"/>
      <c r="G466" s="116"/>
      <c r="H466" s="116"/>
      <c r="I466" s="116"/>
      <c r="J466" s="116"/>
      <c r="K466" s="116"/>
      <c r="L466" s="116"/>
      <c r="M466" s="116"/>
      <c r="N466" s="116"/>
      <c r="O466" s="116"/>
    </row>
    <row r="467" spans="2:15">
      <c r="B467" s="115"/>
      <c r="C467" s="115"/>
      <c r="D467" s="115"/>
      <c r="E467" s="115"/>
      <c r="F467" s="116"/>
      <c r="G467" s="116"/>
      <c r="H467" s="116"/>
      <c r="I467" s="116"/>
      <c r="J467" s="116"/>
      <c r="K467" s="116"/>
      <c r="L467" s="116"/>
      <c r="M467" s="116"/>
      <c r="N467" s="116"/>
      <c r="O467" s="116"/>
    </row>
    <row r="468" spans="2:15">
      <c r="B468" s="115"/>
      <c r="C468" s="115"/>
      <c r="D468" s="115"/>
      <c r="E468" s="115"/>
      <c r="F468" s="116"/>
      <c r="G468" s="116"/>
      <c r="H468" s="116"/>
      <c r="I468" s="116"/>
      <c r="J468" s="116"/>
      <c r="K468" s="116"/>
      <c r="L468" s="116"/>
      <c r="M468" s="116"/>
      <c r="N468" s="116"/>
      <c r="O468" s="116"/>
    </row>
    <row r="469" spans="2:15">
      <c r="B469" s="115"/>
      <c r="C469" s="115"/>
      <c r="D469" s="115"/>
      <c r="E469" s="115"/>
      <c r="F469" s="116"/>
      <c r="G469" s="116"/>
      <c r="H469" s="116"/>
      <c r="I469" s="116"/>
      <c r="J469" s="116"/>
      <c r="K469" s="116"/>
      <c r="L469" s="116"/>
      <c r="M469" s="116"/>
      <c r="N469" s="116"/>
      <c r="O469" s="116"/>
    </row>
    <row r="470" spans="2:15">
      <c r="B470" s="115"/>
      <c r="C470" s="115"/>
      <c r="D470" s="115"/>
      <c r="E470" s="115"/>
      <c r="F470" s="116"/>
      <c r="G470" s="116"/>
      <c r="H470" s="116"/>
      <c r="I470" s="116"/>
      <c r="J470" s="116"/>
      <c r="K470" s="116"/>
      <c r="L470" s="116"/>
      <c r="M470" s="116"/>
      <c r="N470" s="116"/>
      <c r="O470" s="116"/>
    </row>
    <row r="471" spans="2:15">
      <c r="B471" s="115"/>
      <c r="C471" s="115"/>
      <c r="D471" s="115"/>
      <c r="E471" s="115"/>
      <c r="F471" s="116"/>
      <c r="G471" s="116"/>
      <c r="H471" s="116"/>
      <c r="I471" s="116"/>
      <c r="J471" s="116"/>
      <c r="K471" s="116"/>
      <c r="L471" s="116"/>
      <c r="M471" s="116"/>
      <c r="N471" s="116"/>
      <c r="O471" s="116"/>
    </row>
    <row r="472" spans="2:15">
      <c r="B472" s="115"/>
      <c r="C472" s="115"/>
      <c r="D472" s="115"/>
      <c r="E472" s="115"/>
      <c r="F472" s="116"/>
      <c r="G472" s="116"/>
      <c r="H472" s="116"/>
      <c r="I472" s="116"/>
      <c r="J472" s="116"/>
      <c r="K472" s="116"/>
      <c r="L472" s="116"/>
      <c r="M472" s="116"/>
      <c r="N472" s="116"/>
      <c r="O472" s="116"/>
    </row>
    <row r="473" spans="2:15">
      <c r="B473" s="115"/>
      <c r="C473" s="115"/>
      <c r="D473" s="115"/>
      <c r="E473" s="115"/>
      <c r="F473" s="116"/>
      <c r="G473" s="116"/>
      <c r="H473" s="116"/>
      <c r="I473" s="116"/>
      <c r="J473" s="116"/>
      <c r="K473" s="116"/>
      <c r="L473" s="116"/>
      <c r="M473" s="116"/>
      <c r="N473" s="116"/>
      <c r="O473" s="116"/>
    </row>
    <row r="474" spans="2:15">
      <c r="B474" s="115"/>
      <c r="C474" s="115"/>
      <c r="D474" s="115"/>
      <c r="E474" s="115"/>
      <c r="F474" s="116"/>
      <c r="G474" s="116"/>
      <c r="H474" s="116"/>
      <c r="I474" s="116"/>
      <c r="J474" s="116"/>
      <c r="K474" s="116"/>
      <c r="L474" s="116"/>
      <c r="M474" s="116"/>
      <c r="N474" s="116"/>
      <c r="O474" s="116"/>
    </row>
    <row r="475" spans="2:15">
      <c r="B475" s="115"/>
      <c r="C475" s="115"/>
      <c r="D475" s="115"/>
      <c r="E475" s="115"/>
      <c r="F475" s="116"/>
      <c r="G475" s="116"/>
      <c r="H475" s="116"/>
      <c r="I475" s="116"/>
      <c r="J475" s="116"/>
      <c r="K475" s="116"/>
      <c r="L475" s="116"/>
      <c r="M475" s="116"/>
      <c r="N475" s="116"/>
      <c r="O475" s="116"/>
    </row>
    <row r="476" spans="2:15">
      <c r="B476" s="115"/>
      <c r="C476" s="115"/>
      <c r="D476" s="115"/>
      <c r="E476" s="115"/>
      <c r="F476" s="116"/>
      <c r="G476" s="116"/>
      <c r="H476" s="116"/>
      <c r="I476" s="116"/>
      <c r="J476" s="116"/>
      <c r="K476" s="116"/>
      <c r="L476" s="116"/>
      <c r="M476" s="116"/>
      <c r="N476" s="116"/>
      <c r="O476" s="116"/>
    </row>
    <row r="477" spans="2:15">
      <c r="B477" s="115"/>
      <c r="C477" s="115"/>
      <c r="D477" s="115"/>
      <c r="E477" s="115"/>
      <c r="F477" s="116"/>
      <c r="G477" s="116"/>
      <c r="H477" s="116"/>
      <c r="I477" s="116"/>
      <c r="J477" s="116"/>
      <c r="K477" s="116"/>
      <c r="L477" s="116"/>
      <c r="M477" s="116"/>
      <c r="N477" s="116"/>
      <c r="O477" s="116"/>
    </row>
    <row r="478" spans="2:15">
      <c r="B478" s="115"/>
      <c r="C478" s="115"/>
      <c r="D478" s="115"/>
      <c r="E478" s="115"/>
      <c r="F478" s="116"/>
      <c r="G478" s="116"/>
      <c r="H478" s="116"/>
      <c r="I478" s="116"/>
      <c r="J478" s="116"/>
      <c r="K478" s="116"/>
      <c r="L478" s="116"/>
      <c r="M478" s="116"/>
      <c r="N478" s="116"/>
      <c r="O478" s="116"/>
    </row>
    <row r="479" spans="2:15">
      <c r="B479" s="115"/>
      <c r="C479" s="115"/>
      <c r="D479" s="115"/>
      <c r="E479" s="115"/>
      <c r="F479" s="116"/>
      <c r="G479" s="116"/>
      <c r="H479" s="116"/>
      <c r="I479" s="116"/>
      <c r="J479" s="116"/>
      <c r="K479" s="116"/>
      <c r="L479" s="116"/>
      <c r="M479" s="116"/>
      <c r="N479" s="116"/>
      <c r="O479" s="116"/>
    </row>
    <row r="480" spans="2:15">
      <c r="B480" s="115"/>
      <c r="C480" s="115"/>
      <c r="D480" s="115"/>
      <c r="E480" s="115"/>
      <c r="F480" s="116"/>
      <c r="G480" s="116"/>
      <c r="H480" s="116"/>
      <c r="I480" s="116"/>
      <c r="J480" s="116"/>
      <c r="K480" s="116"/>
      <c r="L480" s="116"/>
      <c r="M480" s="116"/>
      <c r="N480" s="116"/>
      <c r="O480" s="116"/>
    </row>
    <row r="481" spans="2:15">
      <c r="B481" s="115"/>
      <c r="C481" s="115"/>
      <c r="D481" s="115"/>
      <c r="E481" s="115"/>
      <c r="F481" s="116"/>
      <c r="G481" s="116"/>
      <c r="H481" s="116"/>
      <c r="I481" s="116"/>
      <c r="J481" s="116"/>
      <c r="K481" s="116"/>
      <c r="L481" s="116"/>
      <c r="M481" s="116"/>
      <c r="N481" s="116"/>
      <c r="O481" s="116"/>
    </row>
    <row r="482" spans="2:15">
      <c r="B482" s="115"/>
      <c r="C482" s="115"/>
      <c r="D482" s="115"/>
      <c r="E482" s="115"/>
      <c r="F482" s="116"/>
      <c r="G482" s="116"/>
      <c r="H482" s="116"/>
      <c r="I482" s="116"/>
      <c r="J482" s="116"/>
      <c r="K482" s="116"/>
      <c r="L482" s="116"/>
      <c r="M482" s="116"/>
      <c r="N482" s="116"/>
      <c r="O482" s="116"/>
    </row>
    <row r="483" spans="2:15">
      <c r="B483" s="115"/>
      <c r="C483" s="115"/>
      <c r="D483" s="115"/>
      <c r="E483" s="115"/>
      <c r="F483" s="116"/>
      <c r="G483" s="116"/>
      <c r="H483" s="116"/>
      <c r="I483" s="116"/>
      <c r="J483" s="116"/>
      <c r="K483" s="116"/>
      <c r="L483" s="116"/>
      <c r="M483" s="116"/>
      <c r="N483" s="116"/>
      <c r="O483" s="116"/>
    </row>
    <row r="484" spans="2:15">
      <c r="B484" s="115"/>
      <c r="C484" s="115"/>
      <c r="D484" s="115"/>
      <c r="E484" s="115"/>
      <c r="F484" s="116"/>
      <c r="G484" s="116"/>
      <c r="H484" s="116"/>
      <c r="I484" s="116"/>
      <c r="J484" s="116"/>
      <c r="K484" s="116"/>
      <c r="L484" s="116"/>
      <c r="M484" s="116"/>
      <c r="N484" s="116"/>
      <c r="O484" s="116"/>
    </row>
    <row r="485" spans="2:15">
      <c r="B485" s="115"/>
      <c r="C485" s="115"/>
      <c r="D485" s="115"/>
      <c r="E485" s="115"/>
      <c r="F485" s="116"/>
      <c r="G485" s="116"/>
      <c r="H485" s="116"/>
      <c r="I485" s="116"/>
      <c r="J485" s="116"/>
      <c r="K485" s="116"/>
      <c r="L485" s="116"/>
      <c r="M485" s="116"/>
      <c r="N485" s="116"/>
      <c r="O485" s="116"/>
    </row>
    <row r="486" spans="2:15">
      <c r="B486" s="115"/>
      <c r="C486" s="115"/>
      <c r="D486" s="115"/>
      <c r="E486" s="115"/>
      <c r="F486" s="116"/>
      <c r="G486" s="116"/>
      <c r="H486" s="116"/>
      <c r="I486" s="116"/>
      <c r="J486" s="116"/>
      <c r="K486" s="116"/>
      <c r="L486" s="116"/>
      <c r="M486" s="116"/>
      <c r="N486" s="116"/>
      <c r="O486" s="116"/>
    </row>
    <row r="487" spans="2:15">
      <c r="B487" s="115"/>
      <c r="C487" s="115"/>
      <c r="D487" s="115"/>
      <c r="E487" s="115"/>
      <c r="F487" s="116"/>
      <c r="G487" s="116"/>
      <c r="H487" s="116"/>
      <c r="I487" s="116"/>
      <c r="J487" s="116"/>
      <c r="K487" s="116"/>
      <c r="L487" s="116"/>
      <c r="M487" s="116"/>
      <c r="N487" s="116"/>
      <c r="O487" s="116"/>
    </row>
    <row r="488" spans="2:15">
      <c r="B488" s="115"/>
      <c r="C488" s="115"/>
      <c r="D488" s="115"/>
      <c r="E488" s="115"/>
      <c r="F488" s="116"/>
      <c r="G488" s="116"/>
      <c r="H488" s="116"/>
      <c r="I488" s="116"/>
      <c r="J488" s="116"/>
      <c r="K488" s="116"/>
      <c r="L488" s="116"/>
      <c r="M488" s="116"/>
      <c r="N488" s="116"/>
      <c r="O488" s="116"/>
    </row>
    <row r="489" spans="2:15">
      <c r="B489" s="115"/>
      <c r="C489" s="115"/>
      <c r="D489" s="115"/>
      <c r="E489" s="115"/>
      <c r="F489" s="116"/>
      <c r="G489" s="116"/>
      <c r="H489" s="116"/>
      <c r="I489" s="116"/>
      <c r="J489" s="116"/>
      <c r="K489" s="116"/>
      <c r="L489" s="116"/>
      <c r="M489" s="116"/>
      <c r="N489" s="116"/>
      <c r="O489" s="116"/>
    </row>
    <row r="490" spans="2:15">
      <c r="B490" s="115"/>
      <c r="C490" s="115"/>
      <c r="D490" s="115"/>
      <c r="E490" s="115"/>
      <c r="F490" s="116"/>
      <c r="G490" s="116"/>
      <c r="H490" s="116"/>
      <c r="I490" s="116"/>
      <c r="J490" s="116"/>
      <c r="K490" s="116"/>
      <c r="L490" s="116"/>
      <c r="M490" s="116"/>
      <c r="N490" s="116"/>
      <c r="O490" s="116"/>
    </row>
    <row r="491" spans="2:15">
      <c r="B491" s="115"/>
      <c r="C491" s="115"/>
      <c r="D491" s="115"/>
      <c r="E491" s="115"/>
      <c r="F491" s="116"/>
      <c r="G491" s="116"/>
      <c r="H491" s="116"/>
      <c r="I491" s="116"/>
      <c r="J491" s="116"/>
      <c r="K491" s="116"/>
      <c r="L491" s="116"/>
      <c r="M491" s="116"/>
      <c r="N491" s="116"/>
      <c r="O491" s="116"/>
    </row>
    <row r="492" spans="2:15">
      <c r="B492" s="115"/>
      <c r="C492" s="115"/>
      <c r="D492" s="115"/>
      <c r="E492" s="115"/>
      <c r="F492" s="116"/>
      <c r="G492" s="116"/>
      <c r="H492" s="116"/>
      <c r="I492" s="116"/>
      <c r="J492" s="116"/>
      <c r="K492" s="116"/>
      <c r="L492" s="116"/>
      <c r="M492" s="116"/>
      <c r="N492" s="116"/>
      <c r="O492" s="116"/>
    </row>
    <row r="493" spans="2:15">
      <c r="B493" s="115"/>
      <c r="C493" s="115"/>
      <c r="D493" s="115"/>
      <c r="E493" s="115"/>
      <c r="F493" s="116"/>
      <c r="G493" s="116"/>
      <c r="H493" s="116"/>
      <c r="I493" s="116"/>
      <c r="J493" s="116"/>
      <c r="K493" s="116"/>
      <c r="L493" s="116"/>
      <c r="M493" s="116"/>
      <c r="N493" s="116"/>
      <c r="O493" s="116"/>
    </row>
    <row r="494" spans="2:15">
      <c r="B494" s="115"/>
      <c r="C494" s="115"/>
      <c r="D494" s="115"/>
      <c r="E494" s="115"/>
      <c r="F494" s="116"/>
      <c r="G494" s="116"/>
      <c r="H494" s="116"/>
      <c r="I494" s="116"/>
      <c r="J494" s="116"/>
      <c r="K494" s="116"/>
      <c r="L494" s="116"/>
      <c r="M494" s="116"/>
      <c r="N494" s="116"/>
      <c r="O494" s="116"/>
    </row>
    <row r="495" spans="2:15">
      <c r="B495" s="115"/>
      <c r="C495" s="115"/>
      <c r="D495" s="115"/>
      <c r="E495" s="115"/>
      <c r="F495" s="116"/>
      <c r="G495" s="116"/>
      <c r="H495" s="116"/>
      <c r="I495" s="116"/>
      <c r="J495" s="116"/>
      <c r="K495" s="116"/>
      <c r="L495" s="116"/>
      <c r="M495" s="116"/>
      <c r="N495" s="116"/>
      <c r="O495" s="116"/>
    </row>
    <row r="496" spans="2:15">
      <c r="B496" s="115"/>
      <c r="C496" s="115"/>
      <c r="D496" s="115"/>
      <c r="E496" s="115"/>
      <c r="F496" s="116"/>
      <c r="G496" s="116"/>
      <c r="H496" s="116"/>
      <c r="I496" s="116"/>
      <c r="J496" s="116"/>
      <c r="K496" s="116"/>
      <c r="L496" s="116"/>
      <c r="M496" s="116"/>
      <c r="N496" s="116"/>
      <c r="O496" s="116"/>
    </row>
    <row r="497" spans="2:15">
      <c r="B497" s="115"/>
      <c r="C497" s="115"/>
      <c r="D497" s="115"/>
      <c r="E497" s="115"/>
      <c r="F497" s="116"/>
      <c r="G497" s="116"/>
      <c r="H497" s="116"/>
      <c r="I497" s="116"/>
      <c r="J497" s="116"/>
      <c r="K497" s="116"/>
      <c r="L497" s="116"/>
      <c r="M497" s="116"/>
      <c r="N497" s="116"/>
      <c r="O497" s="116"/>
    </row>
    <row r="498" spans="2:15">
      <c r="B498" s="115"/>
      <c r="C498" s="115"/>
      <c r="D498" s="115"/>
      <c r="E498" s="115"/>
      <c r="F498" s="116"/>
      <c r="G498" s="116"/>
      <c r="H498" s="116"/>
      <c r="I498" s="116"/>
      <c r="J498" s="116"/>
      <c r="K498" s="116"/>
      <c r="L498" s="116"/>
      <c r="M498" s="116"/>
      <c r="N498" s="116"/>
      <c r="O498" s="116"/>
    </row>
    <row r="499" spans="2:15">
      <c r="B499" s="115"/>
      <c r="C499" s="115"/>
      <c r="D499" s="115"/>
      <c r="E499" s="115"/>
      <c r="F499" s="116"/>
      <c r="G499" s="116"/>
      <c r="H499" s="116"/>
      <c r="I499" s="116"/>
      <c r="J499" s="116"/>
      <c r="K499" s="116"/>
      <c r="L499" s="116"/>
      <c r="M499" s="116"/>
      <c r="N499" s="116"/>
      <c r="O499" s="116"/>
    </row>
    <row r="500" spans="2:15">
      <c r="B500" s="115"/>
      <c r="C500" s="115"/>
      <c r="D500" s="115"/>
      <c r="E500" s="115"/>
      <c r="F500" s="116"/>
      <c r="G500" s="116"/>
      <c r="H500" s="116"/>
      <c r="I500" s="116"/>
      <c r="J500" s="116"/>
      <c r="K500" s="116"/>
      <c r="L500" s="116"/>
      <c r="M500" s="116"/>
      <c r="N500" s="116"/>
      <c r="O500" s="116"/>
    </row>
    <row r="501" spans="2:15">
      <c r="B501" s="115"/>
      <c r="C501" s="115"/>
      <c r="D501" s="115"/>
      <c r="E501" s="115"/>
      <c r="F501" s="116"/>
      <c r="G501" s="116"/>
      <c r="H501" s="116"/>
      <c r="I501" s="116"/>
      <c r="J501" s="116"/>
      <c r="K501" s="116"/>
      <c r="L501" s="116"/>
      <c r="M501" s="116"/>
      <c r="N501" s="116"/>
      <c r="O501" s="116"/>
    </row>
    <row r="502" spans="2:15">
      <c r="B502" s="115"/>
      <c r="C502" s="115"/>
      <c r="D502" s="115"/>
      <c r="E502" s="115"/>
      <c r="F502" s="116"/>
      <c r="G502" s="116"/>
      <c r="H502" s="116"/>
      <c r="I502" s="116"/>
      <c r="J502" s="116"/>
      <c r="K502" s="116"/>
      <c r="L502" s="116"/>
      <c r="M502" s="116"/>
      <c r="N502" s="116"/>
      <c r="O502" s="116"/>
    </row>
    <row r="503" spans="2:15">
      <c r="B503" s="115"/>
      <c r="C503" s="115"/>
      <c r="D503" s="115"/>
      <c r="E503" s="115"/>
      <c r="F503" s="116"/>
      <c r="G503" s="116"/>
      <c r="H503" s="116"/>
      <c r="I503" s="116"/>
      <c r="J503" s="116"/>
      <c r="K503" s="116"/>
      <c r="L503" s="116"/>
      <c r="M503" s="116"/>
      <c r="N503" s="116"/>
      <c r="O503" s="116"/>
    </row>
    <row r="504" spans="2:15">
      <c r="B504" s="115"/>
      <c r="C504" s="115"/>
      <c r="D504" s="115"/>
      <c r="E504" s="115"/>
      <c r="F504" s="116"/>
      <c r="G504" s="116"/>
      <c r="H504" s="116"/>
      <c r="I504" s="116"/>
      <c r="J504" s="116"/>
      <c r="K504" s="116"/>
      <c r="L504" s="116"/>
      <c r="M504" s="116"/>
      <c r="N504" s="116"/>
      <c r="O504" s="116"/>
    </row>
    <row r="505" spans="2:15">
      <c r="B505" s="115"/>
      <c r="C505" s="115"/>
      <c r="D505" s="115"/>
      <c r="E505" s="115"/>
      <c r="F505" s="116"/>
      <c r="G505" s="116"/>
      <c r="H505" s="116"/>
      <c r="I505" s="116"/>
      <c r="J505" s="116"/>
      <c r="K505" s="116"/>
      <c r="L505" s="116"/>
      <c r="M505" s="116"/>
      <c r="N505" s="116"/>
      <c r="O505" s="116"/>
    </row>
    <row r="506" spans="2:15">
      <c r="B506" s="115"/>
      <c r="C506" s="115"/>
      <c r="D506" s="115"/>
      <c r="E506" s="115"/>
      <c r="F506" s="116"/>
      <c r="G506" s="116"/>
      <c r="H506" s="116"/>
      <c r="I506" s="116"/>
      <c r="J506" s="116"/>
      <c r="K506" s="116"/>
      <c r="L506" s="116"/>
      <c r="M506" s="116"/>
      <c r="N506" s="116"/>
      <c r="O506" s="116"/>
    </row>
    <row r="507" spans="2:15">
      <c r="B507" s="115"/>
      <c r="C507" s="115"/>
      <c r="D507" s="115"/>
      <c r="E507" s="115"/>
      <c r="F507" s="116"/>
      <c r="G507" s="116"/>
      <c r="H507" s="116"/>
      <c r="I507" s="116"/>
      <c r="J507" s="116"/>
      <c r="K507" s="116"/>
      <c r="L507" s="116"/>
      <c r="M507" s="116"/>
      <c r="N507" s="116"/>
      <c r="O507" s="116"/>
    </row>
    <row r="508" spans="2:15">
      <c r="B508" s="115"/>
      <c r="C508" s="115"/>
      <c r="D508" s="115"/>
      <c r="E508" s="115"/>
      <c r="F508" s="116"/>
      <c r="G508" s="116"/>
      <c r="H508" s="116"/>
      <c r="I508" s="116"/>
      <c r="J508" s="116"/>
      <c r="K508" s="116"/>
      <c r="L508" s="116"/>
      <c r="M508" s="116"/>
      <c r="N508" s="116"/>
      <c r="O508" s="116"/>
    </row>
    <row r="509" spans="2:15">
      <c r="B509" s="115"/>
      <c r="C509" s="115"/>
      <c r="D509" s="115"/>
      <c r="E509" s="115"/>
      <c r="F509" s="116"/>
      <c r="G509" s="116"/>
      <c r="H509" s="116"/>
      <c r="I509" s="116"/>
      <c r="J509" s="116"/>
      <c r="K509" s="116"/>
      <c r="L509" s="116"/>
      <c r="M509" s="116"/>
      <c r="N509" s="116"/>
      <c r="O509" s="116"/>
    </row>
    <row r="510" spans="2:15">
      <c r="B510" s="115"/>
      <c r="C510" s="115"/>
      <c r="D510" s="115"/>
      <c r="E510" s="115"/>
      <c r="F510" s="116"/>
      <c r="G510" s="116"/>
      <c r="H510" s="116"/>
      <c r="I510" s="116"/>
      <c r="J510" s="116"/>
      <c r="K510" s="116"/>
      <c r="L510" s="116"/>
      <c r="M510" s="116"/>
      <c r="N510" s="116"/>
      <c r="O510" s="116"/>
    </row>
    <row r="511" spans="2:15">
      <c r="B511" s="115"/>
      <c r="C511" s="115"/>
      <c r="D511" s="115"/>
      <c r="E511" s="115"/>
      <c r="F511" s="116"/>
      <c r="G511" s="116"/>
      <c r="H511" s="116"/>
      <c r="I511" s="116"/>
      <c r="J511" s="116"/>
      <c r="K511" s="116"/>
      <c r="L511" s="116"/>
      <c r="M511" s="116"/>
      <c r="N511" s="116"/>
      <c r="O511" s="116"/>
    </row>
    <row r="512" spans="2:15">
      <c r="B512" s="115"/>
      <c r="C512" s="115"/>
      <c r="D512" s="115"/>
      <c r="E512" s="115"/>
      <c r="F512" s="116"/>
      <c r="G512" s="116"/>
      <c r="H512" s="116"/>
      <c r="I512" s="116"/>
      <c r="J512" s="116"/>
      <c r="K512" s="116"/>
      <c r="L512" s="116"/>
      <c r="M512" s="116"/>
      <c r="N512" s="116"/>
      <c r="O512" s="116"/>
    </row>
    <row r="513" spans="2:15">
      <c r="B513" s="115"/>
      <c r="C513" s="115"/>
      <c r="D513" s="115"/>
      <c r="E513" s="115"/>
      <c r="F513" s="116"/>
      <c r="G513" s="116"/>
      <c r="H513" s="116"/>
      <c r="I513" s="116"/>
      <c r="J513" s="116"/>
      <c r="K513" s="116"/>
      <c r="L513" s="116"/>
      <c r="M513" s="116"/>
      <c r="N513" s="116"/>
      <c r="O513" s="116"/>
    </row>
    <row r="514" spans="2:15">
      <c r="B514" s="115"/>
      <c r="C514" s="115"/>
      <c r="D514" s="115"/>
      <c r="E514" s="115"/>
      <c r="F514" s="116"/>
      <c r="G514" s="116"/>
      <c r="H514" s="116"/>
      <c r="I514" s="116"/>
      <c r="J514" s="116"/>
      <c r="K514" s="116"/>
      <c r="L514" s="116"/>
      <c r="M514" s="116"/>
      <c r="N514" s="116"/>
      <c r="O514" s="116"/>
    </row>
    <row r="515" spans="2:15">
      <c r="B515" s="115"/>
      <c r="C515" s="115"/>
      <c r="D515" s="115"/>
      <c r="E515" s="115"/>
      <c r="F515" s="116"/>
      <c r="G515" s="116"/>
      <c r="H515" s="116"/>
      <c r="I515" s="116"/>
      <c r="J515" s="116"/>
      <c r="K515" s="116"/>
      <c r="L515" s="116"/>
      <c r="M515" s="116"/>
      <c r="N515" s="116"/>
      <c r="O515" s="116"/>
    </row>
    <row r="516" spans="2:15">
      <c r="B516" s="115"/>
      <c r="C516" s="115"/>
      <c r="D516" s="115"/>
      <c r="E516" s="115"/>
      <c r="F516" s="116"/>
      <c r="G516" s="116"/>
      <c r="H516" s="116"/>
      <c r="I516" s="116"/>
      <c r="J516" s="116"/>
      <c r="K516" s="116"/>
      <c r="L516" s="116"/>
      <c r="M516" s="116"/>
      <c r="N516" s="116"/>
      <c r="O516" s="116"/>
    </row>
    <row r="517" spans="2:15">
      <c r="B517" s="115"/>
      <c r="C517" s="115"/>
      <c r="D517" s="115"/>
      <c r="E517" s="115"/>
      <c r="F517" s="116"/>
      <c r="G517" s="116"/>
      <c r="H517" s="116"/>
      <c r="I517" s="116"/>
      <c r="J517" s="116"/>
      <c r="K517" s="116"/>
      <c r="L517" s="116"/>
      <c r="M517" s="116"/>
      <c r="N517" s="116"/>
      <c r="O517" s="116"/>
    </row>
    <row r="518" spans="2:15">
      <c r="B518" s="115"/>
      <c r="C518" s="115"/>
      <c r="D518" s="115"/>
      <c r="E518" s="115"/>
      <c r="F518" s="116"/>
      <c r="G518" s="116"/>
      <c r="H518" s="116"/>
      <c r="I518" s="116"/>
      <c r="J518" s="116"/>
      <c r="K518" s="116"/>
      <c r="L518" s="116"/>
      <c r="M518" s="116"/>
      <c r="N518" s="116"/>
      <c r="O518" s="116"/>
    </row>
    <row r="519" spans="2:15">
      <c r="B519" s="115"/>
      <c r="C519" s="115"/>
      <c r="D519" s="115"/>
      <c r="E519" s="115"/>
      <c r="F519" s="116"/>
      <c r="G519" s="116"/>
      <c r="H519" s="116"/>
      <c r="I519" s="116"/>
      <c r="J519" s="116"/>
      <c r="K519" s="116"/>
      <c r="L519" s="116"/>
      <c r="M519" s="116"/>
      <c r="N519" s="116"/>
      <c r="O519" s="116"/>
    </row>
    <row r="520" spans="2:15">
      <c r="B520" s="115"/>
      <c r="C520" s="115"/>
      <c r="D520" s="115"/>
      <c r="E520" s="115"/>
      <c r="F520" s="116"/>
      <c r="G520" s="116"/>
      <c r="H520" s="116"/>
      <c r="I520" s="116"/>
      <c r="J520" s="116"/>
      <c r="K520" s="116"/>
      <c r="L520" s="116"/>
      <c r="M520" s="116"/>
      <c r="N520" s="116"/>
      <c r="O520" s="116"/>
    </row>
    <row r="521" spans="2:15">
      <c r="B521" s="115"/>
      <c r="C521" s="115"/>
      <c r="D521" s="115"/>
      <c r="E521" s="115"/>
      <c r="F521" s="116"/>
      <c r="G521" s="116"/>
      <c r="H521" s="116"/>
      <c r="I521" s="116"/>
      <c r="J521" s="116"/>
      <c r="K521" s="116"/>
      <c r="L521" s="116"/>
      <c r="M521" s="116"/>
      <c r="N521" s="116"/>
      <c r="O521" s="116"/>
    </row>
    <row r="522" spans="2:15">
      <c r="B522" s="115"/>
      <c r="C522" s="115"/>
      <c r="D522" s="115"/>
      <c r="E522" s="115"/>
      <c r="F522" s="116"/>
      <c r="G522" s="116"/>
      <c r="H522" s="116"/>
      <c r="I522" s="116"/>
      <c r="J522" s="116"/>
      <c r="K522" s="116"/>
      <c r="L522" s="116"/>
      <c r="M522" s="116"/>
      <c r="N522" s="116"/>
      <c r="O522" s="116"/>
    </row>
    <row r="523" spans="2:15">
      <c r="B523" s="115"/>
      <c r="C523" s="115"/>
      <c r="D523" s="115"/>
      <c r="E523" s="115"/>
      <c r="F523" s="116"/>
      <c r="G523" s="116"/>
      <c r="H523" s="116"/>
      <c r="I523" s="116"/>
      <c r="J523" s="116"/>
      <c r="K523" s="116"/>
      <c r="L523" s="116"/>
      <c r="M523" s="116"/>
      <c r="N523" s="116"/>
      <c r="O523" s="116"/>
    </row>
    <row r="524" spans="2:15">
      <c r="B524" s="115"/>
      <c r="C524" s="115"/>
      <c r="D524" s="115"/>
      <c r="E524" s="115"/>
      <c r="F524" s="116"/>
      <c r="G524" s="116"/>
      <c r="H524" s="116"/>
      <c r="I524" s="116"/>
      <c r="J524" s="116"/>
      <c r="K524" s="116"/>
      <c r="L524" s="116"/>
      <c r="M524" s="116"/>
      <c r="N524" s="116"/>
      <c r="O524" s="116"/>
    </row>
    <row r="525" spans="2:15">
      <c r="B525" s="115"/>
      <c r="C525" s="115"/>
      <c r="D525" s="115"/>
      <c r="E525" s="115"/>
      <c r="F525" s="116"/>
      <c r="G525" s="116"/>
      <c r="H525" s="116"/>
      <c r="I525" s="116"/>
      <c r="J525" s="116"/>
      <c r="K525" s="116"/>
      <c r="L525" s="116"/>
      <c r="M525" s="116"/>
      <c r="N525" s="116"/>
      <c r="O525" s="116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23 B25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46" t="s">
        <v>135</v>
      </c>
      <c r="C1" s="67" t="s" vm="1">
        <v>207</v>
      </c>
    </row>
    <row r="2" spans="2:12">
      <c r="B2" s="46" t="s">
        <v>134</v>
      </c>
      <c r="C2" s="67" t="s">
        <v>208</v>
      </c>
    </row>
    <row r="3" spans="2:12">
      <c r="B3" s="46" t="s">
        <v>136</v>
      </c>
      <c r="C3" s="67" t="s">
        <v>209</v>
      </c>
    </row>
    <row r="4" spans="2:12">
      <c r="B4" s="46" t="s">
        <v>137</v>
      </c>
      <c r="C4" s="67">
        <v>2144</v>
      </c>
    </row>
    <row r="6" spans="2:12" ht="26.25" customHeight="1">
      <c r="B6" s="143" t="s">
        <v>159</v>
      </c>
      <c r="C6" s="144"/>
      <c r="D6" s="144"/>
      <c r="E6" s="144"/>
      <c r="F6" s="144"/>
      <c r="G6" s="144"/>
      <c r="H6" s="144"/>
      <c r="I6" s="144"/>
      <c r="J6" s="144"/>
      <c r="K6" s="144"/>
      <c r="L6" s="145"/>
    </row>
    <row r="7" spans="2:12" ht="26.25" customHeight="1">
      <c r="B7" s="143" t="s">
        <v>87</v>
      </c>
      <c r="C7" s="144"/>
      <c r="D7" s="144"/>
      <c r="E7" s="144"/>
      <c r="F7" s="144"/>
      <c r="G7" s="144"/>
      <c r="H7" s="144"/>
      <c r="I7" s="144"/>
      <c r="J7" s="144"/>
      <c r="K7" s="144"/>
      <c r="L7" s="145"/>
    </row>
    <row r="8" spans="2:12" s="3" customFormat="1" ht="78.75">
      <c r="B8" s="21" t="s">
        <v>109</v>
      </c>
      <c r="C8" s="29" t="s">
        <v>43</v>
      </c>
      <c r="D8" s="29" t="s">
        <v>112</v>
      </c>
      <c r="E8" s="29" t="s">
        <v>61</v>
      </c>
      <c r="F8" s="29" t="s">
        <v>96</v>
      </c>
      <c r="G8" s="29" t="s">
        <v>185</v>
      </c>
      <c r="H8" s="29" t="s">
        <v>184</v>
      </c>
      <c r="I8" s="29" t="s">
        <v>57</v>
      </c>
      <c r="J8" s="29" t="s">
        <v>54</v>
      </c>
      <c r="K8" s="29" t="s">
        <v>138</v>
      </c>
      <c r="L8" s="65" t="s">
        <v>140</v>
      </c>
    </row>
    <row r="9" spans="2:12" s="3" customFormat="1" ht="25.5">
      <c r="B9" s="14"/>
      <c r="C9" s="15"/>
      <c r="D9" s="15"/>
      <c r="E9" s="15"/>
      <c r="F9" s="15"/>
      <c r="G9" s="15" t="s">
        <v>192</v>
      </c>
      <c r="H9" s="15"/>
      <c r="I9" s="15" t="s">
        <v>188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120" t="s">
        <v>1718</v>
      </c>
      <c r="C11" s="88"/>
      <c r="D11" s="88"/>
      <c r="E11" s="88"/>
      <c r="F11" s="88"/>
      <c r="G11" s="88"/>
      <c r="H11" s="88"/>
      <c r="I11" s="121">
        <v>0</v>
      </c>
      <c r="J11" s="88"/>
      <c r="K11" s="122">
        <v>0</v>
      </c>
      <c r="L11" s="122">
        <v>0</v>
      </c>
    </row>
    <row r="12" spans="2:12" s="4" customFormat="1" ht="18" customHeight="1">
      <c r="B12" s="123" t="s">
        <v>200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12">
      <c r="B13" s="123" t="s">
        <v>105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12">
      <c r="B14" s="123" t="s">
        <v>183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12">
      <c r="B15" s="123" t="s">
        <v>191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1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15"/>
      <c r="C111" s="115"/>
      <c r="D111" s="116"/>
      <c r="E111" s="116"/>
      <c r="F111" s="116"/>
      <c r="G111" s="116"/>
      <c r="H111" s="116"/>
      <c r="I111" s="116"/>
      <c r="J111" s="116"/>
      <c r="K111" s="116"/>
      <c r="L111" s="116"/>
    </row>
    <row r="112" spans="2:12">
      <c r="B112" s="115"/>
      <c r="C112" s="115"/>
      <c r="D112" s="116"/>
      <c r="E112" s="116"/>
      <c r="F112" s="116"/>
      <c r="G112" s="116"/>
      <c r="H112" s="116"/>
      <c r="I112" s="116"/>
      <c r="J112" s="116"/>
      <c r="K112" s="116"/>
      <c r="L112" s="116"/>
    </row>
    <row r="113" spans="2:12">
      <c r="B113" s="115"/>
      <c r="C113" s="115"/>
      <c r="D113" s="116"/>
      <c r="E113" s="116"/>
      <c r="F113" s="116"/>
      <c r="G113" s="116"/>
      <c r="H113" s="116"/>
      <c r="I113" s="116"/>
      <c r="J113" s="116"/>
      <c r="K113" s="116"/>
      <c r="L113" s="116"/>
    </row>
    <row r="114" spans="2:12">
      <c r="B114" s="115"/>
      <c r="C114" s="115"/>
      <c r="D114" s="116"/>
      <c r="E114" s="116"/>
      <c r="F114" s="116"/>
      <c r="G114" s="116"/>
      <c r="H114" s="116"/>
      <c r="I114" s="116"/>
      <c r="J114" s="116"/>
      <c r="K114" s="116"/>
      <c r="L114" s="116"/>
    </row>
    <row r="115" spans="2:12">
      <c r="B115" s="115"/>
      <c r="C115" s="115"/>
      <c r="D115" s="116"/>
      <c r="E115" s="116"/>
      <c r="F115" s="116"/>
      <c r="G115" s="116"/>
      <c r="H115" s="116"/>
      <c r="I115" s="116"/>
      <c r="J115" s="116"/>
      <c r="K115" s="116"/>
      <c r="L115" s="116"/>
    </row>
    <row r="116" spans="2:12">
      <c r="B116" s="115"/>
      <c r="C116" s="115"/>
      <c r="D116" s="116"/>
      <c r="E116" s="116"/>
      <c r="F116" s="116"/>
      <c r="G116" s="116"/>
      <c r="H116" s="116"/>
      <c r="I116" s="116"/>
      <c r="J116" s="116"/>
      <c r="K116" s="116"/>
      <c r="L116" s="116"/>
    </row>
    <row r="117" spans="2:12">
      <c r="B117" s="115"/>
      <c r="C117" s="115"/>
      <c r="D117" s="116"/>
      <c r="E117" s="116"/>
      <c r="F117" s="116"/>
      <c r="G117" s="116"/>
      <c r="H117" s="116"/>
      <c r="I117" s="116"/>
      <c r="J117" s="116"/>
      <c r="K117" s="116"/>
      <c r="L117" s="116"/>
    </row>
    <row r="118" spans="2:12">
      <c r="B118" s="115"/>
      <c r="C118" s="115"/>
      <c r="D118" s="116"/>
      <c r="E118" s="116"/>
      <c r="F118" s="116"/>
      <c r="G118" s="116"/>
      <c r="H118" s="116"/>
      <c r="I118" s="116"/>
      <c r="J118" s="116"/>
      <c r="K118" s="116"/>
      <c r="L118" s="116"/>
    </row>
    <row r="119" spans="2:12">
      <c r="B119" s="115"/>
      <c r="C119" s="115"/>
      <c r="D119" s="116"/>
      <c r="E119" s="116"/>
      <c r="F119" s="116"/>
      <c r="G119" s="116"/>
      <c r="H119" s="116"/>
      <c r="I119" s="116"/>
      <c r="J119" s="116"/>
      <c r="K119" s="116"/>
      <c r="L119" s="116"/>
    </row>
    <row r="120" spans="2:12">
      <c r="B120" s="115"/>
      <c r="C120" s="115"/>
      <c r="D120" s="116"/>
      <c r="E120" s="116"/>
      <c r="F120" s="116"/>
      <c r="G120" s="116"/>
      <c r="H120" s="116"/>
      <c r="I120" s="116"/>
      <c r="J120" s="116"/>
      <c r="K120" s="116"/>
      <c r="L120" s="116"/>
    </row>
    <row r="121" spans="2:12">
      <c r="B121" s="115"/>
      <c r="C121" s="115"/>
      <c r="D121" s="116"/>
      <c r="E121" s="116"/>
      <c r="F121" s="116"/>
      <c r="G121" s="116"/>
      <c r="H121" s="116"/>
      <c r="I121" s="116"/>
      <c r="J121" s="116"/>
      <c r="K121" s="116"/>
      <c r="L121" s="116"/>
    </row>
    <row r="122" spans="2:12">
      <c r="B122" s="115"/>
      <c r="C122" s="115"/>
      <c r="D122" s="116"/>
      <c r="E122" s="116"/>
      <c r="F122" s="116"/>
      <c r="G122" s="116"/>
      <c r="H122" s="116"/>
      <c r="I122" s="116"/>
      <c r="J122" s="116"/>
      <c r="K122" s="116"/>
      <c r="L122" s="116"/>
    </row>
    <row r="123" spans="2:12">
      <c r="B123" s="115"/>
      <c r="C123" s="115"/>
      <c r="D123" s="116"/>
      <c r="E123" s="116"/>
      <c r="F123" s="116"/>
      <c r="G123" s="116"/>
      <c r="H123" s="116"/>
      <c r="I123" s="116"/>
      <c r="J123" s="116"/>
      <c r="K123" s="116"/>
      <c r="L123" s="116"/>
    </row>
    <row r="124" spans="2:12">
      <c r="B124" s="115"/>
      <c r="C124" s="115"/>
      <c r="D124" s="116"/>
      <c r="E124" s="116"/>
      <c r="F124" s="116"/>
      <c r="G124" s="116"/>
      <c r="H124" s="116"/>
      <c r="I124" s="116"/>
      <c r="J124" s="116"/>
      <c r="K124" s="116"/>
      <c r="L124" s="116"/>
    </row>
    <row r="125" spans="2:12">
      <c r="B125" s="115"/>
      <c r="C125" s="115"/>
      <c r="D125" s="116"/>
      <c r="E125" s="116"/>
      <c r="F125" s="116"/>
      <c r="G125" s="116"/>
      <c r="H125" s="116"/>
      <c r="I125" s="116"/>
      <c r="J125" s="116"/>
      <c r="K125" s="116"/>
      <c r="L125" s="116"/>
    </row>
    <row r="126" spans="2:12">
      <c r="B126" s="115"/>
      <c r="C126" s="115"/>
      <c r="D126" s="116"/>
      <c r="E126" s="116"/>
      <c r="F126" s="116"/>
      <c r="G126" s="116"/>
      <c r="H126" s="116"/>
      <c r="I126" s="116"/>
      <c r="J126" s="116"/>
      <c r="K126" s="116"/>
      <c r="L126" s="116"/>
    </row>
    <row r="127" spans="2:12">
      <c r="B127" s="115"/>
      <c r="C127" s="115"/>
      <c r="D127" s="116"/>
      <c r="E127" s="116"/>
      <c r="F127" s="116"/>
      <c r="G127" s="116"/>
      <c r="H127" s="116"/>
      <c r="I127" s="116"/>
      <c r="J127" s="116"/>
      <c r="K127" s="116"/>
      <c r="L127" s="116"/>
    </row>
    <row r="128" spans="2:12">
      <c r="B128" s="115"/>
      <c r="C128" s="115"/>
      <c r="D128" s="116"/>
      <c r="E128" s="116"/>
      <c r="F128" s="116"/>
      <c r="G128" s="116"/>
      <c r="H128" s="116"/>
      <c r="I128" s="116"/>
      <c r="J128" s="116"/>
      <c r="K128" s="116"/>
      <c r="L128" s="116"/>
    </row>
    <row r="129" spans="2:12">
      <c r="B129" s="115"/>
      <c r="C129" s="115"/>
      <c r="D129" s="116"/>
      <c r="E129" s="116"/>
      <c r="F129" s="116"/>
      <c r="G129" s="116"/>
      <c r="H129" s="116"/>
      <c r="I129" s="116"/>
      <c r="J129" s="116"/>
      <c r="K129" s="116"/>
      <c r="L129" s="116"/>
    </row>
    <row r="130" spans="2:12">
      <c r="B130" s="115"/>
      <c r="C130" s="115"/>
      <c r="D130" s="116"/>
      <c r="E130" s="116"/>
      <c r="F130" s="116"/>
      <c r="G130" s="116"/>
      <c r="H130" s="116"/>
      <c r="I130" s="116"/>
      <c r="J130" s="116"/>
      <c r="K130" s="116"/>
      <c r="L130" s="116"/>
    </row>
    <row r="131" spans="2:12">
      <c r="B131" s="115"/>
      <c r="C131" s="115"/>
      <c r="D131" s="116"/>
      <c r="E131" s="116"/>
      <c r="F131" s="116"/>
      <c r="G131" s="116"/>
      <c r="H131" s="116"/>
      <c r="I131" s="116"/>
      <c r="J131" s="116"/>
      <c r="K131" s="116"/>
      <c r="L131" s="116"/>
    </row>
    <row r="132" spans="2:12">
      <c r="B132" s="115"/>
      <c r="C132" s="115"/>
      <c r="D132" s="116"/>
      <c r="E132" s="116"/>
      <c r="F132" s="116"/>
      <c r="G132" s="116"/>
      <c r="H132" s="116"/>
      <c r="I132" s="116"/>
      <c r="J132" s="116"/>
      <c r="K132" s="116"/>
      <c r="L132" s="116"/>
    </row>
    <row r="133" spans="2:12">
      <c r="B133" s="115"/>
      <c r="C133" s="115"/>
      <c r="D133" s="116"/>
      <c r="E133" s="116"/>
      <c r="F133" s="116"/>
      <c r="G133" s="116"/>
      <c r="H133" s="116"/>
      <c r="I133" s="116"/>
      <c r="J133" s="116"/>
      <c r="K133" s="116"/>
      <c r="L133" s="116"/>
    </row>
    <row r="134" spans="2:12">
      <c r="B134" s="115"/>
      <c r="C134" s="115"/>
      <c r="D134" s="116"/>
      <c r="E134" s="116"/>
      <c r="F134" s="116"/>
      <c r="G134" s="116"/>
      <c r="H134" s="116"/>
      <c r="I134" s="116"/>
      <c r="J134" s="116"/>
      <c r="K134" s="116"/>
      <c r="L134" s="116"/>
    </row>
    <row r="135" spans="2:12">
      <c r="B135" s="115"/>
      <c r="C135" s="115"/>
      <c r="D135" s="116"/>
      <c r="E135" s="116"/>
      <c r="F135" s="116"/>
      <c r="G135" s="116"/>
      <c r="H135" s="116"/>
      <c r="I135" s="116"/>
      <c r="J135" s="116"/>
      <c r="K135" s="116"/>
      <c r="L135" s="116"/>
    </row>
    <row r="136" spans="2:12">
      <c r="B136" s="115"/>
      <c r="C136" s="115"/>
      <c r="D136" s="116"/>
      <c r="E136" s="116"/>
      <c r="F136" s="116"/>
      <c r="G136" s="116"/>
      <c r="H136" s="116"/>
      <c r="I136" s="116"/>
      <c r="J136" s="116"/>
      <c r="K136" s="116"/>
      <c r="L136" s="116"/>
    </row>
    <row r="137" spans="2:12">
      <c r="B137" s="115"/>
      <c r="C137" s="115"/>
      <c r="D137" s="116"/>
      <c r="E137" s="116"/>
      <c r="F137" s="116"/>
      <c r="G137" s="116"/>
      <c r="H137" s="116"/>
      <c r="I137" s="116"/>
      <c r="J137" s="116"/>
      <c r="K137" s="116"/>
      <c r="L137" s="116"/>
    </row>
    <row r="138" spans="2:12">
      <c r="B138" s="115"/>
      <c r="C138" s="115"/>
      <c r="D138" s="116"/>
      <c r="E138" s="116"/>
      <c r="F138" s="116"/>
      <c r="G138" s="116"/>
      <c r="H138" s="116"/>
      <c r="I138" s="116"/>
      <c r="J138" s="116"/>
      <c r="K138" s="116"/>
      <c r="L138" s="116"/>
    </row>
    <row r="139" spans="2:12">
      <c r="B139" s="115"/>
      <c r="C139" s="115"/>
      <c r="D139" s="116"/>
      <c r="E139" s="116"/>
      <c r="F139" s="116"/>
      <c r="G139" s="116"/>
      <c r="H139" s="116"/>
      <c r="I139" s="116"/>
      <c r="J139" s="116"/>
      <c r="K139" s="116"/>
      <c r="L139" s="116"/>
    </row>
    <row r="140" spans="2:12">
      <c r="B140" s="115"/>
      <c r="C140" s="115"/>
      <c r="D140" s="116"/>
      <c r="E140" s="116"/>
      <c r="F140" s="116"/>
      <c r="G140" s="116"/>
      <c r="H140" s="116"/>
      <c r="I140" s="116"/>
      <c r="J140" s="116"/>
      <c r="K140" s="116"/>
      <c r="L140" s="116"/>
    </row>
    <row r="141" spans="2:12">
      <c r="B141" s="115"/>
      <c r="C141" s="115"/>
      <c r="D141" s="116"/>
      <c r="E141" s="116"/>
      <c r="F141" s="116"/>
      <c r="G141" s="116"/>
      <c r="H141" s="116"/>
      <c r="I141" s="116"/>
      <c r="J141" s="116"/>
      <c r="K141" s="116"/>
      <c r="L141" s="116"/>
    </row>
    <row r="142" spans="2:12">
      <c r="B142" s="115"/>
      <c r="C142" s="115"/>
      <c r="D142" s="116"/>
      <c r="E142" s="116"/>
      <c r="F142" s="116"/>
      <c r="G142" s="116"/>
      <c r="H142" s="116"/>
      <c r="I142" s="116"/>
      <c r="J142" s="116"/>
      <c r="K142" s="116"/>
      <c r="L142" s="116"/>
    </row>
    <row r="143" spans="2:12">
      <c r="B143" s="115"/>
      <c r="C143" s="115"/>
      <c r="D143" s="116"/>
      <c r="E143" s="116"/>
      <c r="F143" s="116"/>
      <c r="G143" s="116"/>
      <c r="H143" s="116"/>
      <c r="I143" s="116"/>
      <c r="J143" s="116"/>
      <c r="K143" s="116"/>
      <c r="L143" s="116"/>
    </row>
    <row r="144" spans="2:12">
      <c r="B144" s="115"/>
      <c r="C144" s="115"/>
      <c r="D144" s="116"/>
      <c r="E144" s="116"/>
      <c r="F144" s="116"/>
      <c r="G144" s="116"/>
      <c r="H144" s="116"/>
      <c r="I144" s="116"/>
      <c r="J144" s="116"/>
      <c r="K144" s="116"/>
      <c r="L144" s="116"/>
    </row>
    <row r="145" spans="2:12">
      <c r="B145" s="115"/>
      <c r="C145" s="115"/>
      <c r="D145" s="116"/>
      <c r="E145" s="116"/>
      <c r="F145" s="116"/>
      <c r="G145" s="116"/>
      <c r="H145" s="116"/>
      <c r="I145" s="116"/>
      <c r="J145" s="116"/>
      <c r="K145" s="116"/>
      <c r="L145" s="116"/>
    </row>
    <row r="146" spans="2:12">
      <c r="B146" s="115"/>
      <c r="C146" s="115"/>
      <c r="D146" s="116"/>
      <c r="E146" s="116"/>
      <c r="F146" s="116"/>
      <c r="G146" s="116"/>
      <c r="H146" s="116"/>
      <c r="I146" s="116"/>
      <c r="J146" s="116"/>
      <c r="K146" s="116"/>
      <c r="L146" s="116"/>
    </row>
    <row r="147" spans="2:12">
      <c r="B147" s="115"/>
      <c r="C147" s="115"/>
      <c r="D147" s="116"/>
      <c r="E147" s="116"/>
      <c r="F147" s="116"/>
      <c r="G147" s="116"/>
      <c r="H147" s="116"/>
      <c r="I147" s="116"/>
      <c r="J147" s="116"/>
      <c r="K147" s="116"/>
      <c r="L147" s="116"/>
    </row>
    <row r="148" spans="2:12">
      <c r="B148" s="115"/>
      <c r="C148" s="115"/>
      <c r="D148" s="116"/>
      <c r="E148" s="116"/>
      <c r="F148" s="116"/>
      <c r="G148" s="116"/>
      <c r="H148" s="116"/>
      <c r="I148" s="116"/>
      <c r="J148" s="116"/>
      <c r="K148" s="116"/>
      <c r="L148" s="116"/>
    </row>
    <row r="149" spans="2:12">
      <c r="B149" s="115"/>
      <c r="C149" s="115"/>
      <c r="D149" s="116"/>
      <c r="E149" s="116"/>
      <c r="F149" s="116"/>
      <c r="G149" s="116"/>
      <c r="H149" s="116"/>
      <c r="I149" s="116"/>
      <c r="J149" s="116"/>
      <c r="K149" s="116"/>
      <c r="L149" s="116"/>
    </row>
    <row r="150" spans="2:12">
      <c r="B150" s="115"/>
      <c r="C150" s="115"/>
      <c r="D150" s="116"/>
      <c r="E150" s="116"/>
      <c r="F150" s="116"/>
      <c r="G150" s="116"/>
      <c r="H150" s="116"/>
      <c r="I150" s="116"/>
      <c r="J150" s="116"/>
      <c r="K150" s="116"/>
      <c r="L150" s="116"/>
    </row>
    <row r="151" spans="2:12">
      <c r="B151" s="115"/>
      <c r="C151" s="115"/>
      <c r="D151" s="116"/>
      <c r="E151" s="116"/>
      <c r="F151" s="116"/>
      <c r="G151" s="116"/>
      <c r="H151" s="116"/>
      <c r="I151" s="116"/>
      <c r="J151" s="116"/>
      <c r="K151" s="116"/>
      <c r="L151" s="116"/>
    </row>
    <row r="152" spans="2:12">
      <c r="B152" s="115"/>
      <c r="C152" s="115"/>
      <c r="D152" s="116"/>
      <c r="E152" s="116"/>
      <c r="F152" s="116"/>
      <c r="G152" s="116"/>
      <c r="H152" s="116"/>
      <c r="I152" s="116"/>
      <c r="J152" s="116"/>
      <c r="K152" s="116"/>
      <c r="L152" s="116"/>
    </row>
    <row r="153" spans="2:12">
      <c r="B153" s="115"/>
      <c r="C153" s="115"/>
      <c r="D153" s="116"/>
      <c r="E153" s="116"/>
      <c r="F153" s="116"/>
      <c r="G153" s="116"/>
      <c r="H153" s="116"/>
      <c r="I153" s="116"/>
      <c r="J153" s="116"/>
      <c r="K153" s="116"/>
      <c r="L153" s="116"/>
    </row>
    <row r="154" spans="2:12">
      <c r="B154" s="115"/>
      <c r="C154" s="115"/>
      <c r="D154" s="116"/>
      <c r="E154" s="116"/>
      <c r="F154" s="116"/>
      <c r="G154" s="116"/>
      <c r="H154" s="116"/>
      <c r="I154" s="116"/>
      <c r="J154" s="116"/>
      <c r="K154" s="116"/>
      <c r="L154" s="116"/>
    </row>
    <row r="155" spans="2:12">
      <c r="B155" s="115"/>
      <c r="C155" s="115"/>
      <c r="D155" s="116"/>
      <c r="E155" s="116"/>
      <c r="F155" s="116"/>
      <c r="G155" s="116"/>
      <c r="H155" s="116"/>
      <c r="I155" s="116"/>
      <c r="J155" s="116"/>
      <c r="K155" s="116"/>
      <c r="L155" s="116"/>
    </row>
    <row r="156" spans="2:12">
      <c r="B156" s="115"/>
      <c r="C156" s="115"/>
      <c r="D156" s="116"/>
      <c r="E156" s="116"/>
      <c r="F156" s="116"/>
      <c r="G156" s="116"/>
      <c r="H156" s="116"/>
      <c r="I156" s="116"/>
      <c r="J156" s="116"/>
      <c r="K156" s="116"/>
      <c r="L156" s="116"/>
    </row>
    <row r="157" spans="2:12">
      <c r="B157" s="115"/>
      <c r="C157" s="115"/>
      <c r="D157" s="116"/>
      <c r="E157" s="116"/>
      <c r="F157" s="116"/>
      <c r="G157" s="116"/>
      <c r="H157" s="116"/>
      <c r="I157" s="116"/>
      <c r="J157" s="116"/>
      <c r="K157" s="116"/>
      <c r="L157" s="116"/>
    </row>
    <row r="158" spans="2:12">
      <c r="B158" s="115"/>
      <c r="C158" s="115"/>
      <c r="D158" s="116"/>
      <c r="E158" s="116"/>
      <c r="F158" s="116"/>
      <c r="G158" s="116"/>
      <c r="H158" s="116"/>
      <c r="I158" s="116"/>
      <c r="J158" s="116"/>
      <c r="K158" s="116"/>
      <c r="L158" s="116"/>
    </row>
    <row r="159" spans="2:12">
      <c r="B159" s="115"/>
      <c r="C159" s="115"/>
      <c r="D159" s="116"/>
      <c r="E159" s="116"/>
      <c r="F159" s="116"/>
      <c r="G159" s="116"/>
      <c r="H159" s="116"/>
      <c r="I159" s="116"/>
      <c r="J159" s="116"/>
      <c r="K159" s="116"/>
      <c r="L159" s="116"/>
    </row>
    <row r="160" spans="2:12">
      <c r="B160" s="115"/>
      <c r="C160" s="115"/>
      <c r="D160" s="116"/>
      <c r="E160" s="116"/>
      <c r="F160" s="116"/>
      <c r="G160" s="116"/>
      <c r="H160" s="116"/>
      <c r="I160" s="116"/>
      <c r="J160" s="116"/>
      <c r="K160" s="116"/>
      <c r="L160" s="116"/>
    </row>
    <row r="161" spans="2:12">
      <c r="B161" s="115"/>
      <c r="C161" s="115"/>
      <c r="D161" s="116"/>
      <c r="E161" s="116"/>
      <c r="F161" s="116"/>
      <c r="G161" s="116"/>
      <c r="H161" s="116"/>
      <c r="I161" s="116"/>
      <c r="J161" s="116"/>
      <c r="K161" s="116"/>
      <c r="L161" s="116"/>
    </row>
    <row r="162" spans="2:12">
      <c r="B162" s="115"/>
      <c r="C162" s="115"/>
      <c r="D162" s="116"/>
      <c r="E162" s="116"/>
      <c r="F162" s="116"/>
      <c r="G162" s="116"/>
      <c r="H162" s="116"/>
      <c r="I162" s="116"/>
      <c r="J162" s="116"/>
      <c r="K162" s="116"/>
      <c r="L162" s="116"/>
    </row>
    <row r="163" spans="2:12">
      <c r="B163" s="115"/>
      <c r="C163" s="115"/>
      <c r="D163" s="116"/>
      <c r="E163" s="116"/>
      <c r="F163" s="116"/>
      <c r="G163" s="116"/>
      <c r="H163" s="116"/>
      <c r="I163" s="116"/>
      <c r="J163" s="116"/>
      <c r="K163" s="116"/>
      <c r="L163" s="116"/>
    </row>
    <row r="164" spans="2:12">
      <c r="B164" s="115"/>
      <c r="C164" s="115"/>
      <c r="D164" s="116"/>
      <c r="E164" s="116"/>
      <c r="F164" s="116"/>
      <c r="G164" s="116"/>
      <c r="H164" s="116"/>
      <c r="I164" s="116"/>
      <c r="J164" s="116"/>
      <c r="K164" s="116"/>
      <c r="L164" s="116"/>
    </row>
    <row r="165" spans="2:12">
      <c r="B165" s="115"/>
      <c r="C165" s="115"/>
      <c r="D165" s="116"/>
      <c r="E165" s="116"/>
      <c r="F165" s="116"/>
      <c r="G165" s="116"/>
      <c r="H165" s="116"/>
      <c r="I165" s="116"/>
      <c r="J165" s="116"/>
      <c r="K165" s="116"/>
      <c r="L165" s="116"/>
    </row>
    <row r="166" spans="2:12">
      <c r="B166" s="115"/>
      <c r="C166" s="115"/>
      <c r="D166" s="116"/>
      <c r="E166" s="116"/>
      <c r="F166" s="116"/>
      <c r="G166" s="116"/>
      <c r="H166" s="116"/>
      <c r="I166" s="116"/>
      <c r="J166" s="116"/>
      <c r="K166" s="116"/>
      <c r="L166" s="116"/>
    </row>
    <row r="167" spans="2:12">
      <c r="B167" s="115"/>
      <c r="C167" s="115"/>
      <c r="D167" s="116"/>
      <c r="E167" s="116"/>
      <c r="F167" s="116"/>
      <c r="G167" s="116"/>
      <c r="H167" s="116"/>
      <c r="I167" s="116"/>
      <c r="J167" s="116"/>
      <c r="K167" s="116"/>
      <c r="L167" s="116"/>
    </row>
    <row r="168" spans="2:12">
      <c r="B168" s="115"/>
      <c r="C168" s="115"/>
      <c r="D168" s="116"/>
      <c r="E168" s="116"/>
      <c r="F168" s="116"/>
      <c r="G168" s="116"/>
      <c r="H168" s="116"/>
      <c r="I168" s="116"/>
      <c r="J168" s="116"/>
      <c r="K168" s="116"/>
      <c r="L168" s="116"/>
    </row>
    <row r="169" spans="2:12">
      <c r="B169" s="115"/>
      <c r="C169" s="115"/>
      <c r="D169" s="116"/>
      <c r="E169" s="116"/>
      <c r="F169" s="116"/>
      <c r="G169" s="116"/>
      <c r="H169" s="116"/>
      <c r="I169" s="116"/>
      <c r="J169" s="116"/>
      <c r="K169" s="116"/>
      <c r="L169" s="116"/>
    </row>
    <row r="170" spans="2:12">
      <c r="B170" s="115"/>
      <c r="C170" s="115"/>
      <c r="D170" s="116"/>
      <c r="E170" s="116"/>
      <c r="F170" s="116"/>
      <c r="G170" s="116"/>
      <c r="H170" s="116"/>
      <c r="I170" s="116"/>
      <c r="J170" s="116"/>
      <c r="K170" s="116"/>
      <c r="L170" s="116"/>
    </row>
    <row r="171" spans="2:12">
      <c r="B171" s="115"/>
      <c r="C171" s="115"/>
      <c r="D171" s="116"/>
      <c r="E171" s="116"/>
      <c r="F171" s="116"/>
      <c r="G171" s="116"/>
      <c r="H171" s="116"/>
      <c r="I171" s="116"/>
      <c r="J171" s="116"/>
      <c r="K171" s="116"/>
      <c r="L171" s="116"/>
    </row>
    <row r="172" spans="2:12">
      <c r="B172" s="115"/>
      <c r="C172" s="115"/>
      <c r="D172" s="116"/>
      <c r="E172" s="116"/>
      <c r="F172" s="116"/>
      <c r="G172" s="116"/>
      <c r="H172" s="116"/>
      <c r="I172" s="116"/>
      <c r="J172" s="116"/>
      <c r="K172" s="116"/>
      <c r="L172" s="116"/>
    </row>
    <row r="173" spans="2:12">
      <c r="B173" s="115"/>
      <c r="C173" s="115"/>
      <c r="D173" s="116"/>
      <c r="E173" s="116"/>
      <c r="F173" s="116"/>
      <c r="G173" s="116"/>
      <c r="H173" s="116"/>
      <c r="I173" s="116"/>
      <c r="J173" s="116"/>
      <c r="K173" s="116"/>
      <c r="L173" s="116"/>
    </row>
    <row r="174" spans="2:12">
      <c r="B174" s="115"/>
      <c r="C174" s="115"/>
      <c r="D174" s="116"/>
      <c r="E174" s="116"/>
      <c r="F174" s="116"/>
      <c r="G174" s="116"/>
      <c r="H174" s="116"/>
      <c r="I174" s="116"/>
      <c r="J174" s="116"/>
      <c r="K174" s="116"/>
      <c r="L174" s="116"/>
    </row>
    <row r="175" spans="2:12">
      <c r="B175" s="115"/>
      <c r="C175" s="115"/>
      <c r="D175" s="116"/>
      <c r="E175" s="116"/>
      <c r="F175" s="116"/>
      <c r="G175" s="116"/>
      <c r="H175" s="116"/>
      <c r="I175" s="116"/>
      <c r="J175" s="116"/>
      <c r="K175" s="116"/>
      <c r="L175" s="116"/>
    </row>
    <row r="176" spans="2:12">
      <c r="B176" s="115"/>
      <c r="C176" s="115"/>
      <c r="D176" s="116"/>
      <c r="E176" s="116"/>
      <c r="F176" s="116"/>
      <c r="G176" s="116"/>
      <c r="H176" s="116"/>
      <c r="I176" s="116"/>
      <c r="J176" s="116"/>
      <c r="K176" s="116"/>
      <c r="L176" s="116"/>
    </row>
    <row r="177" spans="2:12">
      <c r="B177" s="115"/>
      <c r="C177" s="115"/>
      <c r="D177" s="116"/>
      <c r="E177" s="116"/>
      <c r="F177" s="116"/>
      <c r="G177" s="116"/>
      <c r="H177" s="116"/>
      <c r="I177" s="116"/>
      <c r="J177" s="116"/>
      <c r="K177" s="116"/>
      <c r="L177" s="116"/>
    </row>
    <row r="178" spans="2:12">
      <c r="B178" s="115"/>
      <c r="C178" s="115"/>
      <c r="D178" s="116"/>
      <c r="E178" s="116"/>
      <c r="F178" s="116"/>
      <c r="G178" s="116"/>
      <c r="H178" s="116"/>
      <c r="I178" s="116"/>
      <c r="J178" s="116"/>
      <c r="K178" s="116"/>
      <c r="L178" s="116"/>
    </row>
    <row r="179" spans="2:12">
      <c r="B179" s="115"/>
      <c r="C179" s="115"/>
      <c r="D179" s="116"/>
      <c r="E179" s="116"/>
      <c r="F179" s="116"/>
      <c r="G179" s="116"/>
      <c r="H179" s="116"/>
      <c r="I179" s="116"/>
      <c r="J179" s="116"/>
      <c r="K179" s="116"/>
      <c r="L179" s="116"/>
    </row>
    <row r="180" spans="2:12">
      <c r="B180" s="115"/>
      <c r="C180" s="115"/>
      <c r="D180" s="116"/>
      <c r="E180" s="116"/>
      <c r="F180" s="116"/>
      <c r="G180" s="116"/>
      <c r="H180" s="116"/>
      <c r="I180" s="116"/>
      <c r="J180" s="116"/>
      <c r="K180" s="116"/>
      <c r="L180" s="116"/>
    </row>
    <row r="181" spans="2:12">
      <c r="B181" s="115"/>
      <c r="C181" s="115"/>
      <c r="D181" s="116"/>
      <c r="E181" s="116"/>
      <c r="F181" s="116"/>
      <c r="G181" s="116"/>
      <c r="H181" s="116"/>
      <c r="I181" s="116"/>
      <c r="J181" s="116"/>
      <c r="K181" s="116"/>
      <c r="L181" s="116"/>
    </row>
    <row r="182" spans="2:12">
      <c r="B182" s="115"/>
      <c r="C182" s="115"/>
      <c r="D182" s="116"/>
      <c r="E182" s="116"/>
      <c r="F182" s="116"/>
      <c r="G182" s="116"/>
      <c r="H182" s="116"/>
      <c r="I182" s="116"/>
      <c r="J182" s="116"/>
      <c r="K182" s="116"/>
      <c r="L182" s="116"/>
    </row>
    <row r="183" spans="2:12">
      <c r="B183" s="115"/>
      <c r="C183" s="115"/>
      <c r="D183" s="116"/>
      <c r="E183" s="116"/>
      <c r="F183" s="116"/>
      <c r="G183" s="116"/>
      <c r="H183" s="116"/>
      <c r="I183" s="116"/>
      <c r="J183" s="116"/>
      <c r="K183" s="116"/>
      <c r="L183" s="116"/>
    </row>
    <row r="184" spans="2:12">
      <c r="B184" s="115"/>
      <c r="C184" s="115"/>
      <c r="D184" s="116"/>
      <c r="E184" s="116"/>
      <c r="F184" s="116"/>
      <c r="G184" s="116"/>
      <c r="H184" s="116"/>
      <c r="I184" s="116"/>
      <c r="J184" s="116"/>
      <c r="K184" s="116"/>
      <c r="L184" s="116"/>
    </row>
    <row r="185" spans="2:12">
      <c r="B185" s="115"/>
      <c r="C185" s="115"/>
      <c r="D185" s="116"/>
      <c r="E185" s="116"/>
      <c r="F185" s="116"/>
      <c r="G185" s="116"/>
      <c r="H185" s="116"/>
      <c r="I185" s="116"/>
      <c r="J185" s="116"/>
      <c r="K185" s="116"/>
      <c r="L185" s="116"/>
    </row>
    <row r="186" spans="2:12">
      <c r="B186" s="115"/>
      <c r="C186" s="115"/>
      <c r="D186" s="116"/>
      <c r="E186" s="116"/>
      <c r="F186" s="116"/>
      <c r="G186" s="116"/>
      <c r="H186" s="116"/>
      <c r="I186" s="116"/>
      <c r="J186" s="116"/>
      <c r="K186" s="116"/>
      <c r="L186" s="116"/>
    </row>
    <row r="187" spans="2:12">
      <c r="B187" s="115"/>
      <c r="C187" s="115"/>
      <c r="D187" s="116"/>
      <c r="E187" s="116"/>
      <c r="F187" s="116"/>
      <c r="G187" s="116"/>
      <c r="H187" s="116"/>
      <c r="I187" s="116"/>
      <c r="J187" s="116"/>
      <c r="K187" s="116"/>
      <c r="L187" s="116"/>
    </row>
    <row r="188" spans="2:12">
      <c r="B188" s="115"/>
      <c r="C188" s="115"/>
      <c r="D188" s="116"/>
      <c r="E188" s="116"/>
      <c r="F188" s="116"/>
      <c r="G188" s="116"/>
      <c r="H188" s="116"/>
      <c r="I188" s="116"/>
      <c r="J188" s="116"/>
      <c r="K188" s="116"/>
      <c r="L188" s="116"/>
    </row>
    <row r="189" spans="2:12">
      <c r="B189" s="115"/>
      <c r="C189" s="115"/>
      <c r="D189" s="116"/>
      <c r="E189" s="116"/>
      <c r="F189" s="116"/>
      <c r="G189" s="116"/>
      <c r="H189" s="116"/>
      <c r="I189" s="116"/>
      <c r="J189" s="116"/>
      <c r="K189" s="116"/>
      <c r="L189" s="116"/>
    </row>
    <row r="190" spans="2:12">
      <c r="B190" s="115"/>
      <c r="C190" s="115"/>
      <c r="D190" s="116"/>
      <c r="E190" s="116"/>
      <c r="F190" s="116"/>
      <c r="G190" s="116"/>
      <c r="H190" s="116"/>
      <c r="I190" s="116"/>
      <c r="J190" s="116"/>
      <c r="K190" s="116"/>
      <c r="L190" s="116"/>
    </row>
    <row r="191" spans="2:12">
      <c r="B191" s="115"/>
      <c r="C191" s="115"/>
      <c r="D191" s="116"/>
      <c r="E191" s="116"/>
      <c r="F191" s="116"/>
      <c r="G191" s="116"/>
      <c r="H191" s="116"/>
      <c r="I191" s="116"/>
      <c r="J191" s="116"/>
      <c r="K191" s="116"/>
      <c r="L191" s="116"/>
    </row>
    <row r="192" spans="2:12">
      <c r="B192" s="115"/>
      <c r="C192" s="115"/>
      <c r="D192" s="116"/>
      <c r="E192" s="116"/>
      <c r="F192" s="116"/>
      <c r="G192" s="116"/>
      <c r="H192" s="116"/>
      <c r="I192" s="116"/>
      <c r="J192" s="116"/>
      <c r="K192" s="116"/>
      <c r="L192" s="116"/>
    </row>
    <row r="193" spans="2:12">
      <c r="B193" s="115"/>
      <c r="C193" s="115"/>
      <c r="D193" s="116"/>
      <c r="E193" s="116"/>
      <c r="F193" s="116"/>
      <c r="G193" s="116"/>
      <c r="H193" s="116"/>
      <c r="I193" s="116"/>
      <c r="J193" s="116"/>
      <c r="K193" s="116"/>
      <c r="L193" s="116"/>
    </row>
    <row r="194" spans="2:12">
      <c r="B194" s="115"/>
      <c r="C194" s="115"/>
      <c r="D194" s="116"/>
      <c r="E194" s="116"/>
      <c r="F194" s="116"/>
      <c r="G194" s="116"/>
      <c r="H194" s="116"/>
      <c r="I194" s="116"/>
      <c r="J194" s="116"/>
      <c r="K194" s="116"/>
      <c r="L194" s="116"/>
    </row>
    <row r="195" spans="2:12">
      <c r="B195" s="115"/>
      <c r="C195" s="115"/>
      <c r="D195" s="116"/>
      <c r="E195" s="116"/>
      <c r="F195" s="116"/>
      <c r="G195" s="116"/>
      <c r="H195" s="116"/>
      <c r="I195" s="116"/>
      <c r="J195" s="116"/>
      <c r="K195" s="116"/>
      <c r="L195" s="116"/>
    </row>
    <row r="196" spans="2:12">
      <c r="B196" s="115"/>
      <c r="C196" s="115"/>
      <c r="D196" s="116"/>
      <c r="E196" s="116"/>
      <c r="F196" s="116"/>
      <c r="G196" s="116"/>
      <c r="H196" s="116"/>
      <c r="I196" s="116"/>
      <c r="J196" s="116"/>
      <c r="K196" s="116"/>
      <c r="L196" s="116"/>
    </row>
    <row r="197" spans="2:12">
      <c r="B197" s="115"/>
      <c r="C197" s="115"/>
      <c r="D197" s="116"/>
      <c r="E197" s="116"/>
      <c r="F197" s="116"/>
      <c r="G197" s="116"/>
      <c r="H197" s="116"/>
      <c r="I197" s="116"/>
      <c r="J197" s="116"/>
      <c r="K197" s="116"/>
      <c r="L197" s="116"/>
    </row>
    <row r="198" spans="2:12">
      <c r="B198" s="115"/>
      <c r="C198" s="115"/>
      <c r="D198" s="116"/>
      <c r="E198" s="116"/>
      <c r="F198" s="116"/>
      <c r="G198" s="116"/>
      <c r="H198" s="116"/>
      <c r="I198" s="116"/>
      <c r="J198" s="116"/>
      <c r="K198" s="116"/>
      <c r="L198" s="116"/>
    </row>
    <row r="199" spans="2:12">
      <c r="B199" s="115"/>
      <c r="C199" s="115"/>
      <c r="D199" s="116"/>
      <c r="E199" s="116"/>
      <c r="F199" s="116"/>
      <c r="G199" s="116"/>
      <c r="H199" s="116"/>
      <c r="I199" s="116"/>
      <c r="J199" s="116"/>
      <c r="K199" s="116"/>
      <c r="L199" s="116"/>
    </row>
    <row r="200" spans="2:12">
      <c r="B200" s="115"/>
      <c r="C200" s="115"/>
      <c r="D200" s="116"/>
      <c r="E200" s="116"/>
      <c r="F200" s="116"/>
      <c r="G200" s="116"/>
      <c r="H200" s="116"/>
      <c r="I200" s="116"/>
      <c r="J200" s="116"/>
      <c r="K200" s="116"/>
      <c r="L200" s="116"/>
    </row>
    <row r="201" spans="2:12">
      <c r="B201" s="115"/>
      <c r="C201" s="115"/>
      <c r="D201" s="116"/>
      <c r="E201" s="116"/>
      <c r="F201" s="116"/>
      <c r="G201" s="116"/>
      <c r="H201" s="116"/>
      <c r="I201" s="116"/>
      <c r="J201" s="116"/>
      <c r="K201" s="116"/>
      <c r="L201" s="116"/>
    </row>
    <row r="202" spans="2:12">
      <c r="B202" s="115"/>
      <c r="C202" s="115"/>
      <c r="D202" s="116"/>
      <c r="E202" s="116"/>
      <c r="F202" s="116"/>
      <c r="G202" s="116"/>
      <c r="H202" s="116"/>
      <c r="I202" s="116"/>
      <c r="J202" s="116"/>
      <c r="K202" s="116"/>
      <c r="L202" s="116"/>
    </row>
    <row r="203" spans="2:12">
      <c r="B203" s="115"/>
      <c r="C203" s="115"/>
      <c r="D203" s="116"/>
      <c r="E203" s="116"/>
      <c r="F203" s="116"/>
      <c r="G203" s="116"/>
      <c r="H203" s="116"/>
      <c r="I203" s="116"/>
      <c r="J203" s="116"/>
      <c r="K203" s="116"/>
      <c r="L203" s="116"/>
    </row>
    <row r="204" spans="2:12">
      <c r="B204" s="115"/>
      <c r="C204" s="115"/>
      <c r="D204" s="116"/>
      <c r="E204" s="116"/>
      <c r="F204" s="116"/>
      <c r="G204" s="116"/>
      <c r="H204" s="116"/>
      <c r="I204" s="116"/>
      <c r="J204" s="116"/>
      <c r="K204" s="116"/>
      <c r="L204" s="116"/>
    </row>
    <row r="205" spans="2:12">
      <c r="B205" s="115"/>
      <c r="C205" s="115"/>
      <c r="D205" s="116"/>
      <c r="E205" s="116"/>
      <c r="F205" s="116"/>
      <c r="G205" s="116"/>
      <c r="H205" s="116"/>
      <c r="I205" s="116"/>
      <c r="J205" s="116"/>
      <c r="K205" s="116"/>
      <c r="L205" s="116"/>
    </row>
    <row r="206" spans="2:12">
      <c r="B206" s="115"/>
      <c r="C206" s="115"/>
      <c r="D206" s="116"/>
      <c r="E206" s="116"/>
      <c r="F206" s="116"/>
      <c r="G206" s="116"/>
      <c r="H206" s="116"/>
      <c r="I206" s="116"/>
      <c r="J206" s="116"/>
      <c r="K206" s="116"/>
      <c r="L206" s="116"/>
    </row>
    <row r="207" spans="2:12">
      <c r="B207" s="115"/>
      <c r="C207" s="115"/>
      <c r="D207" s="116"/>
      <c r="E207" s="116"/>
      <c r="F207" s="116"/>
      <c r="G207" s="116"/>
      <c r="H207" s="116"/>
      <c r="I207" s="116"/>
      <c r="J207" s="116"/>
      <c r="K207" s="116"/>
      <c r="L207" s="116"/>
    </row>
    <row r="208" spans="2:12">
      <c r="B208" s="115"/>
      <c r="C208" s="115"/>
      <c r="D208" s="116"/>
      <c r="E208" s="116"/>
      <c r="F208" s="116"/>
      <c r="G208" s="116"/>
      <c r="H208" s="116"/>
      <c r="I208" s="116"/>
      <c r="J208" s="116"/>
      <c r="K208" s="116"/>
      <c r="L208" s="116"/>
    </row>
    <row r="209" spans="2:12">
      <c r="B209" s="115"/>
      <c r="C209" s="115"/>
      <c r="D209" s="116"/>
      <c r="E209" s="116"/>
      <c r="F209" s="116"/>
      <c r="G209" s="116"/>
      <c r="H209" s="116"/>
      <c r="I209" s="116"/>
      <c r="J209" s="116"/>
      <c r="K209" s="116"/>
      <c r="L209" s="116"/>
    </row>
    <row r="210" spans="2:12">
      <c r="B210" s="115"/>
      <c r="C210" s="115"/>
      <c r="D210" s="116"/>
      <c r="E210" s="116"/>
      <c r="F210" s="116"/>
      <c r="G210" s="116"/>
      <c r="H210" s="116"/>
      <c r="I210" s="116"/>
      <c r="J210" s="116"/>
      <c r="K210" s="116"/>
      <c r="L210" s="116"/>
    </row>
    <row r="211" spans="2:12">
      <c r="B211" s="115"/>
      <c r="C211" s="115"/>
      <c r="D211" s="116"/>
      <c r="E211" s="116"/>
      <c r="F211" s="116"/>
      <c r="G211" s="116"/>
      <c r="H211" s="116"/>
      <c r="I211" s="116"/>
      <c r="J211" s="116"/>
      <c r="K211" s="116"/>
      <c r="L211" s="116"/>
    </row>
    <row r="212" spans="2:12">
      <c r="B212" s="115"/>
      <c r="C212" s="115"/>
      <c r="D212" s="116"/>
      <c r="E212" s="116"/>
      <c r="F212" s="116"/>
      <c r="G212" s="116"/>
      <c r="H212" s="116"/>
      <c r="I212" s="116"/>
      <c r="J212" s="116"/>
      <c r="K212" s="116"/>
      <c r="L212" s="116"/>
    </row>
    <row r="213" spans="2:12">
      <c r="B213" s="115"/>
      <c r="C213" s="115"/>
      <c r="D213" s="116"/>
      <c r="E213" s="116"/>
      <c r="F213" s="116"/>
      <c r="G213" s="116"/>
      <c r="H213" s="116"/>
      <c r="I213" s="116"/>
      <c r="J213" s="116"/>
      <c r="K213" s="116"/>
      <c r="L213" s="116"/>
    </row>
    <row r="214" spans="2:12">
      <c r="B214" s="115"/>
      <c r="C214" s="115"/>
      <c r="D214" s="116"/>
      <c r="E214" s="116"/>
      <c r="F214" s="116"/>
      <c r="G214" s="116"/>
      <c r="H214" s="116"/>
      <c r="I214" s="116"/>
      <c r="J214" s="116"/>
      <c r="K214" s="116"/>
      <c r="L214" s="116"/>
    </row>
    <row r="215" spans="2:12">
      <c r="B215" s="115"/>
      <c r="C215" s="115"/>
      <c r="D215" s="116"/>
      <c r="E215" s="116"/>
      <c r="F215" s="116"/>
      <c r="G215" s="116"/>
      <c r="H215" s="116"/>
      <c r="I215" s="116"/>
      <c r="J215" s="116"/>
      <c r="K215" s="116"/>
      <c r="L215" s="116"/>
    </row>
    <row r="216" spans="2:12">
      <c r="B216" s="115"/>
      <c r="C216" s="115"/>
      <c r="D216" s="116"/>
      <c r="E216" s="116"/>
      <c r="F216" s="116"/>
      <c r="G216" s="116"/>
      <c r="H216" s="116"/>
      <c r="I216" s="116"/>
      <c r="J216" s="116"/>
      <c r="K216" s="116"/>
      <c r="L216" s="116"/>
    </row>
    <row r="217" spans="2:12">
      <c r="B217" s="115"/>
      <c r="C217" s="115"/>
      <c r="D217" s="116"/>
      <c r="E217" s="116"/>
      <c r="F217" s="116"/>
      <c r="G217" s="116"/>
      <c r="H217" s="116"/>
      <c r="I217" s="116"/>
      <c r="J217" s="116"/>
      <c r="K217" s="116"/>
      <c r="L217" s="116"/>
    </row>
    <row r="218" spans="2:12">
      <c r="B218" s="115"/>
      <c r="C218" s="115"/>
      <c r="D218" s="116"/>
      <c r="E218" s="116"/>
      <c r="F218" s="116"/>
      <c r="G218" s="116"/>
      <c r="H218" s="116"/>
      <c r="I218" s="116"/>
      <c r="J218" s="116"/>
      <c r="K218" s="116"/>
      <c r="L218" s="116"/>
    </row>
    <row r="219" spans="2:12">
      <c r="B219" s="115"/>
      <c r="C219" s="115"/>
      <c r="D219" s="116"/>
      <c r="E219" s="116"/>
      <c r="F219" s="116"/>
      <c r="G219" s="116"/>
      <c r="H219" s="116"/>
      <c r="I219" s="116"/>
      <c r="J219" s="116"/>
      <c r="K219" s="116"/>
      <c r="L219" s="116"/>
    </row>
    <row r="220" spans="2:12">
      <c r="B220" s="115"/>
      <c r="C220" s="115"/>
      <c r="D220" s="116"/>
      <c r="E220" s="116"/>
      <c r="F220" s="116"/>
      <c r="G220" s="116"/>
      <c r="H220" s="116"/>
      <c r="I220" s="116"/>
      <c r="J220" s="116"/>
      <c r="K220" s="116"/>
      <c r="L220" s="116"/>
    </row>
    <row r="221" spans="2:12">
      <c r="B221" s="115"/>
      <c r="C221" s="115"/>
      <c r="D221" s="116"/>
      <c r="E221" s="116"/>
      <c r="F221" s="116"/>
      <c r="G221" s="116"/>
      <c r="H221" s="116"/>
      <c r="I221" s="116"/>
      <c r="J221" s="116"/>
      <c r="K221" s="116"/>
      <c r="L221" s="116"/>
    </row>
    <row r="222" spans="2:12">
      <c r="B222" s="115"/>
      <c r="C222" s="115"/>
      <c r="D222" s="116"/>
      <c r="E222" s="116"/>
      <c r="F222" s="116"/>
      <c r="G222" s="116"/>
      <c r="H222" s="116"/>
      <c r="I222" s="116"/>
      <c r="J222" s="116"/>
      <c r="K222" s="116"/>
      <c r="L222" s="116"/>
    </row>
    <row r="223" spans="2:12">
      <c r="B223" s="115"/>
      <c r="C223" s="115"/>
      <c r="D223" s="116"/>
      <c r="E223" s="116"/>
      <c r="F223" s="116"/>
      <c r="G223" s="116"/>
      <c r="H223" s="116"/>
      <c r="I223" s="116"/>
      <c r="J223" s="116"/>
      <c r="K223" s="116"/>
      <c r="L223" s="116"/>
    </row>
    <row r="224" spans="2:12">
      <c r="B224" s="115"/>
      <c r="C224" s="115"/>
      <c r="D224" s="116"/>
      <c r="E224" s="116"/>
      <c r="F224" s="116"/>
      <c r="G224" s="116"/>
      <c r="H224" s="116"/>
      <c r="I224" s="116"/>
      <c r="J224" s="116"/>
      <c r="K224" s="116"/>
      <c r="L224" s="116"/>
    </row>
    <row r="225" spans="2:12">
      <c r="B225" s="115"/>
      <c r="C225" s="115"/>
      <c r="D225" s="116"/>
      <c r="E225" s="116"/>
      <c r="F225" s="116"/>
      <c r="G225" s="116"/>
      <c r="H225" s="116"/>
      <c r="I225" s="116"/>
      <c r="J225" s="116"/>
      <c r="K225" s="116"/>
      <c r="L225" s="116"/>
    </row>
    <row r="226" spans="2:12">
      <c r="B226" s="115"/>
      <c r="C226" s="115"/>
      <c r="D226" s="116"/>
      <c r="E226" s="116"/>
      <c r="F226" s="116"/>
      <c r="G226" s="116"/>
      <c r="H226" s="116"/>
      <c r="I226" s="116"/>
      <c r="J226" s="116"/>
      <c r="K226" s="116"/>
      <c r="L226" s="116"/>
    </row>
    <row r="227" spans="2:12">
      <c r="B227" s="115"/>
      <c r="C227" s="115"/>
      <c r="D227" s="116"/>
      <c r="E227" s="116"/>
      <c r="F227" s="116"/>
      <c r="G227" s="116"/>
      <c r="H227" s="116"/>
      <c r="I227" s="116"/>
      <c r="J227" s="116"/>
      <c r="K227" s="116"/>
      <c r="L227" s="116"/>
    </row>
    <row r="228" spans="2:12">
      <c r="B228" s="115"/>
      <c r="C228" s="115"/>
      <c r="D228" s="116"/>
      <c r="E228" s="116"/>
      <c r="F228" s="116"/>
      <c r="G228" s="116"/>
      <c r="H228" s="116"/>
      <c r="I228" s="116"/>
      <c r="J228" s="116"/>
      <c r="K228" s="116"/>
      <c r="L228" s="116"/>
    </row>
    <row r="229" spans="2:12">
      <c r="B229" s="115"/>
      <c r="C229" s="115"/>
      <c r="D229" s="116"/>
      <c r="E229" s="116"/>
      <c r="F229" s="116"/>
      <c r="G229" s="116"/>
      <c r="H229" s="116"/>
      <c r="I229" s="116"/>
      <c r="J229" s="116"/>
      <c r="K229" s="116"/>
      <c r="L229" s="116"/>
    </row>
    <row r="230" spans="2:12">
      <c r="B230" s="115"/>
      <c r="C230" s="115"/>
      <c r="D230" s="116"/>
      <c r="E230" s="116"/>
      <c r="F230" s="116"/>
      <c r="G230" s="116"/>
      <c r="H230" s="116"/>
      <c r="I230" s="116"/>
      <c r="J230" s="116"/>
      <c r="K230" s="116"/>
      <c r="L230" s="116"/>
    </row>
    <row r="231" spans="2:12">
      <c r="B231" s="115"/>
      <c r="C231" s="115"/>
      <c r="D231" s="116"/>
      <c r="E231" s="116"/>
      <c r="F231" s="116"/>
      <c r="G231" s="116"/>
      <c r="H231" s="116"/>
      <c r="I231" s="116"/>
      <c r="J231" s="116"/>
      <c r="K231" s="116"/>
      <c r="L231" s="116"/>
    </row>
    <row r="232" spans="2:12">
      <c r="B232" s="115"/>
      <c r="C232" s="115"/>
      <c r="D232" s="116"/>
      <c r="E232" s="116"/>
      <c r="F232" s="116"/>
      <c r="G232" s="116"/>
      <c r="H232" s="116"/>
      <c r="I232" s="116"/>
      <c r="J232" s="116"/>
      <c r="K232" s="116"/>
      <c r="L232" s="116"/>
    </row>
    <row r="233" spans="2:12">
      <c r="B233" s="115"/>
      <c r="C233" s="115"/>
      <c r="D233" s="116"/>
      <c r="E233" s="116"/>
      <c r="F233" s="116"/>
      <c r="G233" s="116"/>
      <c r="H233" s="116"/>
      <c r="I233" s="116"/>
      <c r="J233" s="116"/>
      <c r="K233" s="116"/>
      <c r="L233" s="116"/>
    </row>
    <row r="234" spans="2:12">
      <c r="B234" s="115"/>
      <c r="C234" s="115"/>
      <c r="D234" s="116"/>
      <c r="E234" s="116"/>
      <c r="F234" s="116"/>
      <c r="G234" s="116"/>
      <c r="H234" s="116"/>
      <c r="I234" s="116"/>
      <c r="J234" s="116"/>
      <c r="K234" s="116"/>
      <c r="L234" s="116"/>
    </row>
    <row r="235" spans="2:12">
      <c r="B235" s="115"/>
      <c r="C235" s="115"/>
      <c r="D235" s="116"/>
      <c r="E235" s="116"/>
      <c r="F235" s="116"/>
      <c r="G235" s="116"/>
      <c r="H235" s="116"/>
      <c r="I235" s="116"/>
      <c r="J235" s="116"/>
      <c r="K235" s="116"/>
      <c r="L235" s="116"/>
    </row>
    <row r="236" spans="2:12">
      <c r="B236" s="115"/>
      <c r="C236" s="115"/>
      <c r="D236" s="116"/>
      <c r="E236" s="116"/>
      <c r="F236" s="116"/>
      <c r="G236" s="116"/>
      <c r="H236" s="116"/>
      <c r="I236" s="116"/>
      <c r="J236" s="116"/>
      <c r="K236" s="116"/>
      <c r="L236" s="116"/>
    </row>
    <row r="237" spans="2:12">
      <c r="B237" s="115"/>
      <c r="C237" s="115"/>
      <c r="D237" s="116"/>
      <c r="E237" s="116"/>
      <c r="F237" s="116"/>
      <c r="G237" s="116"/>
      <c r="H237" s="116"/>
      <c r="I237" s="116"/>
      <c r="J237" s="116"/>
      <c r="K237" s="116"/>
      <c r="L237" s="116"/>
    </row>
    <row r="238" spans="2:12">
      <c r="B238" s="115"/>
      <c r="C238" s="115"/>
      <c r="D238" s="116"/>
      <c r="E238" s="116"/>
      <c r="F238" s="116"/>
      <c r="G238" s="116"/>
      <c r="H238" s="116"/>
      <c r="I238" s="116"/>
      <c r="J238" s="116"/>
      <c r="K238" s="116"/>
      <c r="L238" s="116"/>
    </row>
    <row r="239" spans="2:12">
      <c r="B239" s="115"/>
      <c r="C239" s="115"/>
      <c r="D239" s="116"/>
      <c r="E239" s="116"/>
      <c r="F239" s="116"/>
      <c r="G239" s="116"/>
      <c r="H239" s="116"/>
      <c r="I239" s="116"/>
      <c r="J239" s="116"/>
      <c r="K239" s="116"/>
      <c r="L239" s="116"/>
    </row>
    <row r="240" spans="2:12">
      <c r="B240" s="115"/>
      <c r="C240" s="115"/>
      <c r="D240" s="116"/>
      <c r="E240" s="116"/>
      <c r="F240" s="116"/>
      <c r="G240" s="116"/>
      <c r="H240" s="116"/>
      <c r="I240" s="116"/>
      <c r="J240" s="116"/>
      <c r="K240" s="116"/>
      <c r="L240" s="116"/>
    </row>
    <row r="241" spans="2:12">
      <c r="B241" s="115"/>
      <c r="C241" s="115"/>
      <c r="D241" s="116"/>
      <c r="E241" s="116"/>
      <c r="F241" s="116"/>
      <c r="G241" s="116"/>
      <c r="H241" s="116"/>
      <c r="I241" s="116"/>
      <c r="J241" s="116"/>
      <c r="K241" s="116"/>
      <c r="L241" s="116"/>
    </row>
    <row r="242" spans="2:12">
      <c r="B242" s="115"/>
      <c r="C242" s="115"/>
      <c r="D242" s="116"/>
      <c r="E242" s="116"/>
      <c r="F242" s="116"/>
      <c r="G242" s="116"/>
      <c r="H242" s="116"/>
      <c r="I242" s="116"/>
      <c r="J242" s="116"/>
      <c r="K242" s="116"/>
      <c r="L242" s="116"/>
    </row>
    <row r="243" spans="2:12">
      <c r="B243" s="115"/>
      <c r="C243" s="115"/>
      <c r="D243" s="116"/>
      <c r="E243" s="116"/>
      <c r="F243" s="116"/>
      <c r="G243" s="116"/>
      <c r="H243" s="116"/>
      <c r="I243" s="116"/>
      <c r="J243" s="116"/>
      <c r="K243" s="116"/>
      <c r="L243" s="116"/>
    </row>
    <row r="244" spans="2:12">
      <c r="B244" s="115"/>
      <c r="C244" s="115"/>
      <c r="D244" s="116"/>
      <c r="E244" s="116"/>
      <c r="F244" s="116"/>
      <c r="G244" s="116"/>
      <c r="H244" s="116"/>
      <c r="I244" s="116"/>
      <c r="J244" s="116"/>
      <c r="K244" s="116"/>
      <c r="L244" s="116"/>
    </row>
    <row r="245" spans="2:12">
      <c r="B245" s="115"/>
      <c r="C245" s="115"/>
      <c r="D245" s="116"/>
      <c r="E245" s="116"/>
      <c r="F245" s="116"/>
      <c r="G245" s="116"/>
      <c r="H245" s="116"/>
      <c r="I245" s="116"/>
      <c r="J245" s="116"/>
      <c r="K245" s="116"/>
      <c r="L245" s="116"/>
    </row>
    <row r="246" spans="2:12">
      <c r="B246" s="115"/>
      <c r="C246" s="115"/>
      <c r="D246" s="116"/>
      <c r="E246" s="116"/>
      <c r="F246" s="116"/>
      <c r="G246" s="116"/>
      <c r="H246" s="116"/>
      <c r="I246" s="116"/>
      <c r="J246" s="116"/>
      <c r="K246" s="116"/>
      <c r="L246" s="116"/>
    </row>
    <row r="247" spans="2:12">
      <c r="B247" s="115"/>
      <c r="C247" s="115"/>
      <c r="D247" s="116"/>
      <c r="E247" s="116"/>
      <c r="F247" s="116"/>
      <c r="G247" s="116"/>
      <c r="H247" s="116"/>
      <c r="I247" s="116"/>
      <c r="J247" s="116"/>
      <c r="K247" s="116"/>
      <c r="L247" s="116"/>
    </row>
    <row r="248" spans="2:12">
      <c r="B248" s="115"/>
      <c r="C248" s="115"/>
      <c r="D248" s="116"/>
      <c r="E248" s="116"/>
      <c r="F248" s="116"/>
      <c r="G248" s="116"/>
      <c r="H248" s="116"/>
      <c r="I248" s="116"/>
      <c r="J248" s="116"/>
      <c r="K248" s="116"/>
      <c r="L248" s="116"/>
    </row>
    <row r="249" spans="2:12">
      <c r="B249" s="115"/>
      <c r="C249" s="115"/>
      <c r="D249" s="116"/>
      <c r="E249" s="116"/>
      <c r="F249" s="116"/>
      <c r="G249" s="116"/>
      <c r="H249" s="116"/>
      <c r="I249" s="116"/>
      <c r="J249" s="116"/>
      <c r="K249" s="116"/>
      <c r="L249" s="116"/>
    </row>
    <row r="250" spans="2:12">
      <c r="B250" s="115"/>
      <c r="C250" s="115"/>
      <c r="D250" s="116"/>
      <c r="E250" s="116"/>
      <c r="F250" s="116"/>
      <c r="G250" s="116"/>
      <c r="H250" s="116"/>
      <c r="I250" s="116"/>
      <c r="J250" s="116"/>
      <c r="K250" s="116"/>
      <c r="L250" s="116"/>
    </row>
    <row r="251" spans="2:12">
      <c r="B251" s="115"/>
      <c r="C251" s="115"/>
      <c r="D251" s="116"/>
      <c r="E251" s="116"/>
      <c r="F251" s="116"/>
      <c r="G251" s="116"/>
      <c r="H251" s="116"/>
      <c r="I251" s="116"/>
      <c r="J251" s="116"/>
      <c r="K251" s="116"/>
      <c r="L251" s="116"/>
    </row>
    <row r="252" spans="2:12">
      <c r="B252" s="115"/>
      <c r="C252" s="115"/>
      <c r="D252" s="116"/>
      <c r="E252" s="116"/>
      <c r="F252" s="116"/>
      <c r="G252" s="116"/>
      <c r="H252" s="116"/>
      <c r="I252" s="116"/>
      <c r="J252" s="116"/>
      <c r="K252" s="116"/>
      <c r="L252" s="116"/>
    </row>
    <row r="253" spans="2:12">
      <c r="B253" s="115"/>
      <c r="C253" s="115"/>
      <c r="D253" s="116"/>
      <c r="E253" s="116"/>
      <c r="F253" s="116"/>
      <c r="G253" s="116"/>
      <c r="H253" s="116"/>
      <c r="I253" s="116"/>
      <c r="J253" s="116"/>
      <c r="K253" s="116"/>
      <c r="L253" s="116"/>
    </row>
    <row r="254" spans="2:12">
      <c r="B254" s="115"/>
      <c r="C254" s="115"/>
      <c r="D254" s="116"/>
      <c r="E254" s="116"/>
      <c r="F254" s="116"/>
      <c r="G254" s="116"/>
      <c r="H254" s="116"/>
      <c r="I254" s="116"/>
      <c r="J254" s="116"/>
      <c r="K254" s="116"/>
      <c r="L254" s="116"/>
    </row>
    <row r="255" spans="2:12">
      <c r="B255" s="115"/>
      <c r="C255" s="115"/>
      <c r="D255" s="116"/>
      <c r="E255" s="116"/>
      <c r="F255" s="116"/>
      <c r="G255" s="116"/>
      <c r="H255" s="116"/>
      <c r="I255" s="116"/>
      <c r="J255" s="116"/>
      <c r="K255" s="116"/>
      <c r="L255" s="116"/>
    </row>
    <row r="256" spans="2:12">
      <c r="B256" s="115"/>
      <c r="C256" s="115"/>
      <c r="D256" s="116"/>
      <c r="E256" s="116"/>
      <c r="F256" s="116"/>
      <c r="G256" s="116"/>
      <c r="H256" s="116"/>
      <c r="I256" s="116"/>
      <c r="J256" s="116"/>
      <c r="K256" s="116"/>
      <c r="L256" s="116"/>
    </row>
    <row r="257" spans="2:12">
      <c r="B257" s="115"/>
      <c r="C257" s="115"/>
      <c r="D257" s="116"/>
      <c r="E257" s="116"/>
      <c r="F257" s="116"/>
      <c r="G257" s="116"/>
      <c r="H257" s="116"/>
      <c r="I257" s="116"/>
      <c r="J257" s="116"/>
      <c r="K257" s="116"/>
      <c r="L257" s="116"/>
    </row>
    <row r="258" spans="2:12">
      <c r="B258" s="115"/>
      <c r="C258" s="115"/>
      <c r="D258" s="116"/>
      <c r="E258" s="116"/>
      <c r="F258" s="116"/>
      <c r="G258" s="116"/>
      <c r="H258" s="116"/>
      <c r="I258" s="116"/>
      <c r="J258" s="116"/>
      <c r="K258" s="116"/>
      <c r="L258" s="116"/>
    </row>
    <row r="259" spans="2:12">
      <c r="B259" s="115"/>
      <c r="C259" s="115"/>
      <c r="D259" s="116"/>
      <c r="E259" s="116"/>
      <c r="F259" s="116"/>
      <c r="G259" s="116"/>
      <c r="H259" s="116"/>
      <c r="I259" s="116"/>
      <c r="J259" s="116"/>
      <c r="K259" s="116"/>
      <c r="L259" s="116"/>
    </row>
    <row r="260" spans="2:12">
      <c r="B260" s="115"/>
      <c r="C260" s="115"/>
      <c r="D260" s="116"/>
      <c r="E260" s="116"/>
      <c r="F260" s="116"/>
      <c r="G260" s="116"/>
      <c r="H260" s="116"/>
      <c r="I260" s="116"/>
      <c r="J260" s="116"/>
      <c r="K260" s="116"/>
      <c r="L260" s="116"/>
    </row>
    <row r="261" spans="2:12">
      <c r="B261" s="115"/>
      <c r="C261" s="115"/>
      <c r="D261" s="116"/>
      <c r="E261" s="116"/>
      <c r="F261" s="116"/>
      <c r="G261" s="116"/>
      <c r="H261" s="116"/>
      <c r="I261" s="116"/>
      <c r="J261" s="116"/>
      <c r="K261" s="116"/>
      <c r="L261" s="116"/>
    </row>
    <row r="262" spans="2:12">
      <c r="B262" s="115"/>
      <c r="C262" s="115"/>
      <c r="D262" s="116"/>
      <c r="E262" s="116"/>
      <c r="F262" s="116"/>
      <c r="G262" s="116"/>
      <c r="H262" s="116"/>
      <c r="I262" s="116"/>
      <c r="J262" s="116"/>
      <c r="K262" s="116"/>
      <c r="L262" s="116"/>
    </row>
    <row r="263" spans="2:12">
      <c r="B263" s="115"/>
      <c r="C263" s="115"/>
      <c r="D263" s="116"/>
      <c r="E263" s="116"/>
      <c r="F263" s="116"/>
      <c r="G263" s="116"/>
      <c r="H263" s="116"/>
      <c r="I263" s="116"/>
      <c r="J263" s="116"/>
      <c r="K263" s="116"/>
      <c r="L263" s="116"/>
    </row>
    <row r="264" spans="2:12">
      <c r="B264" s="115"/>
      <c r="C264" s="115"/>
      <c r="D264" s="116"/>
      <c r="E264" s="116"/>
      <c r="F264" s="116"/>
      <c r="G264" s="116"/>
      <c r="H264" s="116"/>
      <c r="I264" s="116"/>
      <c r="J264" s="116"/>
      <c r="K264" s="116"/>
      <c r="L264" s="116"/>
    </row>
    <row r="265" spans="2:12">
      <c r="B265" s="115"/>
      <c r="C265" s="115"/>
      <c r="D265" s="116"/>
      <c r="E265" s="116"/>
      <c r="F265" s="116"/>
      <c r="G265" s="116"/>
      <c r="H265" s="116"/>
      <c r="I265" s="116"/>
      <c r="J265" s="116"/>
      <c r="K265" s="116"/>
      <c r="L265" s="116"/>
    </row>
    <row r="266" spans="2:12">
      <c r="B266" s="115"/>
      <c r="C266" s="115"/>
      <c r="D266" s="116"/>
      <c r="E266" s="116"/>
      <c r="F266" s="116"/>
      <c r="G266" s="116"/>
      <c r="H266" s="116"/>
      <c r="I266" s="116"/>
      <c r="J266" s="116"/>
      <c r="K266" s="116"/>
      <c r="L266" s="116"/>
    </row>
    <row r="267" spans="2:12">
      <c r="B267" s="115"/>
      <c r="C267" s="115"/>
      <c r="D267" s="116"/>
      <c r="E267" s="116"/>
      <c r="F267" s="116"/>
      <c r="G267" s="116"/>
      <c r="H267" s="116"/>
      <c r="I267" s="116"/>
      <c r="J267" s="116"/>
      <c r="K267" s="116"/>
      <c r="L267" s="116"/>
    </row>
    <row r="268" spans="2:12">
      <c r="B268" s="115"/>
      <c r="C268" s="115"/>
      <c r="D268" s="116"/>
      <c r="E268" s="116"/>
      <c r="F268" s="116"/>
      <c r="G268" s="116"/>
      <c r="H268" s="116"/>
      <c r="I268" s="116"/>
      <c r="J268" s="116"/>
      <c r="K268" s="116"/>
      <c r="L268" s="116"/>
    </row>
    <row r="269" spans="2:12">
      <c r="B269" s="115"/>
      <c r="C269" s="115"/>
      <c r="D269" s="116"/>
      <c r="E269" s="116"/>
      <c r="F269" s="116"/>
      <c r="G269" s="116"/>
      <c r="H269" s="116"/>
      <c r="I269" s="116"/>
      <c r="J269" s="116"/>
      <c r="K269" s="116"/>
      <c r="L269" s="116"/>
    </row>
    <row r="270" spans="2:12">
      <c r="B270" s="115"/>
      <c r="C270" s="115"/>
      <c r="D270" s="116"/>
      <c r="E270" s="116"/>
      <c r="F270" s="116"/>
      <c r="G270" s="116"/>
      <c r="H270" s="116"/>
      <c r="I270" s="116"/>
      <c r="J270" s="116"/>
      <c r="K270" s="116"/>
      <c r="L270" s="116"/>
    </row>
    <row r="271" spans="2:12">
      <c r="B271" s="115"/>
      <c r="C271" s="115"/>
      <c r="D271" s="116"/>
      <c r="E271" s="116"/>
      <c r="F271" s="116"/>
      <c r="G271" s="116"/>
      <c r="H271" s="116"/>
      <c r="I271" s="116"/>
      <c r="J271" s="116"/>
      <c r="K271" s="116"/>
      <c r="L271" s="116"/>
    </row>
    <row r="272" spans="2:12">
      <c r="B272" s="115"/>
      <c r="C272" s="115"/>
      <c r="D272" s="116"/>
      <c r="E272" s="116"/>
      <c r="F272" s="116"/>
      <c r="G272" s="116"/>
      <c r="H272" s="116"/>
      <c r="I272" s="116"/>
      <c r="J272" s="116"/>
      <c r="K272" s="116"/>
      <c r="L272" s="116"/>
    </row>
    <row r="273" spans="2:12">
      <c r="B273" s="115"/>
      <c r="C273" s="115"/>
      <c r="D273" s="116"/>
      <c r="E273" s="116"/>
      <c r="F273" s="116"/>
      <c r="G273" s="116"/>
      <c r="H273" s="116"/>
      <c r="I273" s="116"/>
      <c r="J273" s="116"/>
      <c r="K273" s="116"/>
      <c r="L273" s="116"/>
    </row>
    <row r="274" spans="2:12">
      <c r="B274" s="115"/>
      <c r="C274" s="115"/>
      <c r="D274" s="116"/>
      <c r="E274" s="116"/>
      <c r="F274" s="116"/>
      <c r="G274" s="116"/>
      <c r="H274" s="116"/>
      <c r="I274" s="116"/>
      <c r="J274" s="116"/>
      <c r="K274" s="116"/>
      <c r="L274" s="116"/>
    </row>
    <row r="275" spans="2:12">
      <c r="B275" s="115"/>
      <c r="C275" s="115"/>
      <c r="D275" s="116"/>
      <c r="E275" s="116"/>
      <c r="F275" s="116"/>
      <c r="G275" s="116"/>
      <c r="H275" s="116"/>
      <c r="I275" s="116"/>
      <c r="J275" s="116"/>
      <c r="K275" s="116"/>
      <c r="L275" s="116"/>
    </row>
    <row r="276" spans="2:12">
      <c r="B276" s="115"/>
      <c r="C276" s="115"/>
      <c r="D276" s="116"/>
      <c r="E276" s="116"/>
      <c r="F276" s="116"/>
      <c r="G276" s="116"/>
      <c r="H276" s="116"/>
      <c r="I276" s="116"/>
      <c r="J276" s="116"/>
      <c r="K276" s="116"/>
      <c r="L276" s="116"/>
    </row>
    <row r="277" spans="2:12">
      <c r="B277" s="115"/>
      <c r="C277" s="115"/>
      <c r="D277" s="116"/>
      <c r="E277" s="116"/>
      <c r="F277" s="116"/>
      <c r="G277" s="116"/>
      <c r="H277" s="116"/>
      <c r="I277" s="116"/>
      <c r="J277" s="116"/>
      <c r="K277" s="116"/>
      <c r="L277" s="116"/>
    </row>
    <row r="278" spans="2:12">
      <c r="B278" s="115"/>
      <c r="C278" s="115"/>
      <c r="D278" s="116"/>
      <c r="E278" s="116"/>
      <c r="F278" s="116"/>
      <c r="G278" s="116"/>
      <c r="H278" s="116"/>
      <c r="I278" s="116"/>
      <c r="J278" s="116"/>
      <c r="K278" s="116"/>
      <c r="L278" s="116"/>
    </row>
    <row r="279" spans="2:12">
      <c r="B279" s="115"/>
      <c r="C279" s="115"/>
      <c r="D279" s="116"/>
      <c r="E279" s="116"/>
      <c r="F279" s="116"/>
      <c r="G279" s="116"/>
      <c r="H279" s="116"/>
      <c r="I279" s="116"/>
      <c r="J279" s="116"/>
      <c r="K279" s="116"/>
      <c r="L279" s="116"/>
    </row>
    <row r="280" spans="2:12">
      <c r="B280" s="115"/>
      <c r="C280" s="115"/>
      <c r="D280" s="116"/>
      <c r="E280" s="116"/>
      <c r="F280" s="116"/>
      <c r="G280" s="116"/>
      <c r="H280" s="116"/>
      <c r="I280" s="116"/>
      <c r="J280" s="116"/>
      <c r="K280" s="116"/>
      <c r="L280" s="116"/>
    </row>
    <row r="281" spans="2:12">
      <c r="B281" s="115"/>
      <c r="C281" s="115"/>
      <c r="D281" s="116"/>
      <c r="E281" s="116"/>
      <c r="F281" s="116"/>
      <c r="G281" s="116"/>
      <c r="H281" s="116"/>
      <c r="I281" s="116"/>
      <c r="J281" s="116"/>
      <c r="K281" s="116"/>
      <c r="L281" s="116"/>
    </row>
    <row r="282" spans="2:12">
      <c r="B282" s="115"/>
      <c r="C282" s="115"/>
      <c r="D282" s="116"/>
      <c r="E282" s="116"/>
      <c r="F282" s="116"/>
      <c r="G282" s="116"/>
      <c r="H282" s="116"/>
      <c r="I282" s="116"/>
      <c r="J282" s="116"/>
      <c r="K282" s="116"/>
      <c r="L282" s="116"/>
    </row>
    <row r="283" spans="2:12">
      <c r="B283" s="115"/>
      <c r="C283" s="115"/>
      <c r="D283" s="116"/>
      <c r="E283" s="116"/>
      <c r="F283" s="116"/>
      <c r="G283" s="116"/>
      <c r="H283" s="116"/>
      <c r="I283" s="116"/>
      <c r="J283" s="116"/>
      <c r="K283" s="116"/>
      <c r="L283" s="116"/>
    </row>
    <row r="284" spans="2:12">
      <c r="B284" s="115"/>
      <c r="C284" s="115"/>
      <c r="D284" s="116"/>
      <c r="E284" s="116"/>
      <c r="F284" s="116"/>
      <c r="G284" s="116"/>
      <c r="H284" s="116"/>
      <c r="I284" s="116"/>
      <c r="J284" s="116"/>
      <c r="K284" s="116"/>
      <c r="L284" s="116"/>
    </row>
    <row r="285" spans="2:12">
      <c r="B285" s="115"/>
      <c r="C285" s="115"/>
      <c r="D285" s="116"/>
      <c r="E285" s="116"/>
      <c r="F285" s="116"/>
      <c r="G285" s="116"/>
      <c r="H285" s="116"/>
      <c r="I285" s="116"/>
      <c r="J285" s="116"/>
      <c r="K285" s="116"/>
      <c r="L285" s="116"/>
    </row>
    <row r="286" spans="2:12">
      <c r="B286" s="115"/>
      <c r="C286" s="115"/>
      <c r="D286" s="116"/>
      <c r="E286" s="116"/>
      <c r="F286" s="116"/>
      <c r="G286" s="116"/>
      <c r="H286" s="116"/>
      <c r="I286" s="116"/>
      <c r="J286" s="116"/>
      <c r="K286" s="116"/>
      <c r="L286" s="116"/>
    </row>
    <row r="287" spans="2:12">
      <c r="B287" s="115"/>
      <c r="C287" s="115"/>
      <c r="D287" s="116"/>
      <c r="E287" s="116"/>
      <c r="F287" s="116"/>
      <c r="G287" s="116"/>
      <c r="H287" s="116"/>
      <c r="I287" s="116"/>
      <c r="J287" s="116"/>
      <c r="K287" s="116"/>
      <c r="L287" s="116"/>
    </row>
    <row r="288" spans="2:12">
      <c r="B288" s="115"/>
      <c r="C288" s="115"/>
      <c r="D288" s="116"/>
      <c r="E288" s="116"/>
      <c r="F288" s="116"/>
      <c r="G288" s="116"/>
      <c r="H288" s="116"/>
      <c r="I288" s="116"/>
      <c r="J288" s="116"/>
      <c r="K288" s="116"/>
      <c r="L288" s="116"/>
    </row>
    <row r="289" spans="2:12">
      <c r="B289" s="115"/>
      <c r="C289" s="115"/>
      <c r="D289" s="116"/>
      <c r="E289" s="116"/>
      <c r="F289" s="116"/>
      <c r="G289" s="116"/>
      <c r="H289" s="116"/>
      <c r="I289" s="116"/>
      <c r="J289" s="116"/>
      <c r="K289" s="116"/>
      <c r="L289" s="116"/>
    </row>
    <row r="290" spans="2:12">
      <c r="B290" s="115"/>
      <c r="C290" s="115"/>
      <c r="D290" s="116"/>
      <c r="E290" s="116"/>
      <c r="F290" s="116"/>
      <c r="G290" s="116"/>
      <c r="H290" s="116"/>
      <c r="I290" s="116"/>
      <c r="J290" s="116"/>
      <c r="K290" s="116"/>
      <c r="L290" s="116"/>
    </row>
    <row r="291" spans="2:12">
      <c r="B291" s="115"/>
      <c r="C291" s="115"/>
      <c r="D291" s="116"/>
      <c r="E291" s="116"/>
      <c r="F291" s="116"/>
      <c r="G291" s="116"/>
      <c r="H291" s="116"/>
      <c r="I291" s="116"/>
      <c r="J291" s="116"/>
      <c r="K291" s="116"/>
      <c r="L291" s="116"/>
    </row>
    <row r="292" spans="2:12">
      <c r="B292" s="115"/>
      <c r="C292" s="115"/>
      <c r="D292" s="116"/>
      <c r="E292" s="116"/>
      <c r="F292" s="116"/>
      <c r="G292" s="116"/>
      <c r="H292" s="116"/>
      <c r="I292" s="116"/>
      <c r="J292" s="116"/>
      <c r="K292" s="116"/>
      <c r="L292" s="116"/>
    </row>
    <row r="293" spans="2:12">
      <c r="B293" s="115"/>
      <c r="C293" s="115"/>
      <c r="D293" s="116"/>
      <c r="E293" s="116"/>
      <c r="F293" s="116"/>
      <c r="G293" s="116"/>
      <c r="H293" s="116"/>
      <c r="I293" s="116"/>
      <c r="J293" s="116"/>
      <c r="K293" s="116"/>
      <c r="L293" s="116"/>
    </row>
    <row r="294" spans="2:12">
      <c r="B294" s="115"/>
      <c r="C294" s="115"/>
      <c r="D294" s="116"/>
      <c r="E294" s="116"/>
      <c r="F294" s="116"/>
      <c r="G294" s="116"/>
      <c r="H294" s="116"/>
      <c r="I294" s="116"/>
      <c r="J294" s="116"/>
      <c r="K294" s="116"/>
      <c r="L294" s="116"/>
    </row>
    <row r="295" spans="2:12">
      <c r="B295" s="115"/>
      <c r="C295" s="115"/>
      <c r="D295" s="116"/>
      <c r="E295" s="116"/>
      <c r="F295" s="116"/>
      <c r="G295" s="116"/>
      <c r="H295" s="116"/>
      <c r="I295" s="116"/>
      <c r="J295" s="116"/>
      <c r="K295" s="116"/>
      <c r="L295" s="116"/>
    </row>
    <row r="296" spans="2:12">
      <c r="B296" s="115"/>
      <c r="C296" s="115"/>
      <c r="D296" s="116"/>
      <c r="E296" s="116"/>
      <c r="F296" s="116"/>
      <c r="G296" s="116"/>
      <c r="H296" s="116"/>
      <c r="I296" s="116"/>
      <c r="J296" s="116"/>
      <c r="K296" s="116"/>
      <c r="L296" s="116"/>
    </row>
    <row r="297" spans="2:12">
      <c r="B297" s="115"/>
      <c r="C297" s="115"/>
      <c r="D297" s="116"/>
      <c r="E297" s="116"/>
      <c r="F297" s="116"/>
      <c r="G297" s="116"/>
      <c r="H297" s="116"/>
      <c r="I297" s="116"/>
      <c r="J297" s="116"/>
      <c r="K297" s="116"/>
      <c r="L297" s="116"/>
    </row>
    <row r="298" spans="2:12">
      <c r="B298" s="115"/>
      <c r="C298" s="115"/>
      <c r="D298" s="116"/>
      <c r="E298" s="116"/>
      <c r="F298" s="116"/>
      <c r="G298" s="116"/>
      <c r="H298" s="116"/>
      <c r="I298" s="116"/>
      <c r="J298" s="116"/>
      <c r="K298" s="116"/>
      <c r="L298" s="116"/>
    </row>
    <row r="299" spans="2:12">
      <c r="B299" s="115"/>
      <c r="C299" s="115"/>
      <c r="D299" s="116"/>
      <c r="E299" s="116"/>
      <c r="F299" s="116"/>
      <c r="G299" s="116"/>
      <c r="H299" s="116"/>
      <c r="I299" s="116"/>
      <c r="J299" s="116"/>
      <c r="K299" s="116"/>
      <c r="L299" s="116"/>
    </row>
    <row r="300" spans="2:12">
      <c r="B300" s="115"/>
      <c r="C300" s="115"/>
      <c r="D300" s="116"/>
      <c r="E300" s="116"/>
      <c r="F300" s="116"/>
      <c r="G300" s="116"/>
      <c r="H300" s="116"/>
      <c r="I300" s="116"/>
      <c r="J300" s="116"/>
      <c r="K300" s="116"/>
      <c r="L300" s="116"/>
    </row>
    <row r="301" spans="2:12">
      <c r="B301" s="115"/>
      <c r="C301" s="115"/>
      <c r="D301" s="116"/>
      <c r="E301" s="116"/>
      <c r="F301" s="116"/>
      <c r="G301" s="116"/>
      <c r="H301" s="116"/>
      <c r="I301" s="116"/>
      <c r="J301" s="116"/>
      <c r="K301" s="116"/>
      <c r="L301" s="116"/>
    </row>
    <row r="302" spans="2:12">
      <c r="B302" s="115"/>
      <c r="C302" s="115"/>
      <c r="D302" s="116"/>
      <c r="E302" s="116"/>
      <c r="F302" s="116"/>
      <c r="G302" s="116"/>
      <c r="H302" s="116"/>
      <c r="I302" s="116"/>
      <c r="J302" s="116"/>
      <c r="K302" s="116"/>
      <c r="L302" s="116"/>
    </row>
    <row r="303" spans="2:12">
      <c r="B303" s="115"/>
      <c r="C303" s="115"/>
      <c r="D303" s="116"/>
      <c r="E303" s="116"/>
      <c r="F303" s="116"/>
      <c r="G303" s="116"/>
      <c r="H303" s="116"/>
      <c r="I303" s="116"/>
      <c r="J303" s="116"/>
      <c r="K303" s="116"/>
      <c r="L303" s="116"/>
    </row>
    <row r="304" spans="2:12">
      <c r="B304" s="115"/>
      <c r="C304" s="115"/>
      <c r="D304" s="116"/>
      <c r="E304" s="116"/>
      <c r="F304" s="116"/>
      <c r="G304" s="116"/>
      <c r="H304" s="116"/>
      <c r="I304" s="116"/>
      <c r="J304" s="116"/>
      <c r="K304" s="116"/>
      <c r="L304" s="116"/>
    </row>
    <row r="305" spans="2:12">
      <c r="B305" s="115"/>
      <c r="C305" s="115"/>
      <c r="D305" s="116"/>
      <c r="E305" s="116"/>
      <c r="F305" s="116"/>
      <c r="G305" s="116"/>
      <c r="H305" s="116"/>
      <c r="I305" s="116"/>
      <c r="J305" s="116"/>
      <c r="K305" s="116"/>
      <c r="L305" s="116"/>
    </row>
    <row r="306" spans="2:12">
      <c r="B306" s="115"/>
      <c r="C306" s="115"/>
      <c r="D306" s="116"/>
      <c r="E306" s="116"/>
      <c r="F306" s="116"/>
      <c r="G306" s="116"/>
      <c r="H306" s="116"/>
      <c r="I306" s="116"/>
      <c r="J306" s="116"/>
      <c r="K306" s="116"/>
      <c r="L306" s="116"/>
    </row>
    <row r="307" spans="2:12">
      <c r="B307" s="115"/>
      <c r="C307" s="115"/>
      <c r="D307" s="116"/>
      <c r="E307" s="116"/>
      <c r="F307" s="116"/>
      <c r="G307" s="116"/>
      <c r="H307" s="116"/>
      <c r="I307" s="116"/>
      <c r="J307" s="116"/>
      <c r="K307" s="116"/>
      <c r="L307" s="116"/>
    </row>
    <row r="308" spans="2:12">
      <c r="B308" s="115"/>
      <c r="C308" s="115"/>
      <c r="D308" s="116"/>
      <c r="E308" s="116"/>
      <c r="F308" s="116"/>
      <c r="G308" s="116"/>
      <c r="H308" s="116"/>
      <c r="I308" s="116"/>
      <c r="J308" s="116"/>
      <c r="K308" s="116"/>
      <c r="L308" s="116"/>
    </row>
    <row r="309" spans="2:12">
      <c r="B309" s="115"/>
      <c r="C309" s="115"/>
      <c r="D309" s="116"/>
      <c r="E309" s="116"/>
      <c r="F309" s="116"/>
      <c r="G309" s="116"/>
      <c r="H309" s="116"/>
      <c r="I309" s="116"/>
      <c r="J309" s="116"/>
      <c r="K309" s="116"/>
      <c r="L309" s="116"/>
    </row>
    <row r="310" spans="2:12">
      <c r="B310" s="115"/>
      <c r="C310" s="115"/>
      <c r="D310" s="116"/>
      <c r="E310" s="116"/>
      <c r="F310" s="116"/>
      <c r="G310" s="116"/>
      <c r="H310" s="116"/>
      <c r="I310" s="116"/>
      <c r="J310" s="116"/>
      <c r="K310" s="116"/>
      <c r="L310" s="116"/>
    </row>
    <row r="311" spans="2:12">
      <c r="B311" s="115"/>
      <c r="C311" s="115"/>
      <c r="D311" s="116"/>
      <c r="E311" s="116"/>
      <c r="F311" s="116"/>
      <c r="G311" s="116"/>
      <c r="H311" s="116"/>
      <c r="I311" s="116"/>
      <c r="J311" s="116"/>
      <c r="K311" s="116"/>
      <c r="L311" s="116"/>
    </row>
    <row r="312" spans="2:12">
      <c r="B312" s="115"/>
      <c r="C312" s="115"/>
      <c r="D312" s="116"/>
      <c r="E312" s="116"/>
      <c r="F312" s="116"/>
      <c r="G312" s="116"/>
      <c r="H312" s="116"/>
      <c r="I312" s="116"/>
      <c r="J312" s="116"/>
      <c r="K312" s="116"/>
      <c r="L312" s="116"/>
    </row>
    <row r="313" spans="2:12">
      <c r="B313" s="115"/>
      <c r="C313" s="115"/>
      <c r="D313" s="116"/>
      <c r="E313" s="116"/>
      <c r="F313" s="116"/>
      <c r="G313" s="116"/>
      <c r="H313" s="116"/>
      <c r="I313" s="116"/>
      <c r="J313" s="116"/>
      <c r="K313" s="116"/>
      <c r="L313" s="116"/>
    </row>
    <row r="314" spans="2:12">
      <c r="B314" s="115"/>
      <c r="C314" s="115"/>
      <c r="D314" s="116"/>
      <c r="E314" s="116"/>
      <c r="F314" s="116"/>
      <c r="G314" s="116"/>
      <c r="H314" s="116"/>
      <c r="I314" s="116"/>
      <c r="J314" s="116"/>
      <c r="K314" s="116"/>
      <c r="L314" s="116"/>
    </row>
    <row r="315" spans="2:12">
      <c r="B315" s="115"/>
      <c r="C315" s="115"/>
      <c r="D315" s="116"/>
      <c r="E315" s="116"/>
      <c r="F315" s="116"/>
      <c r="G315" s="116"/>
      <c r="H315" s="116"/>
      <c r="I315" s="116"/>
      <c r="J315" s="116"/>
      <c r="K315" s="116"/>
      <c r="L315" s="116"/>
    </row>
    <row r="316" spans="2:12">
      <c r="B316" s="115"/>
      <c r="C316" s="115"/>
      <c r="D316" s="116"/>
      <c r="E316" s="116"/>
      <c r="F316" s="116"/>
      <c r="G316" s="116"/>
      <c r="H316" s="116"/>
      <c r="I316" s="116"/>
      <c r="J316" s="116"/>
      <c r="K316" s="116"/>
      <c r="L316" s="116"/>
    </row>
    <row r="317" spans="2:12">
      <c r="B317" s="115"/>
      <c r="C317" s="115"/>
      <c r="D317" s="116"/>
      <c r="E317" s="116"/>
      <c r="F317" s="116"/>
      <c r="G317" s="116"/>
      <c r="H317" s="116"/>
      <c r="I317" s="116"/>
      <c r="J317" s="116"/>
      <c r="K317" s="116"/>
      <c r="L317" s="116"/>
    </row>
    <row r="318" spans="2:12">
      <c r="B318" s="115"/>
      <c r="C318" s="115"/>
      <c r="D318" s="116"/>
      <c r="E318" s="116"/>
      <c r="F318" s="116"/>
      <c r="G318" s="116"/>
      <c r="H318" s="116"/>
      <c r="I318" s="116"/>
      <c r="J318" s="116"/>
      <c r="K318" s="116"/>
      <c r="L318" s="116"/>
    </row>
    <row r="319" spans="2:12">
      <c r="B319" s="115"/>
      <c r="C319" s="115"/>
      <c r="D319" s="116"/>
      <c r="E319" s="116"/>
      <c r="F319" s="116"/>
      <c r="G319" s="116"/>
      <c r="H319" s="116"/>
      <c r="I319" s="116"/>
      <c r="J319" s="116"/>
      <c r="K319" s="116"/>
      <c r="L319" s="116"/>
    </row>
    <row r="320" spans="2:12">
      <c r="B320" s="115"/>
      <c r="C320" s="115"/>
      <c r="D320" s="116"/>
      <c r="E320" s="116"/>
      <c r="F320" s="116"/>
      <c r="G320" s="116"/>
      <c r="H320" s="116"/>
      <c r="I320" s="116"/>
      <c r="J320" s="116"/>
      <c r="K320" s="116"/>
      <c r="L320" s="116"/>
    </row>
    <row r="321" spans="2:12">
      <c r="B321" s="115"/>
      <c r="C321" s="115"/>
      <c r="D321" s="116"/>
      <c r="E321" s="116"/>
      <c r="F321" s="116"/>
      <c r="G321" s="116"/>
      <c r="H321" s="116"/>
      <c r="I321" s="116"/>
      <c r="J321" s="116"/>
      <c r="K321" s="116"/>
      <c r="L321" s="116"/>
    </row>
    <row r="322" spans="2:12">
      <c r="B322" s="115"/>
      <c r="C322" s="115"/>
      <c r="D322" s="116"/>
      <c r="E322" s="116"/>
      <c r="F322" s="116"/>
      <c r="G322" s="116"/>
      <c r="H322" s="116"/>
      <c r="I322" s="116"/>
      <c r="J322" s="116"/>
      <c r="K322" s="116"/>
      <c r="L322" s="116"/>
    </row>
    <row r="323" spans="2:12">
      <c r="B323" s="115"/>
      <c r="C323" s="115"/>
      <c r="D323" s="116"/>
      <c r="E323" s="116"/>
      <c r="F323" s="116"/>
      <c r="G323" s="116"/>
      <c r="H323" s="116"/>
      <c r="I323" s="116"/>
      <c r="J323" s="116"/>
      <c r="K323" s="116"/>
      <c r="L323" s="116"/>
    </row>
    <row r="324" spans="2:12">
      <c r="B324" s="115"/>
      <c r="C324" s="115"/>
      <c r="D324" s="116"/>
      <c r="E324" s="116"/>
      <c r="F324" s="116"/>
      <c r="G324" s="116"/>
      <c r="H324" s="116"/>
      <c r="I324" s="116"/>
      <c r="J324" s="116"/>
      <c r="K324" s="116"/>
      <c r="L324" s="116"/>
    </row>
    <row r="325" spans="2:12">
      <c r="B325" s="115"/>
      <c r="C325" s="115"/>
      <c r="D325" s="116"/>
      <c r="E325" s="116"/>
      <c r="F325" s="116"/>
      <c r="G325" s="116"/>
      <c r="H325" s="116"/>
      <c r="I325" s="116"/>
      <c r="J325" s="116"/>
      <c r="K325" s="116"/>
      <c r="L325" s="116"/>
    </row>
    <row r="326" spans="2:12">
      <c r="B326" s="115"/>
      <c r="C326" s="115"/>
      <c r="D326" s="116"/>
      <c r="E326" s="116"/>
      <c r="F326" s="116"/>
      <c r="G326" s="116"/>
      <c r="H326" s="116"/>
      <c r="I326" s="116"/>
      <c r="J326" s="116"/>
      <c r="K326" s="116"/>
      <c r="L326" s="116"/>
    </row>
    <row r="327" spans="2:12">
      <c r="B327" s="115"/>
      <c r="C327" s="115"/>
      <c r="D327" s="116"/>
      <c r="E327" s="116"/>
      <c r="F327" s="116"/>
      <c r="G327" s="116"/>
      <c r="H327" s="116"/>
      <c r="I327" s="116"/>
      <c r="J327" s="116"/>
      <c r="K327" s="116"/>
      <c r="L327" s="116"/>
    </row>
    <row r="328" spans="2:12">
      <c r="B328" s="115"/>
      <c r="C328" s="115"/>
      <c r="D328" s="116"/>
      <c r="E328" s="116"/>
      <c r="F328" s="116"/>
      <c r="G328" s="116"/>
      <c r="H328" s="116"/>
      <c r="I328" s="116"/>
      <c r="J328" s="116"/>
      <c r="K328" s="116"/>
      <c r="L328" s="116"/>
    </row>
    <row r="329" spans="2:12">
      <c r="B329" s="115"/>
      <c r="C329" s="115"/>
      <c r="D329" s="116"/>
      <c r="E329" s="116"/>
      <c r="F329" s="116"/>
      <c r="G329" s="116"/>
      <c r="H329" s="116"/>
      <c r="I329" s="116"/>
      <c r="J329" s="116"/>
      <c r="K329" s="116"/>
      <c r="L329" s="116"/>
    </row>
    <row r="330" spans="2:12">
      <c r="B330" s="115"/>
      <c r="C330" s="115"/>
      <c r="D330" s="116"/>
      <c r="E330" s="116"/>
      <c r="F330" s="116"/>
      <c r="G330" s="116"/>
      <c r="H330" s="116"/>
      <c r="I330" s="116"/>
      <c r="J330" s="116"/>
      <c r="K330" s="116"/>
      <c r="L330" s="116"/>
    </row>
    <row r="331" spans="2:12">
      <c r="B331" s="115"/>
      <c r="C331" s="115"/>
      <c r="D331" s="116"/>
      <c r="E331" s="116"/>
      <c r="F331" s="116"/>
      <c r="G331" s="116"/>
      <c r="H331" s="116"/>
      <c r="I331" s="116"/>
      <c r="J331" s="116"/>
      <c r="K331" s="116"/>
      <c r="L331" s="116"/>
    </row>
    <row r="332" spans="2:12">
      <c r="B332" s="115"/>
      <c r="C332" s="115"/>
      <c r="D332" s="116"/>
      <c r="E332" s="116"/>
      <c r="F332" s="116"/>
      <c r="G332" s="116"/>
      <c r="H332" s="116"/>
      <c r="I332" s="116"/>
      <c r="J332" s="116"/>
      <c r="K332" s="116"/>
      <c r="L332" s="116"/>
    </row>
    <row r="333" spans="2:12">
      <c r="B333" s="115"/>
      <c r="C333" s="115"/>
      <c r="D333" s="116"/>
      <c r="E333" s="116"/>
      <c r="F333" s="116"/>
      <c r="G333" s="116"/>
      <c r="H333" s="116"/>
      <c r="I333" s="116"/>
      <c r="J333" s="116"/>
      <c r="K333" s="116"/>
      <c r="L333" s="116"/>
    </row>
    <row r="334" spans="2:12">
      <c r="B334" s="115"/>
      <c r="C334" s="115"/>
      <c r="D334" s="116"/>
      <c r="E334" s="116"/>
      <c r="F334" s="116"/>
      <c r="G334" s="116"/>
      <c r="H334" s="116"/>
      <c r="I334" s="116"/>
      <c r="J334" s="116"/>
      <c r="K334" s="116"/>
      <c r="L334" s="116"/>
    </row>
    <row r="335" spans="2:12">
      <c r="B335" s="115"/>
      <c r="C335" s="115"/>
      <c r="D335" s="116"/>
      <c r="E335" s="116"/>
      <c r="F335" s="116"/>
      <c r="G335" s="116"/>
      <c r="H335" s="116"/>
      <c r="I335" s="116"/>
      <c r="J335" s="116"/>
      <c r="K335" s="116"/>
      <c r="L335" s="116"/>
    </row>
    <row r="336" spans="2:12">
      <c r="B336" s="115"/>
      <c r="C336" s="115"/>
      <c r="D336" s="116"/>
      <c r="E336" s="116"/>
      <c r="F336" s="116"/>
      <c r="G336" s="116"/>
      <c r="H336" s="116"/>
      <c r="I336" s="116"/>
      <c r="J336" s="116"/>
      <c r="K336" s="116"/>
      <c r="L336" s="116"/>
    </row>
    <row r="337" spans="2:12">
      <c r="B337" s="115"/>
      <c r="C337" s="115"/>
      <c r="D337" s="116"/>
      <c r="E337" s="116"/>
      <c r="F337" s="116"/>
      <c r="G337" s="116"/>
      <c r="H337" s="116"/>
      <c r="I337" s="116"/>
      <c r="J337" s="116"/>
      <c r="K337" s="116"/>
      <c r="L337" s="116"/>
    </row>
    <row r="338" spans="2:12">
      <c r="B338" s="115"/>
      <c r="C338" s="115"/>
      <c r="D338" s="116"/>
      <c r="E338" s="116"/>
      <c r="F338" s="116"/>
      <c r="G338" s="116"/>
      <c r="H338" s="116"/>
      <c r="I338" s="116"/>
      <c r="J338" s="116"/>
      <c r="K338" s="116"/>
      <c r="L338" s="116"/>
    </row>
    <row r="339" spans="2:12">
      <c r="B339" s="115"/>
      <c r="C339" s="115"/>
      <c r="D339" s="116"/>
      <c r="E339" s="116"/>
      <c r="F339" s="116"/>
      <c r="G339" s="116"/>
      <c r="H339" s="116"/>
      <c r="I339" s="116"/>
      <c r="J339" s="116"/>
      <c r="K339" s="116"/>
      <c r="L339" s="116"/>
    </row>
    <row r="340" spans="2:12">
      <c r="B340" s="115"/>
      <c r="C340" s="115"/>
      <c r="D340" s="116"/>
      <c r="E340" s="116"/>
      <c r="F340" s="116"/>
      <c r="G340" s="116"/>
      <c r="H340" s="116"/>
      <c r="I340" s="116"/>
      <c r="J340" s="116"/>
      <c r="K340" s="116"/>
      <c r="L340" s="116"/>
    </row>
    <row r="341" spans="2:12">
      <c r="B341" s="115"/>
      <c r="C341" s="115"/>
      <c r="D341" s="116"/>
      <c r="E341" s="116"/>
      <c r="F341" s="116"/>
      <c r="G341" s="116"/>
      <c r="H341" s="116"/>
      <c r="I341" s="116"/>
      <c r="J341" s="116"/>
      <c r="K341" s="116"/>
      <c r="L341" s="116"/>
    </row>
    <row r="342" spans="2:12">
      <c r="B342" s="115"/>
      <c r="C342" s="115"/>
      <c r="D342" s="116"/>
      <c r="E342" s="116"/>
      <c r="F342" s="116"/>
      <c r="G342" s="116"/>
      <c r="H342" s="116"/>
      <c r="I342" s="116"/>
      <c r="J342" s="116"/>
      <c r="K342" s="116"/>
      <c r="L342" s="116"/>
    </row>
    <row r="343" spans="2:12">
      <c r="B343" s="115"/>
      <c r="C343" s="115"/>
      <c r="D343" s="116"/>
      <c r="E343" s="116"/>
      <c r="F343" s="116"/>
      <c r="G343" s="116"/>
      <c r="H343" s="116"/>
      <c r="I343" s="116"/>
      <c r="J343" s="116"/>
      <c r="K343" s="116"/>
      <c r="L343" s="116"/>
    </row>
    <row r="344" spans="2:12">
      <c r="B344" s="115"/>
      <c r="C344" s="115"/>
      <c r="D344" s="116"/>
      <c r="E344" s="116"/>
      <c r="F344" s="116"/>
      <c r="G344" s="116"/>
      <c r="H344" s="116"/>
      <c r="I344" s="116"/>
      <c r="J344" s="116"/>
      <c r="K344" s="116"/>
      <c r="L344" s="116"/>
    </row>
    <row r="345" spans="2:12">
      <c r="B345" s="115"/>
      <c r="C345" s="115"/>
      <c r="D345" s="116"/>
      <c r="E345" s="116"/>
      <c r="F345" s="116"/>
      <c r="G345" s="116"/>
      <c r="H345" s="116"/>
      <c r="I345" s="116"/>
      <c r="J345" s="116"/>
      <c r="K345" s="116"/>
      <c r="L345" s="116"/>
    </row>
    <row r="346" spans="2:12">
      <c r="B346" s="115"/>
      <c r="C346" s="115"/>
      <c r="D346" s="116"/>
      <c r="E346" s="116"/>
      <c r="F346" s="116"/>
      <c r="G346" s="116"/>
      <c r="H346" s="116"/>
      <c r="I346" s="116"/>
      <c r="J346" s="116"/>
      <c r="K346" s="116"/>
      <c r="L346" s="116"/>
    </row>
    <row r="347" spans="2:12">
      <c r="B347" s="115"/>
      <c r="C347" s="115"/>
      <c r="D347" s="116"/>
      <c r="E347" s="116"/>
      <c r="F347" s="116"/>
      <c r="G347" s="116"/>
      <c r="H347" s="116"/>
      <c r="I347" s="116"/>
      <c r="J347" s="116"/>
      <c r="K347" s="116"/>
      <c r="L347" s="116"/>
    </row>
    <row r="348" spans="2:12">
      <c r="B348" s="115"/>
      <c r="C348" s="115"/>
      <c r="D348" s="116"/>
      <c r="E348" s="116"/>
      <c r="F348" s="116"/>
      <c r="G348" s="116"/>
      <c r="H348" s="116"/>
      <c r="I348" s="116"/>
      <c r="J348" s="116"/>
      <c r="K348" s="116"/>
      <c r="L348" s="116"/>
    </row>
    <row r="349" spans="2:12">
      <c r="B349" s="115"/>
      <c r="C349" s="115"/>
      <c r="D349" s="116"/>
      <c r="E349" s="116"/>
      <c r="F349" s="116"/>
      <c r="G349" s="116"/>
      <c r="H349" s="116"/>
      <c r="I349" s="116"/>
      <c r="J349" s="116"/>
      <c r="K349" s="116"/>
      <c r="L349" s="116"/>
    </row>
    <row r="350" spans="2:12">
      <c r="B350" s="115"/>
      <c r="C350" s="115"/>
      <c r="D350" s="116"/>
      <c r="E350" s="116"/>
      <c r="F350" s="116"/>
      <c r="G350" s="116"/>
      <c r="H350" s="116"/>
      <c r="I350" s="116"/>
      <c r="J350" s="116"/>
      <c r="K350" s="116"/>
      <c r="L350" s="116"/>
    </row>
    <row r="351" spans="2:12">
      <c r="B351" s="115"/>
      <c r="C351" s="115"/>
      <c r="D351" s="116"/>
      <c r="E351" s="116"/>
      <c r="F351" s="116"/>
      <c r="G351" s="116"/>
      <c r="H351" s="116"/>
      <c r="I351" s="116"/>
      <c r="J351" s="116"/>
      <c r="K351" s="116"/>
      <c r="L351" s="116"/>
    </row>
    <row r="352" spans="2:12">
      <c r="B352" s="115"/>
      <c r="C352" s="115"/>
      <c r="D352" s="116"/>
      <c r="E352" s="116"/>
      <c r="F352" s="116"/>
      <c r="G352" s="116"/>
      <c r="H352" s="116"/>
      <c r="I352" s="116"/>
      <c r="J352" s="116"/>
      <c r="K352" s="116"/>
      <c r="L352" s="116"/>
    </row>
    <row r="353" spans="2:12">
      <c r="B353" s="115"/>
      <c r="C353" s="115"/>
      <c r="D353" s="116"/>
      <c r="E353" s="116"/>
      <c r="F353" s="116"/>
      <c r="G353" s="116"/>
      <c r="H353" s="116"/>
      <c r="I353" s="116"/>
      <c r="J353" s="116"/>
      <c r="K353" s="116"/>
      <c r="L353" s="116"/>
    </row>
    <row r="354" spans="2:12">
      <c r="B354" s="115"/>
      <c r="C354" s="115"/>
      <c r="D354" s="116"/>
      <c r="E354" s="116"/>
      <c r="F354" s="116"/>
      <c r="G354" s="116"/>
      <c r="H354" s="116"/>
      <c r="I354" s="116"/>
      <c r="J354" s="116"/>
      <c r="K354" s="116"/>
      <c r="L354" s="116"/>
    </row>
    <row r="355" spans="2:12">
      <c r="B355" s="115"/>
      <c r="C355" s="115"/>
      <c r="D355" s="116"/>
      <c r="E355" s="116"/>
      <c r="F355" s="116"/>
      <c r="G355" s="116"/>
      <c r="H355" s="116"/>
      <c r="I355" s="116"/>
      <c r="J355" s="116"/>
      <c r="K355" s="116"/>
      <c r="L355" s="116"/>
    </row>
    <row r="356" spans="2:12">
      <c r="B356" s="115"/>
      <c r="C356" s="115"/>
      <c r="D356" s="116"/>
      <c r="E356" s="116"/>
      <c r="F356" s="116"/>
      <c r="G356" s="116"/>
      <c r="H356" s="116"/>
      <c r="I356" s="116"/>
      <c r="J356" s="116"/>
      <c r="K356" s="116"/>
      <c r="L356" s="116"/>
    </row>
    <row r="357" spans="2:12">
      <c r="B357" s="115"/>
      <c r="C357" s="115"/>
      <c r="D357" s="116"/>
      <c r="E357" s="116"/>
      <c r="F357" s="116"/>
      <c r="G357" s="116"/>
      <c r="H357" s="116"/>
      <c r="I357" s="116"/>
      <c r="J357" s="116"/>
      <c r="K357" s="116"/>
      <c r="L357" s="116"/>
    </row>
    <row r="358" spans="2:12">
      <c r="B358" s="115"/>
      <c r="C358" s="115"/>
      <c r="D358" s="116"/>
      <c r="E358" s="116"/>
      <c r="F358" s="116"/>
      <c r="G358" s="116"/>
      <c r="H358" s="116"/>
      <c r="I358" s="116"/>
      <c r="J358" s="116"/>
      <c r="K358" s="116"/>
      <c r="L358" s="116"/>
    </row>
    <row r="359" spans="2:12">
      <c r="B359" s="115"/>
      <c r="C359" s="115"/>
      <c r="D359" s="116"/>
      <c r="E359" s="116"/>
      <c r="F359" s="116"/>
      <c r="G359" s="116"/>
      <c r="H359" s="116"/>
      <c r="I359" s="116"/>
      <c r="J359" s="116"/>
      <c r="K359" s="116"/>
      <c r="L359" s="116"/>
    </row>
    <row r="360" spans="2:12">
      <c r="B360" s="115"/>
      <c r="C360" s="115"/>
      <c r="D360" s="116"/>
      <c r="E360" s="116"/>
      <c r="F360" s="116"/>
      <c r="G360" s="116"/>
      <c r="H360" s="116"/>
      <c r="I360" s="116"/>
      <c r="J360" s="116"/>
      <c r="K360" s="116"/>
      <c r="L360" s="116"/>
    </row>
    <row r="361" spans="2:12">
      <c r="B361" s="115"/>
      <c r="C361" s="115"/>
      <c r="D361" s="116"/>
      <c r="E361" s="116"/>
      <c r="F361" s="116"/>
      <c r="G361" s="116"/>
      <c r="H361" s="116"/>
      <c r="I361" s="116"/>
      <c r="J361" s="116"/>
      <c r="K361" s="116"/>
      <c r="L361" s="116"/>
    </row>
    <row r="362" spans="2:12">
      <c r="B362" s="115"/>
      <c r="C362" s="115"/>
      <c r="D362" s="116"/>
      <c r="E362" s="116"/>
      <c r="F362" s="116"/>
      <c r="G362" s="116"/>
      <c r="H362" s="116"/>
      <c r="I362" s="116"/>
      <c r="J362" s="116"/>
      <c r="K362" s="116"/>
      <c r="L362" s="116"/>
    </row>
    <row r="363" spans="2:12">
      <c r="B363" s="115"/>
      <c r="C363" s="115"/>
      <c r="D363" s="116"/>
      <c r="E363" s="116"/>
      <c r="F363" s="116"/>
      <c r="G363" s="116"/>
      <c r="H363" s="116"/>
      <c r="I363" s="116"/>
      <c r="J363" s="116"/>
      <c r="K363" s="116"/>
      <c r="L363" s="116"/>
    </row>
    <row r="364" spans="2:12">
      <c r="B364" s="115"/>
      <c r="C364" s="115"/>
      <c r="D364" s="116"/>
      <c r="E364" s="116"/>
      <c r="F364" s="116"/>
      <c r="G364" s="116"/>
      <c r="H364" s="116"/>
      <c r="I364" s="116"/>
      <c r="J364" s="116"/>
      <c r="K364" s="116"/>
      <c r="L364" s="116"/>
    </row>
    <row r="365" spans="2:12">
      <c r="B365" s="115"/>
      <c r="C365" s="115"/>
      <c r="D365" s="116"/>
      <c r="E365" s="116"/>
      <c r="F365" s="116"/>
      <c r="G365" s="116"/>
      <c r="H365" s="116"/>
      <c r="I365" s="116"/>
      <c r="J365" s="116"/>
      <c r="K365" s="116"/>
      <c r="L365" s="116"/>
    </row>
    <row r="366" spans="2:12">
      <c r="B366" s="115"/>
      <c r="C366" s="115"/>
      <c r="D366" s="116"/>
      <c r="E366" s="116"/>
      <c r="F366" s="116"/>
      <c r="G366" s="116"/>
      <c r="H366" s="116"/>
      <c r="I366" s="116"/>
      <c r="J366" s="116"/>
      <c r="K366" s="116"/>
      <c r="L366" s="116"/>
    </row>
    <row r="367" spans="2:12">
      <c r="B367" s="115"/>
      <c r="C367" s="115"/>
      <c r="D367" s="116"/>
      <c r="E367" s="116"/>
      <c r="F367" s="116"/>
      <c r="G367" s="116"/>
      <c r="H367" s="116"/>
      <c r="I367" s="116"/>
      <c r="J367" s="116"/>
      <c r="K367" s="116"/>
      <c r="L367" s="116"/>
    </row>
    <row r="368" spans="2:12">
      <c r="B368" s="115"/>
      <c r="C368" s="115"/>
      <c r="D368" s="116"/>
      <c r="E368" s="116"/>
      <c r="F368" s="116"/>
      <c r="G368" s="116"/>
      <c r="H368" s="116"/>
      <c r="I368" s="116"/>
      <c r="J368" s="116"/>
      <c r="K368" s="116"/>
      <c r="L368" s="116"/>
    </row>
    <row r="369" spans="2:12">
      <c r="B369" s="115"/>
      <c r="C369" s="115"/>
      <c r="D369" s="116"/>
      <c r="E369" s="116"/>
      <c r="F369" s="116"/>
      <c r="G369" s="116"/>
      <c r="H369" s="116"/>
      <c r="I369" s="116"/>
      <c r="J369" s="116"/>
      <c r="K369" s="116"/>
      <c r="L369" s="116"/>
    </row>
    <row r="370" spans="2:12">
      <c r="B370" s="115"/>
      <c r="C370" s="115"/>
      <c r="D370" s="116"/>
      <c r="E370" s="116"/>
      <c r="F370" s="116"/>
      <c r="G370" s="116"/>
      <c r="H370" s="116"/>
      <c r="I370" s="116"/>
      <c r="J370" s="116"/>
      <c r="K370" s="116"/>
      <c r="L370" s="116"/>
    </row>
    <row r="371" spans="2:12">
      <c r="B371" s="115"/>
      <c r="C371" s="115"/>
      <c r="D371" s="116"/>
      <c r="E371" s="116"/>
      <c r="F371" s="116"/>
      <c r="G371" s="116"/>
      <c r="H371" s="116"/>
      <c r="I371" s="116"/>
      <c r="J371" s="116"/>
      <c r="K371" s="116"/>
      <c r="L371" s="116"/>
    </row>
    <row r="372" spans="2:12">
      <c r="B372" s="115"/>
      <c r="C372" s="115"/>
      <c r="D372" s="116"/>
      <c r="E372" s="116"/>
      <c r="F372" s="116"/>
      <c r="G372" s="116"/>
      <c r="H372" s="116"/>
      <c r="I372" s="116"/>
      <c r="J372" s="116"/>
      <c r="K372" s="116"/>
      <c r="L372" s="116"/>
    </row>
    <row r="373" spans="2:12">
      <c r="B373" s="115"/>
      <c r="C373" s="115"/>
      <c r="D373" s="116"/>
      <c r="E373" s="116"/>
      <c r="F373" s="116"/>
      <c r="G373" s="116"/>
      <c r="H373" s="116"/>
      <c r="I373" s="116"/>
      <c r="J373" s="116"/>
      <c r="K373" s="116"/>
      <c r="L373" s="116"/>
    </row>
    <row r="374" spans="2:12">
      <c r="B374" s="115"/>
      <c r="C374" s="115"/>
      <c r="D374" s="116"/>
      <c r="E374" s="116"/>
      <c r="F374" s="116"/>
      <c r="G374" s="116"/>
      <c r="H374" s="116"/>
      <c r="I374" s="116"/>
      <c r="J374" s="116"/>
      <c r="K374" s="116"/>
      <c r="L374" s="116"/>
    </row>
    <row r="375" spans="2:12">
      <c r="B375" s="115"/>
      <c r="C375" s="115"/>
      <c r="D375" s="116"/>
      <c r="E375" s="116"/>
      <c r="F375" s="116"/>
      <c r="G375" s="116"/>
      <c r="H375" s="116"/>
      <c r="I375" s="116"/>
      <c r="J375" s="116"/>
      <c r="K375" s="116"/>
      <c r="L375" s="116"/>
    </row>
    <row r="376" spans="2:12">
      <c r="B376" s="115"/>
      <c r="C376" s="115"/>
      <c r="D376" s="116"/>
      <c r="E376" s="116"/>
      <c r="F376" s="116"/>
      <c r="G376" s="116"/>
      <c r="H376" s="116"/>
      <c r="I376" s="116"/>
      <c r="J376" s="116"/>
      <c r="K376" s="116"/>
      <c r="L376" s="116"/>
    </row>
    <row r="377" spans="2:12">
      <c r="B377" s="115"/>
      <c r="C377" s="115"/>
      <c r="D377" s="116"/>
      <c r="E377" s="116"/>
      <c r="F377" s="116"/>
      <c r="G377" s="116"/>
      <c r="H377" s="116"/>
      <c r="I377" s="116"/>
      <c r="J377" s="116"/>
      <c r="K377" s="116"/>
      <c r="L377" s="116"/>
    </row>
    <row r="378" spans="2:12">
      <c r="B378" s="115"/>
      <c r="C378" s="115"/>
      <c r="D378" s="116"/>
      <c r="E378" s="116"/>
      <c r="F378" s="116"/>
      <c r="G378" s="116"/>
      <c r="H378" s="116"/>
      <c r="I378" s="116"/>
      <c r="J378" s="116"/>
      <c r="K378" s="116"/>
      <c r="L378" s="116"/>
    </row>
    <row r="379" spans="2:12">
      <c r="B379" s="115"/>
      <c r="C379" s="115"/>
      <c r="D379" s="116"/>
      <c r="E379" s="116"/>
      <c r="F379" s="116"/>
      <c r="G379" s="116"/>
      <c r="H379" s="116"/>
      <c r="I379" s="116"/>
      <c r="J379" s="116"/>
      <c r="K379" s="116"/>
      <c r="L379" s="116"/>
    </row>
    <row r="380" spans="2:12">
      <c r="B380" s="115"/>
      <c r="C380" s="115"/>
      <c r="D380" s="116"/>
      <c r="E380" s="116"/>
      <c r="F380" s="116"/>
      <c r="G380" s="116"/>
      <c r="H380" s="116"/>
      <c r="I380" s="116"/>
      <c r="J380" s="116"/>
      <c r="K380" s="116"/>
      <c r="L380" s="116"/>
    </row>
    <row r="381" spans="2:12">
      <c r="B381" s="115"/>
      <c r="C381" s="115"/>
      <c r="D381" s="116"/>
      <c r="E381" s="116"/>
      <c r="F381" s="116"/>
      <c r="G381" s="116"/>
      <c r="H381" s="116"/>
      <c r="I381" s="116"/>
      <c r="J381" s="116"/>
      <c r="K381" s="116"/>
      <c r="L381" s="116"/>
    </row>
    <row r="382" spans="2:12">
      <c r="B382" s="115"/>
      <c r="C382" s="115"/>
      <c r="D382" s="116"/>
      <c r="E382" s="116"/>
      <c r="F382" s="116"/>
      <c r="G382" s="116"/>
      <c r="H382" s="116"/>
      <c r="I382" s="116"/>
      <c r="J382" s="116"/>
      <c r="K382" s="116"/>
      <c r="L382" s="116"/>
    </row>
    <row r="383" spans="2:12">
      <c r="B383" s="115"/>
      <c r="C383" s="115"/>
      <c r="D383" s="116"/>
      <c r="E383" s="116"/>
      <c r="F383" s="116"/>
      <c r="G383" s="116"/>
      <c r="H383" s="116"/>
      <c r="I383" s="116"/>
      <c r="J383" s="116"/>
      <c r="K383" s="116"/>
      <c r="L383" s="116"/>
    </row>
    <row r="384" spans="2:12">
      <c r="B384" s="115"/>
      <c r="C384" s="115"/>
      <c r="D384" s="116"/>
      <c r="E384" s="116"/>
      <c r="F384" s="116"/>
      <c r="G384" s="116"/>
      <c r="H384" s="116"/>
      <c r="I384" s="116"/>
      <c r="J384" s="116"/>
      <c r="K384" s="116"/>
      <c r="L384" s="116"/>
    </row>
    <row r="385" spans="2:12">
      <c r="B385" s="115"/>
      <c r="C385" s="115"/>
      <c r="D385" s="116"/>
      <c r="E385" s="116"/>
      <c r="F385" s="116"/>
      <c r="G385" s="116"/>
      <c r="H385" s="116"/>
      <c r="I385" s="116"/>
      <c r="J385" s="116"/>
      <c r="K385" s="116"/>
      <c r="L385" s="116"/>
    </row>
    <row r="386" spans="2:12">
      <c r="B386" s="115"/>
      <c r="C386" s="115"/>
      <c r="D386" s="116"/>
      <c r="E386" s="116"/>
      <c r="F386" s="116"/>
      <c r="G386" s="116"/>
      <c r="H386" s="116"/>
      <c r="I386" s="116"/>
      <c r="J386" s="116"/>
      <c r="K386" s="116"/>
      <c r="L386" s="116"/>
    </row>
    <row r="387" spans="2:12">
      <c r="B387" s="115"/>
      <c r="C387" s="115"/>
      <c r="D387" s="116"/>
      <c r="E387" s="116"/>
      <c r="F387" s="116"/>
      <c r="G387" s="116"/>
      <c r="H387" s="116"/>
      <c r="I387" s="116"/>
      <c r="J387" s="116"/>
      <c r="K387" s="116"/>
      <c r="L387" s="116"/>
    </row>
    <row r="388" spans="2:12">
      <c r="B388" s="115"/>
      <c r="C388" s="115"/>
      <c r="D388" s="116"/>
      <c r="E388" s="116"/>
      <c r="F388" s="116"/>
      <c r="G388" s="116"/>
      <c r="H388" s="116"/>
      <c r="I388" s="116"/>
      <c r="J388" s="116"/>
      <c r="K388" s="116"/>
      <c r="L388" s="116"/>
    </row>
    <row r="389" spans="2:12">
      <c r="B389" s="115"/>
      <c r="C389" s="115"/>
      <c r="D389" s="116"/>
      <c r="E389" s="116"/>
      <c r="F389" s="116"/>
      <c r="G389" s="116"/>
      <c r="H389" s="116"/>
      <c r="I389" s="116"/>
      <c r="J389" s="116"/>
      <c r="K389" s="116"/>
      <c r="L389" s="116"/>
    </row>
    <row r="390" spans="2:12">
      <c r="B390" s="115"/>
      <c r="C390" s="115"/>
      <c r="D390" s="116"/>
      <c r="E390" s="116"/>
      <c r="F390" s="116"/>
      <c r="G390" s="116"/>
      <c r="H390" s="116"/>
      <c r="I390" s="116"/>
      <c r="J390" s="116"/>
      <c r="K390" s="116"/>
      <c r="L390" s="116"/>
    </row>
    <row r="391" spans="2:12">
      <c r="B391" s="115"/>
      <c r="C391" s="115"/>
      <c r="D391" s="116"/>
      <c r="E391" s="116"/>
      <c r="F391" s="116"/>
      <c r="G391" s="116"/>
      <c r="H391" s="116"/>
      <c r="I391" s="116"/>
      <c r="J391" s="116"/>
      <c r="K391" s="116"/>
      <c r="L391" s="116"/>
    </row>
    <row r="392" spans="2:12">
      <c r="B392" s="115"/>
      <c r="C392" s="115"/>
      <c r="D392" s="116"/>
      <c r="E392" s="116"/>
      <c r="F392" s="116"/>
      <c r="G392" s="116"/>
      <c r="H392" s="116"/>
      <c r="I392" s="116"/>
      <c r="J392" s="116"/>
      <c r="K392" s="116"/>
      <c r="L392" s="116"/>
    </row>
    <row r="393" spans="2:12">
      <c r="B393" s="115"/>
      <c r="C393" s="115"/>
      <c r="D393" s="116"/>
      <c r="E393" s="116"/>
      <c r="F393" s="116"/>
      <c r="G393" s="116"/>
      <c r="H393" s="116"/>
      <c r="I393" s="116"/>
      <c r="J393" s="116"/>
      <c r="K393" s="116"/>
      <c r="L393" s="116"/>
    </row>
    <row r="394" spans="2:12">
      <c r="B394" s="115"/>
      <c r="C394" s="115"/>
      <c r="D394" s="116"/>
      <c r="E394" s="116"/>
      <c r="F394" s="116"/>
      <c r="G394" s="116"/>
      <c r="H394" s="116"/>
      <c r="I394" s="116"/>
      <c r="J394" s="116"/>
      <c r="K394" s="116"/>
      <c r="L394" s="116"/>
    </row>
    <row r="395" spans="2:12">
      <c r="B395" s="115"/>
      <c r="C395" s="115"/>
      <c r="D395" s="116"/>
      <c r="E395" s="116"/>
      <c r="F395" s="116"/>
      <c r="G395" s="116"/>
      <c r="H395" s="116"/>
      <c r="I395" s="116"/>
      <c r="J395" s="116"/>
      <c r="K395" s="116"/>
      <c r="L395" s="116"/>
    </row>
    <row r="396" spans="2:12">
      <c r="B396" s="115"/>
      <c r="C396" s="115"/>
      <c r="D396" s="116"/>
      <c r="E396" s="116"/>
      <c r="F396" s="116"/>
      <c r="G396" s="116"/>
      <c r="H396" s="116"/>
      <c r="I396" s="116"/>
      <c r="J396" s="116"/>
      <c r="K396" s="116"/>
      <c r="L396" s="116"/>
    </row>
    <row r="397" spans="2:12">
      <c r="B397" s="115"/>
      <c r="C397" s="115"/>
      <c r="D397" s="116"/>
      <c r="E397" s="116"/>
      <c r="F397" s="116"/>
      <c r="G397" s="116"/>
      <c r="H397" s="116"/>
      <c r="I397" s="116"/>
      <c r="J397" s="116"/>
      <c r="K397" s="116"/>
      <c r="L397" s="116"/>
    </row>
    <row r="398" spans="2:12">
      <c r="B398" s="115"/>
      <c r="C398" s="115"/>
      <c r="D398" s="116"/>
      <c r="E398" s="116"/>
      <c r="F398" s="116"/>
      <c r="G398" s="116"/>
      <c r="H398" s="116"/>
      <c r="I398" s="116"/>
      <c r="J398" s="116"/>
      <c r="K398" s="116"/>
      <c r="L398" s="116"/>
    </row>
    <row r="399" spans="2:12">
      <c r="B399" s="115"/>
      <c r="C399" s="115"/>
      <c r="D399" s="116"/>
      <c r="E399" s="116"/>
      <c r="F399" s="116"/>
      <c r="G399" s="116"/>
      <c r="H399" s="116"/>
      <c r="I399" s="116"/>
      <c r="J399" s="116"/>
      <c r="K399" s="116"/>
      <c r="L399" s="116"/>
    </row>
    <row r="400" spans="2:12">
      <c r="B400" s="115"/>
      <c r="C400" s="115"/>
      <c r="D400" s="116"/>
      <c r="E400" s="116"/>
      <c r="F400" s="116"/>
      <c r="G400" s="116"/>
      <c r="H400" s="116"/>
      <c r="I400" s="116"/>
      <c r="J400" s="116"/>
      <c r="K400" s="116"/>
      <c r="L400" s="116"/>
    </row>
    <row r="401" spans="2:12">
      <c r="B401" s="115"/>
      <c r="C401" s="115"/>
      <c r="D401" s="116"/>
      <c r="E401" s="116"/>
      <c r="F401" s="116"/>
      <c r="G401" s="116"/>
      <c r="H401" s="116"/>
      <c r="I401" s="116"/>
      <c r="J401" s="116"/>
      <c r="K401" s="116"/>
      <c r="L401" s="116"/>
    </row>
    <row r="402" spans="2:12">
      <c r="B402" s="115"/>
      <c r="C402" s="115"/>
      <c r="D402" s="116"/>
      <c r="E402" s="116"/>
      <c r="F402" s="116"/>
      <c r="G402" s="116"/>
      <c r="H402" s="116"/>
      <c r="I402" s="116"/>
      <c r="J402" s="116"/>
      <c r="K402" s="116"/>
      <c r="L402" s="116"/>
    </row>
    <row r="403" spans="2:12">
      <c r="B403" s="115"/>
      <c r="C403" s="115"/>
      <c r="D403" s="116"/>
      <c r="E403" s="116"/>
      <c r="F403" s="116"/>
      <c r="G403" s="116"/>
      <c r="H403" s="116"/>
      <c r="I403" s="116"/>
      <c r="J403" s="116"/>
      <c r="K403" s="116"/>
      <c r="L403" s="116"/>
    </row>
    <row r="404" spans="2:12">
      <c r="B404" s="115"/>
      <c r="C404" s="115"/>
      <c r="D404" s="116"/>
      <c r="E404" s="116"/>
      <c r="F404" s="116"/>
      <c r="G404" s="116"/>
      <c r="H404" s="116"/>
      <c r="I404" s="116"/>
      <c r="J404" s="116"/>
      <c r="K404" s="116"/>
      <c r="L404" s="116"/>
    </row>
    <row r="405" spans="2:12">
      <c r="B405" s="115"/>
      <c r="C405" s="115"/>
      <c r="D405" s="116"/>
      <c r="E405" s="116"/>
      <c r="F405" s="116"/>
      <c r="G405" s="116"/>
      <c r="H405" s="116"/>
      <c r="I405" s="116"/>
      <c r="J405" s="116"/>
      <c r="K405" s="116"/>
      <c r="L405" s="116"/>
    </row>
    <row r="406" spans="2:12">
      <c r="B406" s="115"/>
      <c r="C406" s="115"/>
      <c r="D406" s="116"/>
      <c r="E406" s="116"/>
      <c r="F406" s="116"/>
      <c r="G406" s="116"/>
      <c r="H406" s="116"/>
      <c r="I406" s="116"/>
      <c r="J406" s="116"/>
      <c r="K406" s="116"/>
      <c r="L406" s="116"/>
    </row>
    <row r="407" spans="2:12">
      <c r="B407" s="115"/>
      <c r="C407" s="115"/>
      <c r="D407" s="116"/>
      <c r="E407" s="116"/>
      <c r="F407" s="116"/>
      <c r="G407" s="116"/>
      <c r="H407" s="116"/>
      <c r="I407" s="116"/>
      <c r="J407" s="116"/>
      <c r="K407" s="116"/>
      <c r="L407" s="116"/>
    </row>
    <row r="408" spans="2:12">
      <c r="B408" s="115"/>
      <c r="C408" s="115"/>
      <c r="D408" s="116"/>
      <c r="E408" s="116"/>
      <c r="F408" s="116"/>
      <c r="G408" s="116"/>
      <c r="H408" s="116"/>
      <c r="I408" s="116"/>
      <c r="J408" s="116"/>
      <c r="K408" s="116"/>
      <c r="L408" s="116"/>
    </row>
    <row r="409" spans="2:12">
      <c r="B409" s="115"/>
      <c r="C409" s="115"/>
      <c r="D409" s="116"/>
      <c r="E409" s="116"/>
      <c r="F409" s="116"/>
      <c r="G409" s="116"/>
      <c r="H409" s="116"/>
      <c r="I409" s="116"/>
      <c r="J409" s="116"/>
      <c r="K409" s="116"/>
      <c r="L409" s="116"/>
    </row>
    <row r="410" spans="2:12">
      <c r="B410" s="115"/>
      <c r="C410" s="115"/>
      <c r="D410" s="116"/>
      <c r="E410" s="116"/>
      <c r="F410" s="116"/>
      <c r="G410" s="116"/>
      <c r="H410" s="116"/>
      <c r="I410" s="116"/>
      <c r="J410" s="116"/>
      <c r="K410" s="116"/>
      <c r="L410" s="116"/>
    </row>
    <row r="411" spans="2:12">
      <c r="B411" s="115"/>
      <c r="C411" s="115"/>
      <c r="D411" s="116"/>
      <c r="E411" s="116"/>
      <c r="F411" s="116"/>
      <c r="G411" s="116"/>
      <c r="H411" s="116"/>
      <c r="I411" s="116"/>
      <c r="J411" s="116"/>
      <c r="K411" s="116"/>
      <c r="L411" s="116"/>
    </row>
    <row r="412" spans="2:12">
      <c r="B412" s="115"/>
      <c r="C412" s="115"/>
      <c r="D412" s="116"/>
      <c r="E412" s="116"/>
      <c r="F412" s="116"/>
      <c r="G412" s="116"/>
      <c r="H412" s="116"/>
      <c r="I412" s="116"/>
      <c r="J412" s="116"/>
      <c r="K412" s="116"/>
      <c r="L412" s="116"/>
    </row>
    <row r="413" spans="2:12">
      <c r="B413" s="115"/>
      <c r="C413" s="115"/>
      <c r="D413" s="116"/>
      <c r="E413" s="116"/>
      <c r="F413" s="116"/>
      <c r="G413" s="116"/>
      <c r="H413" s="116"/>
      <c r="I413" s="116"/>
      <c r="J413" s="116"/>
      <c r="K413" s="116"/>
      <c r="L413" s="116"/>
    </row>
    <row r="414" spans="2:12">
      <c r="B414" s="115"/>
      <c r="C414" s="115"/>
      <c r="D414" s="116"/>
      <c r="E414" s="116"/>
      <c r="F414" s="116"/>
      <c r="G414" s="116"/>
      <c r="H414" s="116"/>
      <c r="I414" s="116"/>
      <c r="J414" s="116"/>
      <c r="K414" s="116"/>
      <c r="L414" s="116"/>
    </row>
    <row r="415" spans="2:12">
      <c r="B415" s="115"/>
      <c r="C415" s="115"/>
      <c r="D415" s="116"/>
      <c r="E415" s="116"/>
      <c r="F415" s="116"/>
      <c r="G415" s="116"/>
      <c r="H415" s="116"/>
      <c r="I415" s="116"/>
      <c r="J415" s="116"/>
      <c r="K415" s="116"/>
      <c r="L415" s="116"/>
    </row>
    <row r="416" spans="2:12">
      <c r="B416" s="115"/>
      <c r="C416" s="115"/>
      <c r="D416" s="116"/>
      <c r="E416" s="116"/>
      <c r="F416" s="116"/>
      <c r="G416" s="116"/>
      <c r="H416" s="116"/>
      <c r="I416" s="116"/>
      <c r="J416" s="116"/>
      <c r="K416" s="116"/>
      <c r="L416" s="116"/>
    </row>
    <row r="417" spans="2:12">
      <c r="B417" s="115"/>
      <c r="C417" s="115"/>
      <c r="D417" s="116"/>
      <c r="E417" s="116"/>
      <c r="F417" s="116"/>
      <c r="G417" s="116"/>
      <c r="H417" s="116"/>
      <c r="I417" s="116"/>
      <c r="J417" s="116"/>
      <c r="K417" s="116"/>
      <c r="L417" s="116"/>
    </row>
    <row r="418" spans="2:12">
      <c r="B418" s="115"/>
      <c r="C418" s="115"/>
      <c r="D418" s="116"/>
      <c r="E418" s="116"/>
      <c r="F418" s="116"/>
      <c r="G418" s="116"/>
      <c r="H418" s="116"/>
      <c r="I418" s="116"/>
      <c r="J418" s="116"/>
      <c r="K418" s="116"/>
      <c r="L418" s="116"/>
    </row>
    <row r="419" spans="2:12">
      <c r="B419" s="115"/>
      <c r="C419" s="115"/>
      <c r="D419" s="116"/>
      <c r="E419" s="116"/>
      <c r="F419" s="116"/>
      <c r="G419" s="116"/>
      <c r="H419" s="116"/>
      <c r="I419" s="116"/>
      <c r="J419" s="116"/>
      <c r="K419" s="116"/>
      <c r="L419" s="116"/>
    </row>
    <row r="420" spans="2:12">
      <c r="B420" s="115"/>
      <c r="C420" s="115"/>
      <c r="D420" s="116"/>
      <c r="E420" s="116"/>
      <c r="F420" s="116"/>
      <c r="G420" s="116"/>
      <c r="H420" s="116"/>
      <c r="I420" s="116"/>
      <c r="J420" s="116"/>
      <c r="K420" s="116"/>
      <c r="L420" s="116"/>
    </row>
    <row r="421" spans="2:12">
      <c r="B421" s="115"/>
      <c r="C421" s="115"/>
      <c r="D421" s="116"/>
      <c r="E421" s="116"/>
      <c r="F421" s="116"/>
      <c r="G421" s="116"/>
      <c r="H421" s="116"/>
      <c r="I421" s="116"/>
      <c r="J421" s="116"/>
      <c r="K421" s="116"/>
      <c r="L421" s="116"/>
    </row>
    <row r="422" spans="2:12">
      <c r="B422" s="115"/>
      <c r="C422" s="115"/>
      <c r="D422" s="116"/>
      <c r="E422" s="116"/>
      <c r="F422" s="116"/>
      <c r="G422" s="116"/>
      <c r="H422" s="116"/>
      <c r="I422" s="116"/>
      <c r="J422" s="116"/>
      <c r="K422" s="116"/>
      <c r="L422" s="116"/>
    </row>
    <row r="423" spans="2:12">
      <c r="B423" s="115"/>
      <c r="C423" s="115"/>
      <c r="D423" s="116"/>
      <c r="E423" s="116"/>
      <c r="F423" s="116"/>
      <c r="G423" s="116"/>
      <c r="H423" s="116"/>
      <c r="I423" s="116"/>
      <c r="J423" s="116"/>
      <c r="K423" s="116"/>
      <c r="L423" s="116"/>
    </row>
    <row r="424" spans="2:12">
      <c r="B424" s="115"/>
      <c r="C424" s="115"/>
      <c r="D424" s="116"/>
      <c r="E424" s="116"/>
      <c r="F424" s="116"/>
      <c r="G424" s="116"/>
      <c r="H424" s="116"/>
      <c r="I424" s="116"/>
      <c r="J424" s="116"/>
      <c r="K424" s="116"/>
      <c r="L424" s="116"/>
    </row>
    <row r="425" spans="2:12">
      <c r="B425" s="115"/>
      <c r="C425" s="115"/>
      <c r="D425" s="116"/>
      <c r="E425" s="116"/>
      <c r="F425" s="116"/>
      <c r="G425" s="116"/>
      <c r="H425" s="116"/>
      <c r="I425" s="116"/>
      <c r="J425" s="116"/>
      <c r="K425" s="116"/>
      <c r="L425" s="116"/>
    </row>
    <row r="426" spans="2:12">
      <c r="B426" s="115"/>
      <c r="C426" s="115"/>
      <c r="D426" s="116"/>
      <c r="E426" s="116"/>
      <c r="F426" s="116"/>
      <c r="G426" s="116"/>
      <c r="H426" s="116"/>
      <c r="I426" s="116"/>
      <c r="J426" s="116"/>
      <c r="K426" s="116"/>
      <c r="L426" s="116"/>
    </row>
    <row r="427" spans="2:12">
      <c r="B427" s="115"/>
      <c r="C427" s="115"/>
      <c r="D427" s="116"/>
      <c r="E427" s="116"/>
      <c r="F427" s="116"/>
      <c r="G427" s="116"/>
      <c r="H427" s="116"/>
      <c r="I427" s="116"/>
      <c r="J427" s="116"/>
      <c r="K427" s="116"/>
      <c r="L427" s="116"/>
    </row>
    <row r="428" spans="2:12">
      <c r="B428" s="115"/>
      <c r="C428" s="115"/>
      <c r="D428" s="116"/>
      <c r="E428" s="116"/>
      <c r="F428" s="116"/>
      <c r="G428" s="116"/>
      <c r="H428" s="116"/>
      <c r="I428" s="116"/>
      <c r="J428" s="116"/>
      <c r="K428" s="116"/>
      <c r="L428" s="116"/>
    </row>
    <row r="429" spans="2:12">
      <c r="B429" s="115"/>
      <c r="C429" s="115"/>
      <c r="D429" s="116"/>
      <c r="E429" s="116"/>
      <c r="F429" s="116"/>
      <c r="G429" s="116"/>
      <c r="H429" s="116"/>
      <c r="I429" s="116"/>
      <c r="J429" s="116"/>
      <c r="K429" s="116"/>
      <c r="L429" s="116"/>
    </row>
    <row r="430" spans="2:12">
      <c r="B430" s="115"/>
      <c r="C430" s="115"/>
      <c r="D430" s="116"/>
      <c r="E430" s="116"/>
      <c r="F430" s="116"/>
      <c r="G430" s="116"/>
      <c r="H430" s="116"/>
      <c r="I430" s="116"/>
      <c r="J430" s="116"/>
      <c r="K430" s="116"/>
      <c r="L430" s="116"/>
    </row>
    <row r="431" spans="2:12">
      <c r="B431" s="115"/>
      <c r="C431" s="115"/>
      <c r="D431" s="116"/>
      <c r="E431" s="116"/>
      <c r="F431" s="116"/>
      <c r="G431" s="116"/>
      <c r="H431" s="116"/>
      <c r="I431" s="116"/>
      <c r="J431" s="116"/>
      <c r="K431" s="116"/>
      <c r="L431" s="116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1 B13:B19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C070A1-B1B4-443C-95AE-F1F3DD5ABB3F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a46656d4-8850-49b3-aebd-68bd05f7f43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2023-05-24T05:31:37Z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