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840" windowHeight="12735"/>
  </bookViews>
  <sheets>
    <sheet name="מקפת משלימה- נספח 1" sheetId="12" r:id="rId1"/>
    <sheet name="מקפת משלימה-נספח 2" sheetId="13" r:id="rId2"/>
    <sheet name="מקפת משלימה-נספח 3" sheetId="14" r:id="rId3"/>
    <sheet name="מסלול כללי" sheetId="1" r:id="rId4"/>
    <sheet name="מסלול הלכה" sheetId="3" r:id="rId5"/>
    <sheet name="מסלול מניות" sheetId="4" r:id="rId6"/>
    <sheet name="מסלול אגח" sheetId="5" r:id="rId7"/>
    <sheet name="מסלול שקלי" sheetId="6" r:id="rId8"/>
    <sheet name="מסלול מחקה מדד s&amp;p500" sheetId="11" r:id="rId9"/>
    <sheet name="מסלול לבני 50 ומטה" sheetId="8" r:id="rId10"/>
    <sheet name="מסלול לבני 50 עד 60" sheetId="9" r:id="rId11"/>
    <sheet name="מסלול לבני 60 ומעלה" sheetId="10" r:id="rId12"/>
    <sheet name="מקבלי קצבה קיימים" sheetId="2" r:id="rId13"/>
    <sheet name="מקבלי קצבה" sheetId="7" r:id="rId14"/>
  </sheets>
  <calcPr calcId="145621"/>
</workbook>
</file>

<file path=xl/calcChain.xml><?xml version="1.0" encoding="utf-8"?>
<calcChain xmlns="http://schemas.openxmlformats.org/spreadsheetml/2006/main">
  <c r="E35" i="12" l="1"/>
  <c r="E31" i="12"/>
  <c r="E21" i="12"/>
  <c r="E16" i="12"/>
  <c r="E12" i="12"/>
  <c r="E8" i="12"/>
  <c r="D70" i="13" l="1"/>
  <c r="D68" i="13"/>
  <c r="D58" i="13"/>
  <c r="D47" i="13"/>
  <c r="D36" i="13"/>
  <c r="D20" i="13"/>
  <c r="C39" i="12"/>
  <c r="C38" i="12"/>
  <c r="C62" i="14" l="1"/>
  <c r="C58" i="14"/>
  <c r="C37" i="14"/>
  <c r="C16" i="14"/>
  <c r="C60" i="14" l="1"/>
</calcChain>
</file>

<file path=xl/sharedStrings.xml><?xml version="1.0" encoding="utf-8"?>
<sst xmlns="http://schemas.openxmlformats.org/spreadsheetml/2006/main" count="577" uniqueCount="101">
  <si>
    <t>סך נכסים לסוף שנה קודמת</t>
  </si>
  <si>
    <t>שיעור סך הוצאות ישירות מתוך יתרת נכסים ממוצעת (באחוזים)</t>
  </si>
  <si>
    <t>ב</t>
  </si>
  <si>
    <t>שיעור סך ההוצאות הישירות, שההוצאה בגינן מוגבלת לשיעור של 0.25% לפי התקנות (סיכום סעיפים 3א, 4, 5ב חלקי סך הנכסים)</t>
  </si>
  <si>
    <t>א</t>
  </si>
  <si>
    <t>שיעור הוצאות ישירות</t>
  </si>
  <si>
    <t>סך הכל הוצאות ישירות</t>
  </si>
  <si>
    <t>סך הוצאות בעד מתן משכנתאות</t>
  </si>
  <si>
    <t>סך הוצאות בעד ניהול תביעות</t>
  </si>
  <si>
    <t>סה"כ הוצאות אחרות</t>
  </si>
  <si>
    <t>סך תשלומים בגין השקעה בקרנות נאמנות זרות</t>
  </si>
  <si>
    <t>סך תשלומים בגין השקעה בקרנות נאמנות ישראליות</t>
  </si>
  <si>
    <t>סך תשלומים בגין השקעה בתעודות סל זרות</t>
  </si>
  <si>
    <t>סך תשלומים בגין השקעה בתעודות סל ישראליות</t>
  </si>
  <si>
    <t>סך תשלומים למנהלי תיקים זרים</t>
  </si>
  <si>
    <t>סך תשלומים למנהלי תיקים ישראלים בגין השקעה בחו"ל</t>
  </si>
  <si>
    <t>סך תשלומים הנובעים מהשקעה בקרנות השקעה בחו"ל</t>
  </si>
  <si>
    <t>סך תשלומים הנובעים מהשקעה בקרנות השקעה בישראל</t>
  </si>
  <si>
    <t xml:space="preserve"> סה"כ עמלות ניהול חיצוני</t>
  </si>
  <si>
    <t>סך הוצאות הנובעות מהשקעה בזכויות מקרקעין</t>
  </si>
  <si>
    <t>ג</t>
  </si>
  <si>
    <t>סך הוצאות הנובעות ממימון פרויקטים לתשתיות</t>
  </si>
  <si>
    <t>סך הוצאות הנובעות מהשקעה בניירות ערך לא סחירים שאינם לצורך מימון פרויקטים לתשתיות</t>
  </si>
  <si>
    <t>סה"כ מהשקעות לא סחירות</t>
  </si>
  <si>
    <t>סך עמלות קסטודיאן לצדדים שאינם קשורים</t>
  </si>
  <si>
    <t>סך עמלות קסטודיאן לצדדים קשורים</t>
  </si>
  <si>
    <t>סה"כ עמלות קסטודיאן</t>
  </si>
  <si>
    <t>סך עמלות קניה ומכירה לצדדים שאינם קשורים</t>
  </si>
  <si>
    <t>סך עמלות קניה ומכירה לצדדים קשורים</t>
  </si>
  <si>
    <t>סה"כ עמלות קניה ומכירה</t>
  </si>
  <si>
    <t xml:space="preserve">אלפי ₪ </t>
  </si>
  <si>
    <t>.</t>
  </si>
  <si>
    <t>שיעור סך הוצאות ישירות מסך נכסים לסוף שנה קודמת (באחוזים)</t>
  </si>
  <si>
    <t>סך הכל עמלות והוצאות</t>
  </si>
  <si>
    <t xml:space="preserve">גוף </t>
  </si>
  <si>
    <t>הוצאה הנובעת ממתן משכנתא</t>
  </si>
  <si>
    <t>סך הוצאות הנובעות בעד ניהול תביעה או תובענה</t>
  </si>
  <si>
    <t>אחרים</t>
  </si>
  <si>
    <t>הוצאה הנובעת בעד ניהול תביעה או תובענה</t>
  </si>
  <si>
    <t/>
  </si>
  <si>
    <t>גורם 7</t>
  </si>
  <si>
    <t>גורם 6</t>
  </si>
  <si>
    <t>גורם 5</t>
  </si>
  <si>
    <t>גורם 4</t>
  </si>
  <si>
    <t>גורם 3</t>
  </si>
  <si>
    <t>גורם 2</t>
  </si>
  <si>
    <t>גורם 1</t>
  </si>
  <si>
    <t>הוצאה הנובעת מהשקעה בזכויות מקרקעין</t>
  </si>
  <si>
    <t>סך הוצאות הנובעות מהשקעה בניירות ערך לא סחירים וממתן הלוואות</t>
  </si>
  <si>
    <t>גוף 1</t>
  </si>
  <si>
    <t>אחר</t>
  </si>
  <si>
    <t>הוצאה הנובעת מהשקעה בניירות ערך לא סחירים או ממתן הלוואה</t>
  </si>
  <si>
    <t>סך עמלות קסטודיאן</t>
  </si>
  <si>
    <t>UBS</t>
  </si>
  <si>
    <t>דיסקונט</t>
  </si>
  <si>
    <t>לאומי</t>
  </si>
  <si>
    <t>פועלים</t>
  </si>
  <si>
    <t>צדדים שאינם קשורים</t>
  </si>
  <si>
    <t>צדדים קשורים</t>
  </si>
  <si>
    <t>עמלות קסטודיאן</t>
  </si>
  <si>
    <t>סך עמלות ברוקראז'</t>
  </si>
  <si>
    <t>PSAGOT</t>
  </si>
  <si>
    <t>LEUMI</t>
  </si>
  <si>
    <t>ברוקראז'- עמלות קניה ומכירה בגין עיסקאות בניירות ערך סחירים</t>
  </si>
  <si>
    <t>סך הכל עמלות ניהול חיצוני</t>
  </si>
  <si>
    <t>סך תשלומים בגין השקעה בקרנות סל</t>
  </si>
  <si>
    <t>BlackRock Inc Ireland</t>
  </si>
  <si>
    <t>BlackRock Inc USA</t>
  </si>
  <si>
    <t>קרן סל זרה</t>
  </si>
  <si>
    <t>ב.</t>
  </si>
  <si>
    <t>קרן סל ישראלית</t>
  </si>
  <si>
    <t>א.</t>
  </si>
  <si>
    <t>תשלום בגין השקעה בקרנות סל</t>
  </si>
  <si>
    <t xml:space="preserve">סך תשלומים בגין השקעת בקרנות נאמנות </t>
  </si>
  <si>
    <t>M&amp;G Investments</t>
  </si>
  <si>
    <t>קרן חוץ</t>
  </si>
  <si>
    <t>קרן נאמנות ישראלית</t>
  </si>
  <si>
    <t>תשלום בגין השקעה בקרנות נאמנות</t>
  </si>
  <si>
    <t>תשלום למנהל תיקים זר</t>
  </si>
  <si>
    <t>סך תשלומים למנהלי תיקים ישראליים</t>
  </si>
  <si>
    <t>תשלום למנהל תיקים ישראלי</t>
  </si>
  <si>
    <t>סך תשלומים הנובעים מהשקעה בקרנות השקעה</t>
  </si>
  <si>
    <t>תשלום הנובע מהשקעה בקרנות השקעה</t>
  </si>
  <si>
    <t>מגדל מקפת קרנות פנסיה וקופות גמל בע"מ</t>
  </si>
  <si>
    <t>שם הקופה: מגדל מקפת משלימה (מספר אוצר: 659)</t>
  </si>
  <si>
    <t>בדיקה</t>
  </si>
  <si>
    <t>נספח 1 - סך התשלומים ששולמו בגין כל סוג הוצאה ישירה לשנה המסתיימת ביום 31.12.21</t>
  </si>
  <si>
    <t>נספח 2 - פירוט עמלות והוצאות לשנה המסתיימת ביום 31.12.2021</t>
  </si>
  <si>
    <t>נספח 3- פירוט עמלות ניהול חיצוני לשנה המסתיימת ביום 31.12.2021</t>
  </si>
  <si>
    <t>יתרת נכסים ממוצעת</t>
  </si>
  <si>
    <t>שם הקופה: מגדל מקפת משלימה (מספר אוצר: 2145) - מסלול כללי</t>
  </si>
  <si>
    <t>שם הקופה: מגדל מקפת משלימה (מספר אוצר: 2149) - מסלול הלכה</t>
  </si>
  <si>
    <t>שם הקופה: מגדל מקפת משלימה (מספר אוצר: 2146) - מסלול מניות</t>
  </si>
  <si>
    <t>שם הקופה: מגדל מקפת משלימה (מספר אוצר: 2148) - מסלול אג"ח</t>
  </si>
  <si>
    <t>שם הקופה: מגדל מקפת משלימה (מספר אוצר: 2147) - מסלול שקלי טווח קצר</t>
  </si>
  <si>
    <t>שם הקופה: מגדל מקפת משלימה (מספר אוצר: 9453) - מסלול בני 50 ומטה</t>
  </si>
  <si>
    <t>שם הקופה: מגדל מקפת משלימה (מספר אוצר: 13627) - מסלול מחקה מדד s&amp;p500</t>
  </si>
  <si>
    <t>שם הקופה: מגדל מקפת משלימה (מספר אוצר: 9454) - מסלול בני 50 עד 60</t>
  </si>
  <si>
    <t>שם הקופה: מגדל מקפת משלימה (מספר אוצר: 9455) - מסלול בני 60 ומעלה</t>
  </si>
  <si>
    <t>שם הקופה: מגדל מקפת משלימה (מספר אוצר: 2208) - אפיק כללי למקבלי קצבה</t>
  </si>
  <si>
    <t>שם הקופה: מגדל מקפת משלימה (מספר אוצר: 12152) - מסלול כללי לפנסיונרים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</si>
</sst>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1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  <scheme val="minor"/>
    </font>
    <font>
      <sz val="10"/>
      <name val="Arial"/>
      <family val="2"/>
    </font>
    <font>
      <b/>
      <sz val="11"/>
      <name val="David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u/>
      <sz val="11"/>
      <name val="David"/>
      <family val="2"/>
      <charset val="177"/>
    </font>
    <font>
      <sz val="11"/>
      <name val="David"/>
      <family val="2"/>
      <charset val="177"/>
    </font>
    <font>
      <b/>
      <sz val="10"/>
      <name val="David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9" fontId="3" fillId="0" borderId="0" applyFont="0" applyFill="0" applyBorder="0" applyAlignment="0" applyProtection="0"/>
  </cellStyleXfs>
  <cellXfs count="87">
    <xf numFmtId="0" fontId="0" fillId="0" borderId="0" xfId="0"/>
    <xf numFmtId="164" fontId="5" fillId="0" borderId="7" xfId="1" applyNumberFormat="1" applyFont="1" applyBorder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left"/>
    </xf>
    <xf numFmtId="164" fontId="4" fillId="0" borderId="0" xfId="1" applyNumberFormat="1" applyFont="1" applyAlignment="1">
      <alignment horizontal="right"/>
    </xf>
    <xf numFmtId="0" fontId="4" fillId="0" borderId="0" xfId="0" applyFont="1"/>
    <xf numFmtId="0" fontId="5" fillId="0" borderId="0" xfId="0" applyFont="1" applyAlignment="1"/>
    <xf numFmtId="164" fontId="5" fillId="0" borderId="0" xfId="1" applyNumberFormat="1" applyFont="1"/>
    <xf numFmtId="0" fontId="7" fillId="3" borderId="8" xfId="0" applyFont="1" applyFill="1" applyBorder="1" applyAlignment="1"/>
    <xf numFmtId="0" fontId="7" fillId="3" borderId="7" xfId="0" applyFont="1" applyFill="1" applyBorder="1" applyAlignment="1"/>
    <xf numFmtId="164" fontId="7" fillId="2" borderId="4" xfId="1" applyNumberFormat="1" applyFont="1" applyFill="1" applyBorder="1" applyProtection="1"/>
    <xf numFmtId="0" fontId="4" fillId="3" borderId="6" xfId="0" applyFont="1" applyFill="1" applyBorder="1" applyAlignment="1"/>
    <xf numFmtId="0" fontId="4" fillId="3" borderId="5" xfId="0" applyFont="1" applyFill="1" applyBorder="1" applyAlignment="1"/>
    <xf numFmtId="164" fontId="5" fillId="4" borderId="4" xfId="1" applyNumberFormat="1" applyFont="1" applyFill="1" applyBorder="1" applyProtection="1"/>
    <xf numFmtId="164" fontId="5" fillId="3" borderId="4" xfId="1" applyNumberFormat="1" applyFont="1" applyFill="1" applyBorder="1" applyProtection="1"/>
    <xf numFmtId="0" fontId="4" fillId="3" borderId="9" xfId="0" applyFont="1" applyFill="1" applyBorder="1" applyAlignment="1"/>
    <xf numFmtId="0" fontId="5" fillId="3" borderId="8" xfId="0" applyFont="1" applyFill="1" applyBorder="1" applyAlignment="1"/>
    <xf numFmtId="0" fontId="5" fillId="3" borderId="7" xfId="0" applyFont="1" applyFill="1" applyBorder="1" applyAlignment="1"/>
    <xf numFmtId="0" fontId="4" fillId="3" borderId="5" xfId="0" applyFont="1" applyFill="1" applyBorder="1" applyAlignment="1">
      <alignment wrapText="1"/>
    </xf>
    <xf numFmtId="0" fontId="5" fillId="3" borderId="6" xfId="0" applyFont="1" applyFill="1" applyBorder="1" applyAlignment="1"/>
    <xf numFmtId="0" fontId="5" fillId="3" borderId="5" xfId="0" applyFont="1" applyFill="1" applyBorder="1" applyAlignment="1"/>
    <xf numFmtId="0" fontId="8" fillId="3" borderId="6" xfId="0" applyFont="1" applyFill="1" applyBorder="1" applyAlignment="1"/>
    <xf numFmtId="164" fontId="5" fillId="4" borderId="4" xfId="1" applyNumberFormat="1" applyFont="1" applyFill="1" applyBorder="1"/>
    <xf numFmtId="164" fontId="5" fillId="0" borderId="0" xfId="0" applyNumberFormat="1" applyFont="1"/>
    <xf numFmtId="10" fontId="7" fillId="2" borderId="4" xfId="4" applyNumberFormat="1" applyFont="1" applyFill="1" applyBorder="1" applyProtection="1"/>
    <xf numFmtId="0" fontId="4" fillId="3" borderId="3" xfId="0" applyFont="1" applyFill="1" applyBorder="1" applyAlignment="1"/>
    <xf numFmtId="0" fontId="4" fillId="3" borderId="2" xfId="0" applyFont="1" applyFill="1" applyBorder="1" applyAlignment="1"/>
    <xf numFmtId="164" fontId="7" fillId="2" borderId="1" xfId="1" applyNumberFormat="1" applyFont="1" applyFill="1" applyBorder="1" applyProtection="1"/>
    <xf numFmtId="164" fontId="6" fillId="0" borderId="0" xfId="0" applyNumberFormat="1" applyFont="1"/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64" fontId="5" fillId="0" borderId="0" xfId="1" applyNumberFormat="1" applyFont="1" applyAlignment="1">
      <alignment horizontal="right"/>
    </xf>
    <xf numFmtId="0" fontId="4" fillId="3" borderId="22" xfId="0" applyFont="1" applyFill="1" applyBorder="1" applyAlignment="1">
      <alignment horizontal="right"/>
    </xf>
    <xf numFmtId="0" fontId="4" fillId="3" borderId="21" xfId="0" applyFont="1" applyFill="1" applyBorder="1" applyAlignment="1">
      <alignment horizontal="right"/>
    </xf>
    <xf numFmtId="0" fontId="9" fillId="3" borderId="20" xfId="0" applyFont="1" applyFill="1" applyBorder="1" applyAlignment="1">
      <alignment horizontal="right"/>
    </xf>
    <xf numFmtId="164" fontId="4" fillId="3" borderId="11" xfId="1" applyNumberFormat="1" applyFont="1" applyFill="1" applyBorder="1" applyAlignment="1">
      <alignment horizontal="right"/>
    </xf>
    <xf numFmtId="0" fontId="4" fillId="3" borderId="18" xfId="0" applyFont="1" applyFill="1" applyBorder="1" applyAlignment="1">
      <alignment horizontal="right"/>
    </xf>
    <xf numFmtId="0" fontId="4" fillId="3" borderId="17" xfId="0" applyFont="1" applyFill="1" applyBorder="1" applyAlignment="1">
      <alignment horizontal="right"/>
    </xf>
    <xf numFmtId="0" fontId="9" fillId="3" borderId="14" xfId="0" applyFont="1" applyFill="1" applyBorder="1" applyAlignment="1">
      <alignment horizontal="right"/>
    </xf>
    <xf numFmtId="164" fontId="5" fillId="3" borderId="4" xfId="1" applyNumberFormat="1" applyFont="1" applyFill="1" applyBorder="1" applyAlignment="1">
      <alignment horizontal="right"/>
    </xf>
    <xf numFmtId="0" fontId="9" fillId="3" borderId="16" xfId="0" applyNumberFormat="1" applyFont="1" applyFill="1" applyBorder="1" applyAlignment="1">
      <alignment horizontal="right" readingOrder="2"/>
    </xf>
    <xf numFmtId="0" fontId="9" fillId="3" borderId="5" xfId="0" applyNumberFormat="1" applyFont="1" applyFill="1" applyBorder="1" applyAlignment="1">
      <alignment horizontal="right" readingOrder="2"/>
    </xf>
    <xf numFmtId="0" fontId="9" fillId="3" borderId="7" xfId="0" applyFont="1" applyFill="1" applyBorder="1" applyAlignment="1">
      <alignment horizontal="right"/>
    </xf>
    <xf numFmtId="164" fontId="5" fillId="4" borderId="4" xfId="1" applyNumberFormat="1" applyFont="1" applyFill="1" applyBorder="1" applyAlignment="1">
      <alignment horizontal="right"/>
    </xf>
    <xf numFmtId="0" fontId="4" fillId="3" borderId="19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9" fillId="3" borderId="9" xfId="0" applyFont="1" applyFill="1" applyBorder="1" applyAlignment="1">
      <alignment horizontal="right"/>
    </xf>
    <xf numFmtId="0" fontId="9" fillId="3" borderId="18" xfId="0" applyNumberFormat="1" applyFont="1" applyFill="1" applyBorder="1" applyAlignment="1">
      <alignment horizontal="right" readingOrder="2"/>
    </xf>
    <xf numFmtId="0" fontId="9" fillId="3" borderId="17" xfId="0" applyNumberFormat="1" applyFont="1" applyFill="1" applyBorder="1" applyAlignment="1">
      <alignment horizontal="right" readingOrder="2"/>
    </xf>
    <xf numFmtId="0" fontId="4" fillId="3" borderId="16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164" fontId="4" fillId="2" borderId="4" xfId="1" applyNumberFormat="1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9" fillId="3" borderId="19" xfId="0" applyFont="1" applyFill="1" applyBorder="1" applyAlignment="1">
      <alignment horizontal="right"/>
    </xf>
    <xf numFmtId="0" fontId="9" fillId="3" borderId="5" xfId="0" applyFont="1" applyFill="1" applyBorder="1" applyAlignment="1">
      <alignment horizontal="right"/>
    </xf>
    <xf numFmtId="0" fontId="4" fillId="3" borderId="15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164" fontId="7" fillId="4" borderId="1" xfId="1" applyNumberFormat="1" applyFont="1" applyFill="1" applyBorder="1" applyAlignment="1">
      <alignment horizontal="right"/>
    </xf>
    <xf numFmtId="14" fontId="4" fillId="0" borderId="0" xfId="0" applyNumberFormat="1" applyFont="1" applyAlignment="1">
      <alignment horizontal="right"/>
    </xf>
    <xf numFmtId="0" fontId="4" fillId="3" borderId="28" xfId="0" applyFont="1" applyFill="1" applyBorder="1" applyAlignment="1">
      <alignment horizontal="right"/>
    </xf>
    <xf numFmtId="0" fontId="9" fillId="3" borderId="12" xfId="0" applyFont="1" applyFill="1" applyBorder="1" applyAlignment="1">
      <alignment horizontal="right"/>
    </xf>
    <xf numFmtId="0" fontId="4" fillId="3" borderId="11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9" fillId="3" borderId="27" xfId="0" applyFont="1" applyFill="1" applyBorder="1" applyAlignment="1">
      <alignment horizontal="right"/>
    </xf>
    <xf numFmtId="164" fontId="5" fillId="4" borderId="25" xfId="1" applyNumberFormat="1" applyFont="1" applyFill="1" applyBorder="1" applyAlignment="1">
      <alignment horizontal="right"/>
    </xf>
    <xf numFmtId="164" fontId="4" fillId="3" borderId="25" xfId="0" applyNumberFormat="1" applyFont="1" applyFill="1" applyBorder="1" applyAlignment="1">
      <alignment horizontal="right"/>
    </xf>
    <xf numFmtId="0" fontId="9" fillId="3" borderId="18" xfId="0" applyFont="1" applyFill="1" applyBorder="1" applyAlignment="1">
      <alignment horizontal="right"/>
    </xf>
    <xf numFmtId="0" fontId="4" fillId="3" borderId="27" xfId="0" applyFont="1" applyFill="1" applyBorder="1" applyAlignment="1">
      <alignment horizontal="right"/>
    </xf>
    <xf numFmtId="0" fontId="9" fillId="3" borderId="25" xfId="0" applyFont="1" applyFill="1" applyBorder="1" applyAlignment="1">
      <alignment horizontal="right"/>
    </xf>
    <xf numFmtId="0" fontId="4" fillId="3" borderId="26" xfId="0" applyFont="1" applyFill="1" applyBorder="1" applyAlignment="1">
      <alignment horizontal="right"/>
    </xf>
    <xf numFmtId="0" fontId="9" fillId="3" borderId="26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9" fillId="3" borderId="19" xfId="0" applyNumberFormat="1" applyFont="1" applyFill="1" applyBorder="1" applyAlignment="1">
      <alignment horizontal="right" readingOrder="2"/>
    </xf>
    <xf numFmtId="0" fontId="9" fillId="3" borderId="24" xfId="0" applyFont="1" applyFill="1" applyBorder="1" applyAlignment="1">
      <alignment horizontal="right"/>
    </xf>
    <xf numFmtId="164" fontId="7" fillId="4" borderId="23" xfId="1" applyNumberFormat="1" applyFont="1" applyFill="1" applyBorder="1" applyAlignment="1">
      <alignment horizontal="right"/>
    </xf>
    <xf numFmtId="164" fontId="10" fillId="0" borderId="0" xfId="1" applyNumberFormat="1" applyFont="1" applyAlignment="1">
      <alignment horizontal="right"/>
    </xf>
    <xf numFmtId="164" fontId="7" fillId="2" borderId="4" xfId="1" applyNumberFormat="1" applyFont="1" applyFill="1" applyBorder="1"/>
    <xf numFmtId="164" fontId="5" fillId="3" borderId="4" xfId="1" applyNumberFormat="1" applyFont="1" applyFill="1" applyBorder="1"/>
    <xf numFmtId="164" fontId="7" fillId="2" borderId="1" xfId="1" applyNumberFormat="1" applyFont="1" applyFill="1" applyBorder="1"/>
    <xf numFmtId="0" fontId="5" fillId="3" borderId="13" xfId="0" applyFont="1" applyFill="1" applyBorder="1" applyAlignment="1"/>
    <xf numFmtId="0" fontId="5" fillId="3" borderId="8" xfId="0" applyFont="1" applyFill="1" applyBorder="1" applyAlignment="1"/>
    <xf numFmtId="0" fontId="5" fillId="3" borderId="12" xfId="0" applyFont="1" applyFill="1" applyBorder="1" applyAlignment="1"/>
    <xf numFmtId="0" fontId="5" fillId="3" borderId="7" xfId="0" applyFont="1" applyFill="1" applyBorder="1" applyAlignment="1"/>
    <xf numFmtId="164" fontId="4" fillId="3" borderId="11" xfId="1" applyNumberFormat="1" applyFont="1" applyFill="1" applyBorder="1" applyAlignment="1">
      <alignment horizontal="center"/>
    </xf>
    <xf numFmtId="164" fontId="4" fillId="3" borderId="10" xfId="1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5">
    <cellStyle name="Comma" xfId="1" builtinId="3"/>
    <cellStyle name="Normal" xfId="0" builtinId="0"/>
    <cellStyle name="Normal 2" xfId="2"/>
    <cellStyle name="Normal 3" xfId="3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rightToLeft="1" tabSelected="1" workbookViewId="0">
      <pane ySplit="7" topLeftCell="A8" activePane="bottomLeft" state="frozen"/>
      <selection pane="bottomLeft" activeCell="I14" sqref="I14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9.875" style="2" bestFit="1" customWidth="1"/>
    <col min="4" max="4" width="9" style="2"/>
    <col min="5" max="5" width="9" style="3"/>
    <col min="6" max="16384" width="9" style="2"/>
  </cols>
  <sheetData>
    <row r="1" spans="1:5" x14ac:dyDescent="0.25">
      <c r="A1" s="86" t="s">
        <v>83</v>
      </c>
      <c r="B1" s="86"/>
      <c r="C1" s="1"/>
    </row>
    <row r="2" spans="1:5" x14ac:dyDescent="0.25">
      <c r="A2" s="4"/>
      <c r="B2" s="5"/>
      <c r="C2" s="5"/>
    </row>
    <row r="3" spans="1:5" x14ac:dyDescent="0.25">
      <c r="A3" s="6" t="s">
        <v>86</v>
      </c>
      <c r="B3" s="5"/>
      <c r="C3" s="5"/>
    </row>
    <row r="4" spans="1:5" x14ac:dyDescent="0.25">
      <c r="A4" s="7"/>
      <c r="B4" s="8"/>
      <c r="C4" s="8"/>
    </row>
    <row r="5" spans="1:5" ht="15.75" thickBot="1" x14ac:dyDescent="0.3">
      <c r="A5" s="6" t="s">
        <v>84</v>
      </c>
      <c r="B5" s="8"/>
      <c r="C5" s="8"/>
      <c r="E5" s="3" t="s">
        <v>85</v>
      </c>
    </row>
    <row r="6" spans="1:5" ht="14.25" customHeight="1" x14ac:dyDescent="0.25">
      <c r="A6" s="80"/>
      <c r="B6" s="82"/>
      <c r="C6" s="84" t="s">
        <v>30</v>
      </c>
    </row>
    <row r="7" spans="1:5" x14ac:dyDescent="0.25">
      <c r="A7" s="81"/>
      <c r="B7" s="83"/>
      <c r="C7" s="85"/>
    </row>
    <row r="8" spans="1:5" x14ac:dyDescent="0.25">
      <c r="A8" s="9">
        <v>1</v>
      </c>
      <c r="B8" s="10" t="s">
        <v>29</v>
      </c>
      <c r="C8" s="11">
        <v>332.94892758398328</v>
      </c>
      <c r="E8" s="29">
        <f>'מסלול כללי'!C8+'מסלול הלכה'!C8+'מסלול מניות'!C8+'מסלול אגח'!C8+'מסלול שקלי'!C8+'מסלול מחקה מדד s&amp;p500'!C8+'מסלול לבני 50 ומטה'!C8+'מסלול לבני 50 עד 60'!C8+'מסלול לבני 60 ומעלה'!C8+'מקבלי קצבה קיימים'!C8+'מקבלי קצבה'!C8-C8</f>
        <v>0</v>
      </c>
    </row>
    <row r="9" spans="1:5" x14ac:dyDescent="0.25">
      <c r="A9" s="12"/>
      <c r="B9" s="13" t="s">
        <v>28</v>
      </c>
      <c r="C9" s="14">
        <v>0</v>
      </c>
    </row>
    <row r="10" spans="1:5" x14ac:dyDescent="0.25">
      <c r="A10" s="12"/>
      <c r="B10" s="13" t="s">
        <v>27</v>
      </c>
      <c r="C10" s="14">
        <v>332.94892758398328</v>
      </c>
    </row>
    <row r="11" spans="1:5" x14ac:dyDescent="0.25">
      <c r="A11" s="12"/>
      <c r="B11" s="13"/>
      <c r="C11" s="15"/>
    </row>
    <row r="12" spans="1:5" x14ac:dyDescent="0.25">
      <c r="A12" s="9">
        <v>2</v>
      </c>
      <c r="B12" s="10" t="s">
        <v>26</v>
      </c>
      <c r="C12" s="11">
        <v>39.094796270466141</v>
      </c>
      <c r="E12" s="29">
        <f>'מסלול כללי'!C12+'מסלול הלכה'!C12+'מסלול מניות'!C12+'מסלול אגח'!C12+'מסלול שקלי'!C12+'מסלול מחקה מדד s&amp;p500'!C12+'מסלול לבני 50 ומטה'!C12+'מסלול לבני 50 עד 60'!C12+'מסלול לבני 60 ומעלה'!C12+'מקבלי קצבה קיימים'!C12+'מקבלי קצבה'!C12-C12</f>
        <v>0</v>
      </c>
    </row>
    <row r="13" spans="1:5" x14ac:dyDescent="0.25">
      <c r="A13" s="12"/>
      <c r="B13" s="16" t="s">
        <v>25</v>
      </c>
      <c r="C13" s="14">
        <v>0</v>
      </c>
    </row>
    <row r="14" spans="1:5" x14ac:dyDescent="0.25">
      <c r="A14" s="12"/>
      <c r="B14" s="16" t="s">
        <v>24</v>
      </c>
      <c r="C14" s="14">
        <v>39.094796270466141</v>
      </c>
    </row>
    <row r="15" spans="1:5" x14ac:dyDescent="0.25">
      <c r="A15" s="17"/>
      <c r="B15" s="18"/>
      <c r="C15" s="15"/>
    </row>
    <row r="16" spans="1:5" x14ac:dyDescent="0.25">
      <c r="A16" s="9">
        <v>3</v>
      </c>
      <c r="B16" s="10" t="s">
        <v>23</v>
      </c>
      <c r="C16" s="11">
        <v>52.160834307865976</v>
      </c>
      <c r="E16" s="29">
        <f>'מסלול כללי'!C16+'מסלול הלכה'!C16+'מסלול מניות'!C16+'מסלול אגח'!C16+'מסלול שקלי'!C16+'מסלול מחקה מדד s&amp;p500'!C16+'מסלול לבני 50 ומטה'!C16+'מסלול לבני 50 עד 60'!C16+'מסלול לבני 60 ומעלה'!C16+'מקבלי קצבה קיימים'!C16+'מקבלי קצבה'!C16-C16</f>
        <v>-5.6843418860808015E-14</v>
      </c>
    </row>
    <row r="17" spans="1:5" ht="30" x14ac:dyDescent="0.25">
      <c r="A17" s="12" t="s">
        <v>4</v>
      </c>
      <c r="B17" s="19" t="s">
        <v>22</v>
      </c>
      <c r="C17" s="14">
        <v>42.808861584364308</v>
      </c>
    </row>
    <row r="18" spans="1:5" x14ac:dyDescent="0.25">
      <c r="A18" s="12" t="s">
        <v>2</v>
      </c>
      <c r="B18" s="19" t="s">
        <v>21</v>
      </c>
      <c r="C18" s="14">
        <v>0</v>
      </c>
    </row>
    <row r="19" spans="1:5" x14ac:dyDescent="0.25">
      <c r="A19" s="12" t="s">
        <v>20</v>
      </c>
      <c r="B19" s="13" t="s">
        <v>19</v>
      </c>
      <c r="C19" s="14">
        <v>9.3519727235016674</v>
      </c>
    </row>
    <row r="20" spans="1:5" x14ac:dyDescent="0.25">
      <c r="A20" s="20"/>
      <c r="B20" s="21"/>
      <c r="C20" s="15"/>
    </row>
    <row r="21" spans="1:5" x14ac:dyDescent="0.25">
      <c r="A21" s="22">
        <v>4</v>
      </c>
      <c r="B21" s="10" t="s">
        <v>18</v>
      </c>
      <c r="C21" s="11">
        <v>1780.8505674806333</v>
      </c>
      <c r="E21" s="29">
        <f>'מסלול כללי'!C21+'מסלול הלכה'!C21+'מסלול מניות'!C21+'מסלול אגח'!C21+'מסלול שקלי'!C21+'מסלול מחקה מדד s&amp;p500'!C21+'מסלול לבני 50 ומטה'!C21+'מסלול לבני 50 עד 60'!C21+'מסלול לבני 60 ומעלה'!C21+'מקבלי קצבה קיימים'!C21+'מקבלי קצבה'!C21-C21</f>
        <v>0</v>
      </c>
    </row>
    <row r="22" spans="1:5" x14ac:dyDescent="0.25">
      <c r="A22" s="12"/>
      <c r="B22" s="13" t="s">
        <v>17</v>
      </c>
      <c r="C22" s="23">
        <v>135.67600593070986</v>
      </c>
    </row>
    <row r="23" spans="1:5" x14ac:dyDescent="0.25">
      <c r="A23" s="12"/>
      <c r="B23" s="13" t="s">
        <v>16</v>
      </c>
      <c r="C23" s="23">
        <v>1022.7260940728833</v>
      </c>
    </row>
    <row r="24" spans="1:5" x14ac:dyDescent="0.25">
      <c r="A24" s="12"/>
      <c r="B24" s="13" t="s">
        <v>15</v>
      </c>
      <c r="C24" s="23"/>
    </row>
    <row r="25" spans="1:5" x14ac:dyDescent="0.25">
      <c r="A25" s="12"/>
      <c r="B25" s="13" t="s">
        <v>14</v>
      </c>
      <c r="C25" s="23"/>
    </row>
    <row r="26" spans="1:5" x14ac:dyDescent="0.25">
      <c r="A26" s="12"/>
      <c r="B26" s="13" t="s">
        <v>13</v>
      </c>
      <c r="C26" s="14">
        <v>4.4652479269762892</v>
      </c>
    </row>
    <row r="27" spans="1:5" x14ac:dyDescent="0.25">
      <c r="A27" s="12"/>
      <c r="B27" s="13" t="s">
        <v>12</v>
      </c>
      <c r="C27" s="14">
        <v>326.67795408579406</v>
      </c>
    </row>
    <row r="28" spans="1:5" x14ac:dyDescent="0.25">
      <c r="A28" s="12"/>
      <c r="B28" s="13" t="s">
        <v>11</v>
      </c>
      <c r="C28" s="14">
        <v>0</v>
      </c>
    </row>
    <row r="29" spans="1:5" x14ac:dyDescent="0.25">
      <c r="A29" s="12"/>
      <c r="B29" s="13" t="s">
        <v>10</v>
      </c>
      <c r="C29" s="14">
        <v>291.30526546427001</v>
      </c>
    </row>
    <row r="30" spans="1:5" x14ac:dyDescent="0.25">
      <c r="A30" s="12"/>
      <c r="B30" s="13"/>
      <c r="C30" s="15"/>
    </row>
    <row r="31" spans="1:5" x14ac:dyDescent="0.25">
      <c r="A31" s="12">
        <v>5</v>
      </c>
      <c r="B31" s="10" t="s">
        <v>9</v>
      </c>
      <c r="C31" s="11">
        <v>0</v>
      </c>
      <c r="E31" s="29">
        <f>'מסלול כללי'!C31+'מסלול הלכה'!C31+'מסלול מניות'!C31+'מסלול אגח'!C31+'מסלול שקלי'!C31+'מסלול מחקה מדד s&amp;p500'!C31+'מסלול לבני 50 ומטה'!C31+'מסלול לבני 50 עד 60'!C31+'מסלול לבני 60 ומעלה'!C31+'מקבלי קצבה קיימים'!C31+'מקבלי קצבה'!C31-C31</f>
        <v>0</v>
      </c>
    </row>
    <row r="32" spans="1:5" x14ac:dyDescent="0.25">
      <c r="A32" s="12" t="s">
        <v>4</v>
      </c>
      <c r="B32" s="13" t="s">
        <v>8</v>
      </c>
      <c r="C32" s="14"/>
    </row>
    <row r="33" spans="1:5" x14ac:dyDescent="0.25">
      <c r="A33" s="12" t="s">
        <v>2</v>
      </c>
      <c r="B33" s="13" t="s">
        <v>7</v>
      </c>
      <c r="C33" s="14"/>
    </row>
    <row r="34" spans="1:5" x14ac:dyDescent="0.25">
      <c r="A34" s="12"/>
      <c r="B34" s="13"/>
      <c r="C34" s="15"/>
    </row>
    <row r="35" spans="1:5" x14ac:dyDescent="0.25">
      <c r="A35" s="12">
        <v>6</v>
      </c>
      <c r="B35" s="10" t="s">
        <v>6</v>
      </c>
      <c r="C35" s="11">
        <v>2205.055125642949</v>
      </c>
      <c r="E35" s="29">
        <f>'מסלול כללי'!C35+'מסלול הלכה'!C35+'מסלול מניות'!C35+'מסלול אגח'!C35+'מסלול שקלי'!C35+'מסלול מחקה מדד s&amp;p500'!C35+'מסלול לבני 50 ומטה'!C35+'מסלול לבני 50 עד 60'!C35+'מסלול לבני 60 ומעלה'!C35+'מקבלי קצבה קיימים'!C35+'מקבלי קצבה'!C35-C35</f>
        <v>0</v>
      </c>
    </row>
    <row r="36" spans="1:5" x14ac:dyDescent="0.25">
      <c r="A36" s="12"/>
      <c r="B36" s="13"/>
      <c r="C36" s="15"/>
    </row>
    <row r="37" spans="1:5" x14ac:dyDescent="0.25">
      <c r="A37" s="12">
        <v>7</v>
      </c>
      <c r="B37" s="10" t="s">
        <v>5</v>
      </c>
      <c r="C37" s="15"/>
    </row>
    <row r="38" spans="1:5" ht="30" x14ac:dyDescent="0.25">
      <c r="A38" s="12" t="s">
        <v>4</v>
      </c>
      <c r="B38" s="19" t="s">
        <v>3</v>
      </c>
      <c r="C38" s="25">
        <f>(C17+C21+C33)/C41</f>
        <v>1.2888362187253955E-3</v>
      </c>
    </row>
    <row r="39" spans="1:5" ht="14.25" customHeight="1" x14ac:dyDescent="0.25">
      <c r="A39" s="12" t="s">
        <v>2</v>
      </c>
      <c r="B39" s="13" t="s">
        <v>32</v>
      </c>
      <c r="C39" s="25">
        <f>C35/C42</f>
        <v>1.3604158052568417E-3</v>
      </c>
    </row>
    <row r="40" spans="1:5" x14ac:dyDescent="0.25">
      <c r="A40" s="12"/>
      <c r="B40" s="13"/>
      <c r="C40" s="15"/>
    </row>
    <row r="41" spans="1:5" ht="15.75" thickBot="1" x14ac:dyDescent="0.3">
      <c r="A41" s="26"/>
      <c r="B41" s="27" t="s">
        <v>0</v>
      </c>
      <c r="C41" s="28">
        <v>1414966</v>
      </c>
      <c r="E41" s="29"/>
    </row>
    <row r="42" spans="1:5" ht="15.75" thickBot="1" x14ac:dyDescent="0.3">
      <c r="A42" s="26"/>
      <c r="B42" s="27" t="s">
        <v>89</v>
      </c>
      <c r="C42" s="28">
        <v>1620868.5</v>
      </c>
      <c r="E42" s="29"/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scale="9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rightToLeft="1" workbookViewId="0">
      <selection activeCell="I14" sqref="I14"/>
    </sheetView>
  </sheetViews>
  <sheetFormatPr defaultRowHeight="15" x14ac:dyDescent="0.25"/>
  <cols>
    <col min="1" max="1" width="1.75" style="2" bestFit="1" customWidth="1"/>
    <col min="2" max="2" width="55.875" style="2" bestFit="1" customWidth="1"/>
    <col min="3" max="3" width="9.875" style="2" bestFit="1" customWidth="1"/>
    <col min="4" max="16384" width="9" style="2"/>
  </cols>
  <sheetData>
    <row r="1" spans="1:3" x14ac:dyDescent="0.25">
      <c r="A1" s="86" t="s">
        <v>83</v>
      </c>
      <c r="B1" s="86"/>
      <c r="C1" s="1"/>
    </row>
    <row r="2" spans="1:3" x14ac:dyDescent="0.25">
      <c r="A2" s="4"/>
      <c r="B2" s="5"/>
      <c r="C2" s="76"/>
    </row>
    <row r="3" spans="1:3" x14ac:dyDescent="0.25">
      <c r="A3" s="6" t="s">
        <v>86</v>
      </c>
      <c r="B3" s="5"/>
      <c r="C3" s="76"/>
    </row>
    <row r="4" spans="1:3" x14ac:dyDescent="0.25">
      <c r="A4" s="7"/>
      <c r="B4" s="8"/>
      <c r="C4" s="8"/>
    </row>
    <row r="5" spans="1:3" ht="15.75" thickBot="1" x14ac:dyDescent="0.3">
      <c r="A5" s="6" t="s">
        <v>95</v>
      </c>
      <c r="B5" s="8"/>
      <c r="C5" s="8"/>
    </row>
    <row r="6" spans="1:3" ht="14.25" customHeight="1" x14ac:dyDescent="0.25">
      <c r="A6" s="80"/>
      <c r="B6" s="82"/>
      <c r="C6" s="84" t="s">
        <v>30</v>
      </c>
    </row>
    <row r="7" spans="1:3" x14ac:dyDescent="0.25">
      <c r="A7" s="81"/>
      <c r="B7" s="83"/>
      <c r="C7" s="85"/>
    </row>
    <row r="8" spans="1:3" x14ac:dyDescent="0.25">
      <c r="A8" s="9">
        <v>1</v>
      </c>
      <c r="B8" s="10" t="s">
        <v>29</v>
      </c>
      <c r="C8" s="77">
        <v>73.47339042730097</v>
      </c>
    </row>
    <row r="9" spans="1:3" x14ac:dyDescent="0.25">
      <c r="A9" s="12"/>
      <c r="B9" s="13" t="s">
        <v>28</v>
      </c>
      <c r="C9" s="23">
        <v>0</v>
      </c>
    </row>
    <row r="10" spans="1:3" x14ac:dyDescent="0.25">
      <c r="A10" s="12"/>
      <c r="B10" s="13" t="s">
        <v>27</v>
      </c>
      <c r="C10" s="23">
        <v>73.47339042730097</v>
      </c>
    </row>
    <row r="11" spans="1:3" x14ac:dyDescent="0.25">
      <c r="A11" s="12"/>
      <c r="B11" s="13"/>
      <c r="C11" s="78"/>
    </row>
    <row r="12" spans="1:3" x14ac:dyDescent="0.25">
      <c r="A12" s="9">
        <v>2</v>
      </c>
      <c r="B12" s="10" t="s">
        <v>26</v>
      </c>
      <c r="C12" s="77">
        <v>5.7054296769822406</v>
      </c>
    </row>
    <row r="13" spans="1:3" x14ac:dyDescent="0.25">
      <c r="A13" s="12"/>
      <c r="B13" s="16" t="s">
        <v>25</v>
      </c>
      <c r="C13" s="23">
        <v>0</v>
      </c>
    </row>
    <row r="14" spans="1:3" x14ac:dyDescent="0.25">
      <c r="A14" s="12"/>
      <c r="B14" s="16" t="s">
        <v>24</v>
      </c>
      <c r="C14" s="23">
        <v>5.7054296769822406</v>
      </c>
    </row>
    <row r="15" spans="1:3" x14ac:dyDescent="0.25">
      <c r="A15" s="17"/>
      <c r="B15" s="18"/>
      <c r="C15" s="78"/>
    </row>
    <row r="16" spans="1:3" x14ac:dyDescent="0.25">
      <c r="A16" s="9">
        <v>3</v>
      </c>
      <c r="B16" s="10" t="s">
        <v>23</v>
      </c>
      <c r="C16" s="77">
        <v>20.202784645233599</v>
      </c>
    </row>
    <row r="17" spans="1:3" ht="30" x14ac:dyDescent="0.25">
      <c r="A17" s="12" t="s">
        <v>4</v>
      </c>
      <c r="B17" s="19" t="s">
        <v>22</v>
      </c>
      <c r="C17" s="23">
        <v>15.060635921542366</v>
      </c>
    </row>
    <row r="18" spans="1:3" x14ac:dyDescent="0.25">
      <c r="A18" s="12" t="s">
        <v>2</v>
      </c>
      <c r="B18" s="19" t="s">
        <v>21</v>
      </c>
      <c r="C18" s="23">
        <v>0</v>
      </c>
    </row>
    <row r="19" spans="1:3" x14ac:dyDescent="0.25">
      <c r="A19" s="12" t="s">
        <v>20</v>
      </c>
      <c r="B19" s="13" t="s">
        <v>19</v>
      </c>
      <c r="C19" s="23">
        <v>5.1421487236912338</v>
      </c>
    </row>
    <row r="20" spans="1:3" x14ac:dyDescent="0.25">
      <c r="A20" s="20"/>
      <c r="B20" s="21"/>
      <c r="C20" s="78"/>
    </row>
    <row r="21" spans="1:3" x14ac:dyDescent="0.25">
      <c r="A21" s="22">
        <v>4</v>
      </c>
      <c r="B21" s="10" t="s">
        <v>18</v>
      </c>
      <c r="C21" s="77">
        <v>371.44898726248573</v>
      </c>
    </row>
    <row r="22" spans="1:3" x14ac:dyDescent="0.25">
      <c r="A22" s="12"/>
      <c r="B22" s="13" t="s">
        <v>17</v>
      </c>
      <c r="C22" s="23">
        <v>28.783236207939844</v>
      </c>
    </row>
    <row r="23" spans="1:3" x14ac:dyDescent="0.25">
      <c r="A23" s="12"/>
      <c r="B23" s="13" t="s">
        <v>16</v>
      </c>
      <c r="C23" s="23">
        <v>193.4165636891492</v>
      </c>
    </row>
    <row r="24" spans="1:3" x14ac:dyDescent="0.25">
      <c r="A24" s="12"/>
      <c r="B24" s="13" t="s">
        <v>15</v>
      </c>
      <c r="C24" s="23"/>
    </row>
    <row r="25" spans="1:3" x14ac:dyDescent="0.25">
      <c r="A25" s="12"/>
      <c r="B25" s="13" t="s">
        <v>14</v>
      </c>
      <c r="C25" s="23"/>
    </row>
    <row r="26" spans="1:3" x14ac:dyDescent="0.25">
      <c r="A26" s="12"/>
      <c r="B26" s="13" t="s">
        <v>13</v>
      </c>
      <c r="C26" s="23">
        <v>1.1612727757447001</v>
      </c>
    </row>
    <row r="27" spans="1:3" x14ac:dyDescent="0.25">
      <c r="A27" s="12"/>
      <c r="B27" s="13" t="s">
        <v>12</v>
      </c>
      <c r="C27" s="23">
        <v>84.246112340727052</v>
      </c>
    </row>
    <row r="28" spans="1:3" x14ac:dyDescent="0.25">
      <c r="A28" s="12"/>
      <c r="B28" s="13" t="s">
        <v>11</v>
      </c>
      <c r="C28" s="23">
        <v>0</v>
      </c>
    </row>
    <row r="29" spans="1:3" x14ac:dyDescent="0.25">
      <c r="A29" s="12"/>
      <c r="B29" s="13" t="s">
        <v>10</v>
      </c>
      <c r="C29" s="23">
        <v>63.841802248924935</v>
      </c>
    </row>
    <row r="30" spans="1:3" x14ac:dyDescent="0.25">
      <c r="A30" s="12"/>
      <c r="B30" s="13"/>
      <c r="C30" s="78"/>
    </row>
    <row r="31" spans="1:3" x14ac:dyDescent="0.25">
      <c r="A31" s="12">
        <v>5</v>
      </c>
      <c r="B31" s="10" t="s">
        <v>9</v>
      </c>
      <c r="C31" s="77">
        <v>0</v>
      </c>
    </row>
    <row r="32" spans="1:3" x14ac:dyDescent="0.25">
      <c r="A32" s="12" t="s">
        <v>4</v>
      </c>
      <c r="B32" s="13" t="s">
        <v>8</v>
      </c>
      <c r="C32" s="23"/>
    </row>
    <row r="33" spans="1:3" x14ac:dyDescent="0.25">
      <c r="A33" s="12" t="s">
        <v>2</v>
      </c>
      <c r="B33" s="13" t="s">
        <v>7</v>
      </c>
      <c r="C33" s="23"/>
    </row>
    <row r="34" spans="1:3" x14ac:dyDescent="0.25">
      <c r="A34" s="12"/>
      <c r="B34" s="13"/>
      <c r="C34" s="78"/>
    </row>
    <row r="35" spans="1:3" x14ac:dyDescent="0.25">
      <c r="A35" s="12">
        <v>6</v>
      </c>
      <c r="B35" s="10" t="s">
        <v>6</v>
      </c>
      <c r="C35" s="77">
        <v>470.83059201200251</v>
      </c>
    </row>
    <row r="36" spans="1:3" x14ac:dyDescent="0.25">
      <c r="A36" s="12"/>
      <c r="B36" s="13"/>
      <c r="C36" s="78"/>
    </row>
    <row r="37" spans="1:3" x14ac:dyDescent="0.25">
      <c r="A37" s="12">
        <v>7</v>
      </c>
      <c r="B37" s="10" t="s">
        <v>5</v>
      </c>
      <c r="C37" s="78"/>
    </row>
    <row r="38" spans="1:3" ht="30" x14ac:dyDescent="0.25">
      <c r="A38" s="12" t="s">
        <v>4</v>
      </c>
      <c r="B38" s="19" t="s">
        <v>3</v>
      </c>
      <c r="C38" s="25">
        <v>1.4231678713916434E-3</v>
      </c>
    </row>
    <row r="39" spans="1:3" ht="14.25" customHeight="1" x14ac:dyDescent="0.25">
      <c r="A39" s="12" t="s">
        <v>2</v>
      </c>
      <c r="B39" s="13" t="s">
        <v>1</v>
      </c>
      <c r="C39" s="25">
        <v>1.3731122887081467E-3</v>
      </c>
    </row>
    <row r="40" spans="1:3" x14ac:dyDescent="0.25">
      <c r="A40" s="12"/>
      <c r="B40" s="13"/>
      <c r="C40" s="78"/>
    </row>
    <row r="41" spans="1:3" ht="15.75" thickBot="1" x14ac:dyDescent="0.3">
      <c r="A41" s="26"/>
      <c r="B41" s="27" t="s">
        <v>0</v>
      </c>
      <c r="C41" s="79">
        <v>271584</v>
      </c>
    </row>
    <row r="42" spans="1:3" ht="15.75" thickBot="1" x14ac:dyDescent="0.3">
      <c r="A42" s="26"/>
      <c r="B42" s="27"/>
      <c r="C42" s="28"/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rightToLeft="1" workbookViewId="0">
      <selection activeCell="I14" sqref="I14"/>
    </sheetView>
  </sheetViews>
  <sheetFormatPr defaultRowHeight="15" x14ac:dyDescent="0.25"/>
  <cols>
    <col min="1" max="1" width="1.75" style="2" bestFit="1" customWidth="1"/>
    <col min="2" max="2" width="55.875" style="2" bestFit="1" customWidth="1"/>
    <col min="3" max="3" width="9.875" style="2" bestFit="1" customWidth="1"/>
    <col min="4" max="16384" width="9" style="2"/>
  </cols>
  <sheetData>
    <row r="1" spans="1:3" x14ac:dyDescent="0.25">
      <c r="A1" s="86" t="s">
        <v>83</v>
      </c>
      <c r="B1" s="86"/>
      <c r="C1" s="1"/>
    </row>
    <row r="2" spans="1:3" x14ac:dyDescent="0.25">
      <c r="A2" s="4"/>
      <c r="B2" s="5"/>
      <c r="C2" s="76"/>
    </row>
    <row r="3" spans="1:3" x14ac:dyDescent="0.25">
      <c r="A3" s="6" t="s">
        <v>86</v>
      </c>
      <c r="B3" s="5"/>
      <c r="C3" s="76"/>
    </row>
    <row r="4" spans="1:3" x14ac:dyDescent="0.25">
      <c r="A4" s="7"/>
      <c r="B4" s="8"/>
      <c r="C4" s="8"/>
    </row>
    <row r="5" spans="1:3" ht="15.75" thickBot="1" x14ac:dyDescent="0.3">
      <c r="A5" s="6" t="s">
        <v>97</v>
      </c>
      <c r="B5" s="8"/>
      <c r="C5" s="8"/>
    </row>
    <row r="6" spans="1:3" ht="14.25" customHeight="1" x14ac:dyDescent="0.25">
      <c r="A6" s="80"/>
      <c r="B6" s="82"/>
      <c r="C6" s="84" t="s">
        <v>30</v>
      </c>
    </row>
    <row r="7" spans="1:3" x14ac:dyDescent="0.25">
      <c r="A7" s="81"/>
      <c r="B7" s="83"/>
      <c r="C7" s="85"/>
    </row>
    <row r="8" spans="1:3" x14ac:dyDescent="0.25">
      <c r="A8" s="9">
        <v>1</v>
      </c>
      <c r="B8" s="10" t="s">
        <v>29</v>
      </c>
      <c r="C8" s="77">
        <v>22.104063131796799</v>
      </c>
    </row>
    <row r="9" spans="1:3" x14ac:dyDescent="0.25">
      <c r="A9" s="12"/>
      <c r="B9" s="13" t="s">
        <v>28</v>
      </c>
      <c r="C9" s="23">
        <v>0</v>
      </c>
    </row>
    <row r="10" spans="1:3" x14ac:dyDescent="0.25">
      <c r="A10" s="12"/>
      <c r="B10" s="13" t="s">
        <v>27</v>
      </c>
      <c r="C10" s="23">
        <v>22.104063131796799</v>
      </c>
    </row>
    <row r="11" spans="1:3" x14ac:dyDescent="0.25">
      <c r="A11" s="12"/>
      <c r="B11" s="13"/>
      <c r="C11" s="78"/>
    </row>
    <row r="12" spans="1:3" x14ac:dyDescent="0.25">
      <c r="A12" s="9">
        <v>2</v>
      </c>
      <c r="B12" s="10" t="s">
        <v>26</v>
      </c>
      <c r="C12" s="77">
        <v>7.5351405396982312</v>
      </c>
    </row>
    <row r="13" spans="1:3" x14ac:dyDescent="0.25">
      <c r="A13" s="12"/>
      <c r="B13" s="16" t="s">
        <v>25</v>
      </c>
      <c r="C13" s="23">
        <v>0</v>
      </c>
    </row>
    <row r="14" spans="1:3" x14ac:dyDescent="0.25">
      <c r="A14" s="12"/>
      <c r="B14" s="16" t="s">
        <v>24</v>
      </c>
      <c r="C14" s="23">
        <v>7.5351405396982312</v>
      </c>
    </row>
    <row r="15" spans="1:3" x14ac:dyDescent="0.25">
      <c r="A15" s="17"/>
      <c r="B15" s="18"/>
      <c r="C15" s="78"/>
    </row>
    <row r="16" spans="1:3" x14ac:dyDescent="0.25">
      <c r="A16" s="9">
        <v>3</v>
      </c>
      <c r="B16" s="10" t="s">
        <v>23</v>
      </c>
      <c r="C16" s="77">
        <v>5.2039726965434729</v>
      </c>
    </row>
    <row r="17" spans="1:3" ht="30" x14ac:dyDescent="0.25">
      <c r="A17" s="12" t="s">
        <v>4</v>
      </c>
      <c r="B17" s="19" t="s">
        <v>22</v>
      </c>
      <c r="C17" s="23">
        <v>4.8468512073121586</v>
      </c>
    </row>
    <row r="18" spans="1:3" x14ac:dyDescent="0.25">
      <c r="A18" s="12" t="s">
        <v>2</v>
      </c>
      <c r="B18" s="19" t="s">
        <v>21</v>
      </c>
      <c r="C18" s="23">
        <v>0</v>
      </c>
    </row>
    <row r="19" spans="1:3" x14ac:dyDescent="0.25">
      <c r="A19" s="12" t="s">
        <v>20</v>
      </c>
      <c r="B19" s="13" t="s">
        <v>19</v>
      </c>
      <c r="C19" s="23">
        <v>0.35712148923131476</v>
      </c>
    </row>
    <row r="20" spans="1:3" x14ac:dyDescent="0.25">
      <c r="A20" s="20"/>
      <c r="B20" s="21"/>
      <c r="C20" s="78"/>
    </row>
    <row r="21" spans="1:3" x14ac:dyDescent="0.25">
      <c r="A21" s="22">
        <v>4</v>
      </c>
      <c r="B21" s="10" t="s">
        <v>18</v>
      </c>
      <c r="C21" s="77">
        <v>87.823848197971117</v>
      </c>
    </row>
    <row r="22" spans="1:3" x14ac:dyDescent="0.25">
      <c r="A22" s="12"/>
      <c r="B22" s="13" t="s">
        <v>17</v>
      </c>
      <c r="C22" s="23">
        <v>3.5254735410335218</v>
      </c>
    </row>
    <row r="23" spans="1:3" x14ac:dyDescent="0.25">
      <c r="A23" s="12"/>
      <c r="B23" s="13" t="s">
        <v>16</v>
      </c>
      <c r="C23" s="23">
        <v>41.687524971631078</v>
      </c>
    </row>
    <row r="24" spans="1:3" x14ac:dyDescent="0.25">
      <c r="A24" s="12"/>
      <c r="B24" s="13" t="s">
        <v>15</v>
      </c>
      <c r="C24" s="23"/>
    </row>
    <row r="25" spans="1:3" x14ac:dyDescent="0.25">
      <c r="A25" s="12"/>
      <c r="B25" s="13" t="s">
        <v>14</v>
      </c>
      <c r="C25" s="23"/>
    </row>
    <row r="26" spans="1:3" x14ac:dyDescent="0.25">
      <c r="A26" s="12"/>
      <c r="B26" s="13" t="s">
        <v>13</v>
      </c>
      <c r="C26" s="23">
        <v>0.29551701124850005</v>
      </c>
    </row>
    <row r="27" spans="1:3" x14ac:dyDescent="0.25">
      <c r="A27" s="12"/>
      <c r="B27" s="13" t="s">
        <v>12</v>
      </c>
      <c r="C27" s="23">
        <v>21.804078494733432</v>
      </c>
    </row>
    <row r="28" spans="1:3" x14ac:dyDescent="0.25">
      <c r="A28" s="12"/>
      <c r="B28" s="13" t="s">
        <v>11</v>
      </c>
      <c r="C28" s="23">
        <v>0</v>
      </c>
    </row>
    <row r="29" spans="1:3" x14ac:dyDescent="0.25">
      <c r="A29" s="12"/>
      <c r="B29" s="13" t="s">
        <v>10</v>
      </c>
      <c r="C29" s="23">
        <v>20.511254179324585</v>
      </c>
    </row>
    <row r="30" spans="1:3" x14ac:dyDescent="0.25">
      <c r="A30" s="12"/>
      <c r="B30" s="13"/>
      <c r="C30" s="78"/>
    </row>
    <row r="31" spans="1:3" x14ac:dyDescent="0.25">
      <c r="A31" s="12">
        <v>5</v>
      </c>
      <c r="B31" s="10" t="s">
        <v>9</v>
      </c>
      <c r="C31" s="77">
        <v>0</v>
      </c>
    </row>
    <row r="32" spans="1:3" x14ac:dyDescent="0.25">
      <c r="A32" s="12" t="s">
        <v>4</v>
      </c>
      <c r="B32" s="13" t="s">
        <v>8</v>
      </c>
      <c r="C32" s="23"/>
    </row>
    <row r="33" spans="1:3" x14ac:dyDescent="0.25">
      <c r="A33" s="12" t="s">
        <v>2</v>
      </c>
      <c r="B33" s="13" t="s">
        <v>7</v>
      </c>
      <c r="C33" s="23"/>
    </row>
    <row r="34" spans="1:3" x14ac:dyDescent="0.25">
      <c r="A34" s="12"/>
      <c r="B34" s="13"/>
      <c r="C34" s="78"/>
    </row>
    <row r="35" spans="1:3" x14ac:dyDescent="0.25">
      <c r="A35" s="12">
        <v>6</v>
      </c>
      <c r="B35" s="10" t="s">
        <v>6</v>
      </c>
      <c r="C35" s="77">
        <v>122.66702456600962</v>
      </c>
    </row>
    <row r="36" spans="1:3" x14ac:dyDescent="0.25">
      <c r="A36" s="12"/>
      <c r="B36" s="13"/>
      <c r="C36" s="78"/>
    </row>
    <row r="37" spans="1:3" x14ac:dyDescent="0.25">
      <c r="A37" s="12">
        <v>7</v>
      </c>
      <c r="B37" s="10" t="s">
        <v>5</v>
      </c>
      <c r="C37" s="78"/>
    </row>
    <row r="38" spans="1:3" ht="30" x14ac:dyDescent="0.25">
      <c r="A38" s="12" t="s">
        <v>4</v>
      </c>
      <c r="B38" s="19" t="s">
        <v>3</v>
      </c>
      <c r="C38" s="25">
        <v>1.1266680373156065E-3</v>
      </c>
    </row>
    <row r="39" spans="1:3" ht="14.25" customHeight="1" x14ac:dyDescent="0.25">
      <c r="A39" s="12" t="s">
        <v>2</v>
      </c>
      <c r="B39" s="13" t="s">
        <v>1</v>
      </c>
      <c r="C39" s="25">
        <v>1.1410089953352986E-3</v>
      </c>
    </row>
    <row r="40" spans="1:3" x14ac:dyDescent="0.25">
      <c r="A40" s="12"/>
      <c r="B40" s="13"/>
      <c r="C40" s="78"/>
    </row>
    <row r="41" spans="1:3" ht="15.75" thickBot="1" x14ac:dyDescent="0.3">
      <c r="A41" s="26"/>
      <c r="B41" s="27" t="s">
        <v>0</v>
      </c>
      <c r="C41" s="79">
        <v>82252</v>
      </c>
    </row>
    <row r="42" spans="1:3" ht="15.75" thickBot="1" x14ac:dyDescent="0.3">
      <c r="A42" s="26"/>
      <c r="B42" s="27"/>
      <c r="C42" s="28"/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rightToLeft="1" workbookViewId="0">
      <selection activeCell="I14" sqref="I14"/>
    </sheetView>
  </sheetViews>
  <sheetFormatPr defaultRowHeight="15" x14ac:dyDescent="0.25"/>
  <cols>
    <col min="1" max="1" width="1.75" style="2" bestFit="1" customWidth="1"/>
    <col min="2" max="2" width="55.875" style="2" bestFit="1" customWidth="1"/>
    <col min="3" max="3" width="9.875" style="2" bestFit="1" customWidth="1"/>
    <col min="4" max="16384" width="9" style="2"/>
  </cols>
  <sheetData>
    <row r="1" spans="1:3" x14ac:dyDescent="0.25">
      <c r="A1" s="86" t="s">
        <v>83</v>
      </c>
      <c r="B1" s="86"/>
      <c r="C1" s="1"/>
    </row>
    <row r="2" spans="1:3" x14ac:dyDescent="0.25">
      <c r="A2" s="4"/>
      <c r="B2" s="5"/>
      <c r="C2" s="76"/>
    </row>
    <row r="3" spans="1:3" x14ac:dyDescent="0.25">
      <c r="A3" s="6" t="s">
        <v>86</v>
      </c>
      <c r="B3" s="5"/>
      <c r="C3" s="76"/>
    </row>
    <row r="4" spans="1:3" x14ac:dyDescent="0.25">
      <c r="A4" s="7"/>
      <c r="B4" s="8"/>
      <c r="C4" s="8"/>
    </row>
    <row r="5" spans="1:3" ht="15.75" thickBot="1" x14ac:dyDescent="0.3">
      <c r="A5" s="6" t="s">
        <v>98</v>
      </c>
      <c r="B5" s="8"/>
      <c r="C5" s="8"/>
    </row>
    <row r="6" spans="1:3" ht="14.25" customHeight="1" x14ac:dyDescent="0.25">
      <c r="A6" s="80"/>
      <c r="B6" s="82"/>
      <c r="C6" s="84" t="s">
        <v>30</v>
      </c>
    </row>
    <row r="7" spans="1:3" x14ac:dyDescent="0.25">
      <c r="A7" s="81"/>
      <c r="B7" s="83"/>
      <c r="C7" s="85"/>
    </row>
    <row r="8" spans="1:3" x14ac:dyDescent="0.25">
      <c r="A8" s="9">
        <v>1</v>
      </c>
      <c r="B8" s="10" t="s">
        <v>29</v>
      </c>
      <c r="C8" s="77">
        <v>11.04457069272765</v>
      </c>
    </row>
    <row r="9" spans="1:3" x14ac:dyDescent="0.25">
      <c r="A9" s="12"/>
      <c r="B9" s="13" t="s">
        <v>28</v>
      </c>
      <c r="C9" s="23">
        <v>0</v>
      </c>
    </row>
    <row r="10" spans="1:3" x14ac:dyDescent="0.25">
      <c r="A10" s="12"/>
      <c r="B10" s="13" t="s">
        <v>27</v>
      </c>
      <c r="C10" s="23">
        <v>11.04457069272765</v>
      </c>
    </row>
    <row r="11" spans="1:3" x14ac:dyDescent="0.25">
      <c r="A11" s="12"/>
      <c r="B11" s="13"/>
      <c r="C11" s="78"/>
    </row>
    <row r="12" spans="1:3" x14ac:dyDescent="0.25">
      <c r="A12" s="9">
        <v>2</v>
      </c>
      <c r="B12" s="10" t="s">
        <v>26</v>
      </c>
      <c r="C12" s="77">
        <v>2.0522199343628094</v>
      </c>
    </row>
    <row r="13" spans="1:3" x14ac:dyDescent="0.25">
      <c r="A13" s="12"/>
      <c r="B13" s="16" t="s">
        <v>25</v>
      </c>
      <c r="C13" s="23">
        <v>0</v>
      </c>
    </row>
    <row r="14" spans="1:3" x14ac:dyDescent="0.25">
      <c r="A14" s="12"/>
      <c r="B14" s="16" t="s">
        <v>24</v>
      </c>
      <c r="C14" s="23">
        <v>2.0522199343628094</v>
      </c>
    </row>
    <row r="15" spans="1:3" x14ac:dyDescent="0.25">
      <c r="A15" s="17"/>
      <c r="B15" s="18"/>
      <c r="C15" s="78"/>
    </row>
    <row r="16" spans="1:3" x14ac:dyDescent="0.25">
      <c r="A16" s="9">
        <v>3</v>
      </c>
      <c r="B16" s="10" t="s">
        <v>23</v>
      </c>
      <c r="C16" s="77">
        <v>2.1419484901904808</v>
      </c>
    </row>
    <row r="17" spans="1:3" ht="30" x14ac:dyDescent="0.25">
      <c r="A17" s="12" t="s">
        <v>4</v>
      </c>
      <c r="B17" s="19" t="s">
        <v>22</v>
      </c>
      <c r="C17" s="23">
        <v>2.1419484901904808</v>
      </c>
    </row>
    <row r="18" spans="1:3" x14ac:dyDescent="0.25">
      <c r="A18" s="12" t="s">
        <v>2</v>
      </c>
      <c r="B18" s="19" t="s">
        <v>21</v>
      </c>
      <c r="C18" s="23">
        <v>0</v>
      </c>
    </row>
    <row r="19" spans="1:3" x14ac:dyDescent="0.25">
      <c r="A19" s="12" t="s">
        <v>20</v>
      </c>
      <c r="B19" s="13" t="s">
        <v>19</v>
      </c>
      <c r="C19" s="23">
        <v>0</v>
      </c>
    </row>
    <row r="20" spans="1:3" x14ac:dyDescent="0.25">
      <c r="A20" s="20"/>
      <c r="B20" s="21"/>
      <c r="C20" s="78"/>
    </row>
    <row r="21" spans="1:3" x14ac:dyDescent="0.25">
      <c r="A21" s="22">
        <v>4</v>
      </c>
      <c r="B21" s="10" t="s">
        <v>18</v>
      </c>
      <c r="C21" s="77">
        <v>26.776034084928504</v>
      </c>
    </row>
    <row r="22" spans="1:3" x14ac:dyDescent="0.25">
      <c r="A22" s="12"/>
      <c r="B22" s="13" t="s">
        <v>17</v>
      </c>
      <c r="C22" s="23">
        <v>0.9587323687631284</v>
      </c>
    </row>
    <row r="23" spans="1:3" x14ac:dyDescent="0.25">
      <c r="A23" s="12"/>
      <c r="B23" s="13" t="s">
        <v>16</v>
      </c>
      <c r="C23" s="23">
        <v>8.2706968777647436</v>
      </c>
    </row>
    <row r="24" spans="1:3" x14ac:dyDescent="0.25">
      <c r="A24" s="12"/>
      <c r="B24" s="13" t="s">
        <v>15</v>
      </c>
      <c r="C24" s="23"/>
    </row>
    <row r="25" spans="1:3" x14ac:dyDescent="0.25">
      <c r="A25" s="12"/>
      <c r="B25" s="13" t="s">
        <v>14</v>
      </c>
      <c r="C25" s="23"/>
    </row>
    <row r="26" spans="1:3" x14ac:dyDescent="0.25">
      <c r="A26" s="12"/>
      <c r="B26" s="13" t="s">
        <v>13</v>
      </c>
      <c r="C26" s="23">
        <v>0.10586654234722997</v>
      </c>
    </row>
    <row r="27" spans="1:3" x14ac:dyDescent="0.25">
      <c r="A27" s="12"/>
      <c r="B27" s="13" t="s">
        <v>12</v>
      </c>
      <c r="C27" s="23">
        <v>8.2055427690977609</v>
      </c>
    </row>
    <row r="28" spans="1:3" x14ac:dyDescent="0.25">
      <c r="A28" s="12"/>
      <c r="B28" s="13" t="s">
        <v>11</v>
      </c>
      <c r="C28" s="23">
        <v>0</v>
      </c>
    </row>
    <row r="29" spans="1:3" x14ac:dyDescent="0.25">
      <c r="A29" s="12"/>
      <c r="B29" s="13" t="s">
        <v>10</v>
      </c>
      <c r="C29" s="23">
        <v>9.2351955269556409</v>
      </c>
    </row>
    <row r="30" spans="1:3" x14ac:dyDescent="0.25">
      <c r="A30" s="12"/>
      <c r="B30" s="13"/>
      <c r="C30" s="78"/>
    </row>
    <row r="31" spans="1:3" x14ac:dyDescent="0.25">
      <c r="A31" s="12">
        <v>5</v>
      </c>
      <c r="B31" s="10" t="s">
        <v>9</v>
      </c>
      <c r="C31" s="77">
        <v>0</v>
      </c>
    </row>
    <row r="32" spans="1:3" x14ac:dyDescent="0.25">
      <c r="A32" s="12" t="s">
        <v>4</v>
      </c>
      <c r="B32" s="13" t="s">
        <v>8</v>
      </c>
      <c r="C32" s="23"/>
    </row>
    <row r="33" spans="1:3" x14ac:dyDescent="0.25">
      <c r="A33" s="12" t="s">
        <v>2</v>
      </c>
      <c r="B33" s="13" t="s">
        <v>7</v>
      </c>
      <c r="C33" s="23"/>
    </row>
    <row r="34" spans="1:3" x14ac:dyDescent="0.25">
      <c r="A34" s="12"/>
      <c r="B34" s="13"/>
      <c r="C34" s="78"/>
    </row>
    <row r="35" spans="1:3" x14ac:dyDescent="0.25">
      <c r="A35" s="12">
        <v>6</v>
      </c>
      <c r="B35" s="10" t="s">
        <v>6</v>
      </c>
      <c r="C35" s="77">
        <v>42.014773202209447</v>
      </c>
    </row>
    <row r="36" spans="1:3" x14ac:dyDescent="0.25">
      <c r="A36" s="12"/>
      <c r="B36" s="13"/>
      <c r="C36" s="78"/>
    </row>
    <row r="37" spans="1:3" x14ac:dyDescent="0.25">
      <c r="A37" s="12">
        <v>7</v>
      </c>
      <c r="B37" s="10" t="s">
        <v>5</v>
      </c>
      <c r="C37" s="78"/>
    </row>
    <row r="38" spans="1:3" ht="30" x14ac:dyDescent="0.25">
      <c r="A38" s="12" t="s">
        <v>4</v>
      </c>
      <c r="B38" s="19" t="s">
        <v>3</v>
      </c>
      <c r="C38" s="25">
        <v>5.6647500587903748E-4</v>
      </c>
    </row>
    <row r="39" spans="1:3" ht="14.25" customHeight="1" x14ac:dyDescent="0.25">
      <c r="A39" s="12" t="s">
        <v>2</v>
      </c>
      <c r="B39" s="13" t="s">
        <v>1</v>
      </c>
      <c r="C39" s="25">
        <v>6.696435115585963E-4</v>
      </c>
    </row>
    <row r="40" spans="1:3" x14ac:dyDescent="0.25">
      <c r="A40" s="12"/>
      <c r="B40" s="13"/>
      <c r="C40" s="78"/>
    </row>
    <row r="41" spans="1:3" ht="15.75" thickBot="1" x14ac:dyDescent="0.3">
      <c r="A41" s="26"/>
      <c r="B41" s="27" t="s">
        <v>0</v>
      </c>
      <c r="C41" s="79">
        <v>51049</v>
      </c>
    </row>
    <row r="42" spans="1:3" ht="15.75" thickBot="1" x14ac:dyDescent="0.3">
      <c r="A42" s="26"/>
      <c r="B42" s="27"/>
      <c r="C42" s="28"/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rightToLeft="1" workbookViewId="0">
      <selection activeCell="I14" sqref="I14"/>
    </sheetView>
  </sheetViews>
  <sheetFormatPr defaultRowHeight="15" x14ac:dyDescent="0.25"/>
  <cols>
    <col min="1" max="1" width="1.75" style="2" bestFit="1" customWidth="1"/>
    <col min="2" max="2" width="55.875" style="2" bestFit="1" customWidth="1"/>
    <col min="3" max="3" width="9.875" style="2" bestFit="1" customWidth="1"/>
    <col min="4" max="16384" width="9" style="2"/>
  </cols>
  <sheetData>
    <row r="1" spans="1:3" x14ac:dyDescent="0.25">
      <c r="A1" s="86" t="s">
        <v>83</v>
      </c>
      <c r="B1" s="86"/>
      <c r="C1" s="1"/>
    </row>
    <row r="2" spans="1:3" x14ac:dyDescent="0.25">
      <c r="A2" s="4"/>
      <c r="B2" s="5"/>
      <c r="C2" s="76"/>
    </row>
    <row r="3" spans="1:3" x14ac:dyDescent="0.25">
      <c r="A3" s="6" t="s">
        <v>86</v>
      </c>
      <c r="B3" s="5"/>
      <c r="C3" s="76"/>
    </row>
    <row r="4" spans="1:3" x14ac:dyDescent="0.25">
      <c r="A4" s="7"/>
      <c r="B4" s="8"/>
      <c r="C4" s="8"/>
    </row>
    <row r="5" spans="1:3" ht="15.75" thickBot="1" x14ac:dyDescent="0.3">
      <c r="A5" s="6" t="s">
        <v>99</v>
      </c>
      <c r="B5" s="8"/>
      <c r="C5" s="8"/>
    </row>
    <row r="6" spans="1:3" ht="14.25" customHeight="1" x14ac:dyDescent="0.25">
      <c r="A6" s="80"/>
      <c r="B6" s="82"/>
      <c r="C6" s="84" t="s">
        <v>30</v>
      </c>
    </row>
    <row r="7" spans="1:3" x14ac:dyDescent="0.25">
      <c r="A7" s="81"/>
      <c r="B7" s="83"/>
      <c r="C7" s="85"/>
    </row>
    <row r="8" spans="1:3" x14ac:dyDescent="0.25">
      <c r="A8" s="9">
        <v>1</v>
      </c>
      <c r="B8" s="10" t="s">
        <v>29</v>
      </c>
      <c r="C8" s="77">
        <v>19.601100358458027</v>
      </c>
    </row>
    <row r="9" spans="1:3" x14ac:dyDescent="0.25">
      <c r="A9" s="12"/>
      <c r="B9" s="13" t="s">
        <v>28</v>
      </c>
      <c r="C9" s="23">
        <v>0</v>
      </c>
    </row>
    <row r="10" spans="1:3" x14ac:dyDescent="0.25">
      <c r="A10" s="12"/>
      <c r="B10" s="13" t="s">
        <v>27</v>
      </c>
      <c r="C10" s="23">
        <v>19.601100358458027</v>
      </c>
    </row>
    <row r="11" spans="1:3" x14ac:dyDescent="0.25">
      <c r="A11" s="12"/>
      <c r="B11" s="13"/>
      <c r="C11" s="78"/>
    </row>
    <row r="12" spans="1:3" x14ac:dyDescent="0.25">
      <c r="A12" s="9">
        <v>2</v>
      </c>
      <c r="B12" s="10" t="s">
        <v>26</v>
      </c>
      <c r="C12" s="77">
        <v>3.5873922497340605</v>
      </c>
    </row>
    <row r="13" spans="1:3" x14ac:dyDescent="0.25">
      <c r="A13" s="12"/>
      <c r="B13" s="16" t="s">
        <v>25</v>
      </c>
      <c r="C13" s="23">
        <v>0</v>
      </c>
    </row>
    <row r="14" spans="1:3" x14ac:dyDescent="0.25">
      <c r="A14" s="12"/>
      <c r="B14" s="16" t="s">
        <v>24</v>
      </c>
      <c r="C14" s="23">
        <v>3.5873922497340605</v>
      </c>
    </row>
    <row r="15" spans="1:3" x14ac:dyDescent="0.25">
      <c r="A15" s="17"/>
      <c r="B15" s="18"/>
      <c r="C15" s="78"/>
    </row>
    <row r="16" spans="1:3" x14ac:dyDescent="0.25">
      <c r="A16" s="9">
        <v>3</v>
      </c>
      <c r="B16" s="10" t="s">
        <v>23</v>
      </c>
      <c r="C16" s="77">
        <v>4.8894502907199673</v>
      </c>
    </row>
    <row r="17" spans="1:3" ht="30" x14ac:dyDescent="0.25">
      <c r="A17" s="12" t="s">
        <v>4</v>
      </c>
      <c r="B17" s="19" t="s">
        <v>22</v>
      </c>
      <c r="C17" s="23">
        <v>1.03674778014085</v>
      </c>
    </row>
    <row r="18" spans="1:3" x14ac:dyDescent="0.25">
      <c r="A18" s="12" t="s">
        <v>2</v>
      </c>
      <c r="B18" s="19" t="s">
        <v>21</v>
      </c>
      <c r="C18" s="23">
        <v>0</v>
      </c>
    </row>
    <row r="19" spans="1:3" x14ac:dyDescent="0.25">
      <c r="A19" s="12" t="s">
        <v>20</v>
      </c>
      <c r="B19" s="13" t="s">
        <v>19</v>
      </c>
      <c r="C19" s="23">
        <v>3.8527025105791175</v>
      </c>
    </row>
    <row r="20" spans="1:3" x14ac:dyDescent="0.25">
      <c r="A20" s="20"/>
      <c r="B20" s="21"/>
      <c r="C20" s="78"/>
    </row>
    <row r="21" spans="1:3" x14ac:dyDescent="0.25">
      <c r="A21" s="22">
        <v>4</v>
      </c>
      <c r="B21" s="10" t="s">
        <v>18</v>
      </c>
      <c r="C21" s="77">
        <v>39.671234610871977</v>
      </c>
    </row>
    <row r="22" spans="1:3" x14ac:dyDescent="0.25">
      <c r="A22" s="12"/>
      <c r="B22" s="13" t="s">
        <v>17</v>
      </c>
      <c r="C22" s="23">
        <v>3.9024640009988443</v>
      </c>
    </row>
    <row r="23" spans="1:3" x14ac:dyDescent="0.25">
      <c r="A23" s="12"/>
      <c r="B23" s="13" t="s">
        <v>16</v>
      </c>
      <c r="C23" s="23">
        <v>34.650423599891752</v>
      </c>
    </row>
    <row r="24" spans="1:3" x14ac:dyDescent="0.25">
      <c r="A24" s="12"/>
      <c r="B24" s="13" t="s">
        <v>15</v>
      </c>
      <c r="C24" s="23"/>
    </row>
    <row r="25" spans="1:3" x14ac:dyDescent="0.25">
      <c r="A25" s="12"/>
      <c r="B25" s="13" t="s">
        <v>14</v>
      </c>
      <c r="C25" s="23"/>
    </row>
    <row r="26" spans="1:3" x14ac:dyDescent="0.25">
      <c r="A26" s="12"/>
      <c r="B26" s="13" t="s">
        <v>13</v>
      </c>
      <c r="C26" s="23">
        <v>1.6995045542219998E-2</v>
      </c>
    </row>
    <row r="27" spans="1:3" x14ac:dyDescent="0.25">
      <c r="A27" s="12"/>
      <c r="B27" s="13" t="s">
        <v>12</v>
      </c>
      <c r="C27" s="23">
        <v>0.90925427020736993</v>
      </c>
    </row>
    <row r="28" spans="1:3" x14ac:dyDescent="0.25">
      <c r="A28" s="12"/>
      <c r="B28" s="13" t="s">
        <v>11</v>
      </c>
      <c r="C28" s="23">
        <v>0</v>
      </c>
    </row>
    <row r="29" spans="1:3" x14ac:dyDescent="0.25">
      <c r="A29" s="12"/>
      <c r="B29" s="13" t="s">
        <v>10</v>
      </c>
      <c r="C29" s="23">
        <v>0.19209769423178999</v>
      </c>
    </row>
    <row r="30" spans="1:3" x14ac:dyDescent="0.25">
      <c r="A30" s="12"/>
      <c r="B30" s="13"/>
      <c r="C30" s="78"/>
    </row>
    <row r="31" spans="1:3" x14ac:dyDescent="0.25">
      <c r="A31" s="12">
        <v>5</v>
      </c>
      <c r="B31" s="10" t="s">
        <v>9</v>
      </c>
      <c r="C31" s="77">
        <v>0</v>
      </c>
    </row>
    <row r="32" spans="1:3" x14ac:dyDescent="0.25">
      <c r="A32" s="12" t="s">
        <v>4</v>
      </c>
      <c r="B32" s="13" t="s">
        <v>8</v>
      </c>
      <c r="C32" s="23"/>
    </row>
    <row r="33" spans="1:3" x14ac:dyDescent="0.25">
      <c r="A33" s="12" t="s">
        <v>2</v>
      </c>
      <c r="B33" s="13" t="s">
        <v>7</v>
      </c>
      <c r="C33" s="23"/>
    </row>
    <row r="34" spans="1:3" x14ac:dyDescent="0.25">
      <c r="A34" s="12"/>
      <c r="B34" s="13"/>
      <c r="C34" s="78"/>
    </row>
    <row r="35" spans="1:3" x14ac:dyDescent="0.25">
      <c r="A35" s="12">
        <v>6</v>
      </c>
      <c r="B35" s="10" t="s">
        <v>6</v>
      </c>
      <c r="C35" s="77">
        <v>67.749177509784033</v>
      </c>
    </row>
    <row r="36" spans="1:3" x14ac:dyDescent="0.25">
      <c r="A36" s="12"/>
      <c r="B36" s="13"/>
      <c r="C36" s="78"/>
    </row>
    <row r="37" spans="1:3" x14ac:dyDescent="0.25">
      <c r="A37" s="12">
        <v>7</v>
      </c>
      <c r="B37" s="10" t="s">
        <v>5</v>
      </c>
      <c r="C37" s="78"/>
    </row>
    <row r="38" spans="1:3" ht="30" x14ac:dyDescent="0.25">
      <c r="A38" s="12" t="s">
        <v>4</v>
      </c>
      <c r="B38" s="19" t="s">
        <v>3</v>
      </c>
      <c r="C38" s="25">
        <v>3.4515840589293561E-4</v>
      </c>
    </row>
    <row r="39" spans="1:3" ht="14.25" customHeight="1" x14ac:dyDescent="0.25">
      <c r="A39" s="12" t="s">
        <v>2</v>
      </c>
      <c r="B39" s="13" t="s">
        <v>1</v>
      </c>
      <c r="C39" s="25">
        <v>5.7540610158511682E-4</v>
      </c>
    </row>
    <row r="40" spans="1:3" x14ac:dyDescent="0.25">
      <c r="A40" s="12"/>
      <c r="B40" s="13"/>
      <c r="C40" s="78"/>
    </row>
    <row r="41" spans="1:3" ht="15.75" thickBot="1" x14ac:dyDescent="0.3">
      <c r="A41" s="26"/>
      <c r="B41" s="27" t="s">
        <v>0</v>
      </c>
      <c r="C41" s="79">
        <v>117940</v>
      </c>
    </row>
    <row r="42" spans="1:3" ht="15.75" thickBot="1" x14ac:dyDescent="0.3">
      <c r="A42" s="26"/>
      <c r="B42" s="27"/>
      <c r="C42" s="28"/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rightToLeft="1" workbookViewId="0">
      <selection activeCell="I14" sqref="I14"/>
    </sheetView>
  </sheetViews>
  <sheetFormatPr defaultRowHeight="15" x14ac:dyDescent="0.25"/>
  <cols>
    <col min="1" max="1" width="1.75" style="2" bestFit="1" customWidth="1"/>
    <col min="2" max="2" width="55.875" style="2" bestFit="1" customWidth="1"/>
    <col min="3" max="3" width="9.875" style="2" bestFit="1" customWidth="1"/>
    <col min="4" max="16384" width="9" style="2"/>
  </cols>
  <sheetData>
    <row r="1" spans="1:3" x14ac:dyDescent="0.25">
      <c r="A1" s="86" t="s">
        <v>83</v>
      </c>
      <c r="B1" s="86"/>
      <c r="C1" s="1"/>
    </row>
    <row r="2" spans="1:3" x14ac:dyDescent="0.25">
      <c r="A2" s="4"/>
      <c r="B2" s="5"/>
      <c r="C2" s="76"/>
    </row>
    <row r="3" spans="1:3" x14ac:dyDescent="0.25">
      <c r="A3" s="6" t="s">
        <v>86</v>
      </c>
      <c r="B3" s="5"/>
      <c r="C3" s="76"/>
    </row>
    <row r="4" spans="1:3" x14ac:dyDescent="0.25">
      <c r="A4" s="7"/>
      <c r="B4" s="8"/>
      <c r="C4" s="8"/>
    </row>
    <row r="5" spans="1:3" ht="15.75" thickBot="1" x14ac:dyDescent="0.3">
      <c r="A5" s="6" t="s">
        <v>100</v>
      </c>
      <c r="B5" s="8"/>
      <c r="C5" s="8"/>
    </row>
    <row r="6" spans="1:3" ht="14.25" customHeight="1" x14ac:dyDescent="0.25">
      <c r="A6" s="80"/>
      <c r="B6" s="82"/>
      <c r="C6" s="84" t="s">
        <v>30</v>
      </c>
    </row>
    <row r="7" spans="1:3" x14ac:dyDescent="0.25">
      <c r="A7" s="81"/>
      <c r="B7" s="83"/>
      <c r="C7" s="85"/>
    </row>
    <row r="8" spans="1:3" x14ac:dyDescent="0.25">
      <c r="A8" s="9">
        <v>1</v>
      </c>
      <c r="B8" s="10" t="s">
        <v>29</v>
      </c>
      <c r="C8" s="77">
        <v>11.87006295570864</v>
      </c>
    </row>
    <row r="9" spans="1:3" x14ac:dyDescent="0.25">
      <c r="A9" s="12"/>
      <c r="B9" s="13" t="s">
        <v>28</v>
      </c>
      <c r="C9" s="23">
        <v>0</v>
      </c>
    </row>
    <row r="10" spans="1:3" x14ac:dyDescent="0.25">
      <c r="A10" s="12"/>
      <c r="B10" s="13" t="s">
        <v>27</v>
      </c>
      <c r="C10" s="23">
        <v>11.87006295570864</v>
      </c>
    </row>
    <row r="11" spans="1:3" x14ac:dyDescent="0.25">
      <c r="A11" s="12"/>
      <c r="B11" s="13"/>
      <c r="C11" s="78"/>
    </row>
    <row r="12" spans="1:3" x14ac:dyDescent="0.25">
      <c r="A12" s="9">
        <v>2</v>
      </c>
      <c r="B12" s="10" t="s">
        <v>26</v>
      </c>
      <c r="C12" s="77">
        <v>1.9046501437065797</v>
      </c>
    </row>
    <row r="13" spans="1:3" x14ac:dyDescent="0.25">
      <c r="A13" s="12"/>
      <c r="B13" s="16" t="s">
        <v>25</v>
      </c>
      <c r="C13" s="23">
        <v>0</v>
      </c>
    </row>
    <row r="14" spans="1:3" x14ac:dyDescent="0.25">
      <c r="A14" s="12"/>
      <c r="B14" s="16" t="s">
        <v>24</v>
      </c>
      <c r="C14" s="23">
        <v>1.9046501437065797</v>
      </c>
    </row>
    <row r="15" spans="1:3" x14ac:dyDescent="0.25">
      <c r="A15" s="17"/>
      <c r="B15" s="18"/>
      <c r="C15" s="78"/>
    </row>
    <row r="16" spans="1:3" x14ac:dyDescent="0.25">
      <c r="A16" s="9">
        <v>3</v>
      </c>
      <c r="B16" s="10" t="s">
        <v>23</v>
      </c>
      <c r="C16" s="77">
        <v>2.4488315322184691</v>
      </c>
    </row>
    <row r="17" spans="1:3" ht="30" x14ac:dyDescent="0.25">
      <c r="A17" s="12" t="s">
        <v>4</v>
      </c>
      <c r="B17" s="19" t="s">
        <v>22</v>
      </c>
      <c r="C17" s="23">
        <v>2.4488315322184691</v>
      </c>
    </row>
    <row r="18" spans="1:3" x14ac:dyDescent="0.25">
      <c r="A18" s="12" t="s">
        <v>2</v>
      </c>
      <c r="B18" s="19" t="s">
        <v>21</v>
      </c>
      <c r="C18" s="23">
        <v>0</v>
      </c>
    </row>
    <row r="19" spans="1:3" x14ac:dyDescent="0.25">
      <c r="A19" s="12" t="s">
        <v>20</v>
      </c>
      <c r="B19" s="13" t="s">
        <v>19</v>
      </c>
      <c r="C19" s="23">
        <v>0</v>
      </c>
    </row>
    <row r="20" spans="1:3" x14ac:dyDescent="0.25">
      <c r="A20" s="20"/>
      <c r="B20" s="21"/>
      <c r="C20" s="78"/>
    </row>
    <row r="21" spans="1:3" x14ac:dyDescent="0.25">
      <c r="A21" s="22">
        <v>4</v>
      </c>
      <c r="B21" s="10" t="s">
        <v>18</v>
      </c>
      <c r="C21" s="77">
        <v>25.520088358294714</v>
      </c>
    </row>
    <row r="22" spans="1:3" x14ac:dyDescent="0.25">
      <c r="A22" s="12"/>
      <c r="B22" s="13" t="s">
        <v>17</v>
      </c>
      <c r="C22" s="23">
        <v>1.1432922632595466</v>
      </c>
    </row>
    <row r="23" spans="1:3" x14ac:dyDescent="0.25">
      <c r="A23" s="12"/>
      <c r="B23" s="13" t="s">
        <v>16</v>
      </c>
      <c r="C23" s="23">
        <v>10.011917064767339</v>
      </c>
    </row>
    <row r="24" spans="1:3" x14ac:dyDescent="0.25">
      <c r="A24" s="12"/>
      <c r="B24" s="13" t="s">
        <v>15</v>
      </c>
      <c r="C24" s="23"/>
    </row>
    <row r="25" spans="1:3" x14ac:dyDescent="0.25">
      <c r="A25" s="12"/>
      <c r="B25" s="13" t="s">
        <v>14</v>
      </c>
      <c r="C25" s="23"/>
    </row>
    <row r="26" spans="1:3" x14ac:dyDescent="0.25">
      <c r="A26" s="12"/>
      <c r="B26" s="13" t="s">
        <v>13</v>
      </c>
      <c r="C26" s="23">
        <v>8.7249337441960007E-2</v>
      </c>
    </row>
    <row r="27" spans="1:3" x14ac:dyDescent="0.25">
      <c r="A27" s="12"/>
      <c r="B27" s="13" t="s">
        <v>12</v>
      </c>
      <c r="C27" s="23">
        <v>6.8108606269846277</v>
      </c>
    </row>
    <row r="28" spans="1:3" x14ac:dyDescent="0.25">
      <c r="A28" s="12"/>
      <c r="B28" s="13" t="s">
        <v>11</v>
      </c>
      <c r="C28" s="23">
        <v>0</v>
      </c>
    </row>
    <row r="29" spans="1:3" x14ac:dyDescent="0.25">
      <c r="A29" s="12"/>
      <c r="B29" s="13" t="s">
        <v>10</v>
      </c>
      <c r="C29" s="23">
        <v>7.4667690658412402</v>
      </c>
    </row>
    <row r="30" spans="1:3" x14ac:dyDescent="0.25">
      <c r="A30" s="12"/>
      <c r="B30" s="13"/>
      <c r="C30" s="78"/>
    </row>
    <row r="31" spans="1:3" x14ac:dyDescent="0.25">
      <c r="A31" s="12">
        <v>5</v>
      </c>
      <c r="B31" s="10" t="s">
        <v>9</v>
      </c>
      <c r="C31" s="77">
        <v>0</v>
      </c>
    </row>
    <row r="32" spans="1:3" x14ac:dyDescent="0.25">
      <c r="A32" s="12" t="s">
        <v>4</v>
      </c>
      <c r="B32" s="13" t="s">
        <v>8</v>
      </c>
      <c r="C32" s="23"/>
    </row>
    <row r="33" spans="1:3" x14ac:dyDescent="0.25">
      <c r="A33" s="12" t="s">
        <v>2</v>
      </c>
      <c r="B33" s="13" t="s">
        <v>7</v>
      </c>
      <c r="C33" s="23"/>
    </row>
    <row r="34" spans="1:3" x14ac:dyDescent="0.25">
      <c r="A34" s="12"/>
      <c r="B34" s="13"/>
      <c r="C34" s="78"/>
    </row>
    <row r="35" spans="1:3" x14ac:dyDescent="0.25">
      <c r="A35" s="12">
        <v>6</v>
      </c>
      <c r="B35" s="10" t="s">
        <v>6</v>
      </c>
      <c r="C35" s="77">
        <v>41.7436329899284</v>
      </c>
    </row>
    <row r="36" spans="1:3" x14ac:dyDescent="0.25">
      <c r="A36" s="12"/>
      <c r="B36" s="13"/>
      <c r="C36" s="78"/>
    </row>
    <row r="37" spans="1:3" x14ac:dyDescent="0.25">
      <c r="A37" s="12">
        <v>7</v>
      </c>
      <c r="B37" s="10" t="s">
        <v>5</v>
      </c>
      <c r="C37" s="78"/>
    </row>
    <row r="38" spans="1:3" ht="30" x14ac:dyDescent="0.25">
      <c r="A38" s="12" t="s">
        <v>4</v>
      </c>
      <c r="B38" s="19" t="s">
        <v>3</v>
      </c>
      <c r="C38" s="25">
        <v>5.4144571570607838E-4</v>
      </c>
    </row>
    <row r="39" spans="1:3" ht="14.25" customHeight="1" x14ac:dyDescent="0.25">
      <c r="A39" s="12" t="s">
        <v>2</v>
      </c>
      <c r="B39" s="13" t="s">
        <v>1</v>
      </c>
      <c r="C39" s="25">
        <v>6.1869916985220696E-4</v>
      </c>
    </row>
    <row r="40" spans="1:3" x14ac:dyDescent="0.25">
      <c r="A40" s="12"/>
      <c r="B40" s="13"/>
      <c r="C40" s="78"/>
    </row>
    <row r="41" spans="1:3" ht="15.75" thickBot="1" x14ac:dyDescent="0.3">
      <c r="A41" s="26"/>
      <c r="B41" s="27" t="s">
        <v>0</v>
      </c>
      <c r="C41" s="79">
        <v>51656</v>
      </c>
    </row>
    <row r="42" spans="1:3" ht="15.75" thickBot="1" x14ac:dyDescent="0.3">
      <c r="A42" s="26"/>
      <c r="B42" s="27"/>
      <c r="C42" s="28"/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rightToLeft="1" workbookViewId="0">
      <pane ySplit="6" topLeftCell="A43" activePane="bottomLeft" state="frozen"/>
      <selection activeCell="I14" sqref="I14"/>
      <selection pane="bottomLeft" activeCell="I14" sqref="I14"/>
    </sheetView>
  </sheetViews>
  <sheetFormatPr defaultRowHeight="15" x14ac:dyDescent="0.25"/>
  <cols>
    <col min="1" max="1" width="4" style="2" customWidth="1"/>
    <col min="2" max="2" width="10.875" style="2" customWidth="1"/>
    <col min="3" max="3" width="34.375" style="2" bestFit="1" customWidth="1"/>
    <col min="4" max="4" width="10.375" style="2" customWidth="1"/>
    <col min="5" max="16384" width="9" style="2"/>
  </cols>
  <sheetData>
    <row r="1" spans="1:4" x14ac:dyDescent="0.25">
      <c r="A1" s="86" t="s">
        <v>83</v>
      </c>
      <c r="B1" s="86"/>
      <c r="C1" s="86"/>
      <c r="D1" s="86"/>
    </row>
    <row r="2" spans="1:4" x14ac:dyDescent="0.25">
      <c r="A2" s="30"/>
      <c r="B2" s="31"/>
      <c r="C2" s="5"/>
    </row>
    <row r="3" spans="1:4" x14ac:dyDescent="0.25">
      <c r="A3" s="6" t="s">
        <v>87</v>
      </c>
      <c r="B3" s="31"/>
      <c r="C3" s="5"/>
    </row>
    <row r="4" spans="1:4" x14ac:dyDescent="0.25">
      <c r="A4" s="31"/>
      <c r="B4" s="31"/>
      <c r="C4" s="32"/>
    </row>
    <row r="5" spans="1:4" ht="15.75" thickBot="1" x14ac:dyDescent="0.3">
      <c r="A5" s="6" t="s">
        <v>84</v>
      </c>
      <c r="B5" s="31"/>
      <c r="C5" s="32"/>
    </row>
    <row r="6" spans="1:4" x14ac:dyDescent="0.25">
      <c r="A6" s="33" t="s">
        <v>63</v>
      </c>
      <c r="B6" s="34"/>
      <c r="C6" s="35"/>
      <c r="D6" s="36" t="s">
        <v>30</v>
      </c>
    </row>
    <row r="7" spans="1:4" x14ac:dyDescent="0.25">
      <c r="A7" s="37" t="s">
        <v>58</v>
      </c>
      <c r="B7" s="38"/>
      <c r="C7" s="39"/>
      <c r="D7" s="40"/>
    </row>
    <row r="8" spans="1:4" x14ac:dyDescent="0.25">
      <c r="A8" s="41"/>
      <c r="B8" s="42">
        <v>1</v>
      </c>
      <c r="C8" s="43" t="s">
        <v>39</v>
      </c>
      <c r="D8" s="44">
        <v>0</v>
      </c>
    </row>
    <row r="9" spans="1:4" x14ac:dyDescent="0.25">
      <c r="A9" s="41"/>
      <c r="B9" s="42">
        <v>2</v>
      </c>
      <c r="C9" s="43" t="s">
        <v>39</v>
      </c>
      <c r="D9" s="44">
        <v>0</v>
      </c>
    </row>
    <row r="10" spans="1:4" x14ac:dyDescent="0.25">
      <c r="A10" s="41"/>
      <c r="B10" s="42">
        <v>3</v>
      </c>
      <c r="C10" s="43" t="s">
        <v>39</v>
      </c>
      <c r="D10" s="44">
        <v>0</v>
      </c>
    </row>
    <row r="11" spans="1:4" x14ac:dyDescent="0.25">
      <c r="A11" s="45" t="s">
        <v>57</v>
      </c>
      <c r="B11" s="46"/>
      <c r="C11" s="47"/>
      <c r="D11" s="40"/>
    </row>
    <row r="12" spans="1:4" x14ac:dyDescent="0.25">
      <c r="A12" s="48"/>
      <c r="B12" s="49">
        <v>1</v>
      </c>
      <c r="C12" s="43" t="s">
        <v>37</v>
      </c>
      <c r="D12" s="44">
        <v>248.52370563154577</v>
      </c>
    </row>
    <row r="13" spans="1:4" x14ac:dyDescent="0.25">
      <c r="A13" s="48"/>
      <c r="B13" s="42">
        <v>2</v>
      </c>
      <c r="C13" s="43" t="s">
        <v>62</v>
      </c>
      <c r="D13" s="44">
        <v>44.007048464758398</v>
      </c>
    </row>
    <row r="14" spans="1:4" x14ac:dyDescent="0.25">
      <c r="A14" s="48"/>
      <c r="B14" s="49">
        <v>3</v>
      </c>
      <c r="C14" s="43" t="s">
        <v>61</v>
      </c>
      <c r="D14" s="44">
        <v>40.418173487679113</v>
      </c>
    </row>
    <row r="15" spans="1:4" x14ac:dyDescent="0.25">
      <c r="A15" s="48"/>
      <c r="B15" s="42">
        <v>4</v>
      </c>
      <c r="C15" s="43" t="s">
        <v>39</v>
      </c>
      <c r="D15" s="44">
        <v>0</v>
      </c>
    </row>
    <row r="16" spans="1:4" x14ac:dyDescent="0.25">
      <c r="A16" s="48"/>
      <c r="B16" s="49">
        <v>5</v>
      </c>
      <c r="C16" s="43" t="s">
        <v>39</v>
      </c>
      <c r="D16" s="44">
        <v>0</v>
      </c>
    </row>
    <row r="17" spans="1:4" x14ac:dyDescent="0.25">
      <c r="A17" s="48"/>
      <c r="B17" s="42">
        <v>6</v>
      </c>
      <c r="C17" s="43" t="s">
        <v>39</v>
      </c>
      <c r="D17" s="44">
        <v>0</v>
      </c>
    </row>
    <row r="18" spans="1:4" x14ac:dyDescent="0.25">
      <c r="A18" s="48"/>
      <c r="B18" s="49">
        <v>7</v>
      </c>
      <c r="C18" s="43" t="s">
        <v>39</v>
      </c>
      <c r="D18" s="44">
        <v>0</v>
      </c>
    </row>
    <row r="19" spans="1:4" x14ac:dyDescent="0.25">
      <c r="A19" s="48"/>
      <c r="B19" s="42">
        <v>8</v>
      </c>
      <c r="C19" s="43" t="s">
        <v>39</v>
      </c>
      <c r="D19" s="44">
        <v>0</v>
      </c>
    </row>
    <row r="20" spans="1:4" x14ac:dyDescent="0.25">
      <c r="A20" s="50" t="s">
        <v>60</v>
      </c>
      <c r="B20" s="46"/>
      <c r="C20" s="51"/>
      <c r="D20" s="52">
        <f>SUM(D12:D19)</f>
        <v>332.94892758398328</v>
      </c>
    </row>
    <row r="21" spans="1:4" x14ac:dyDescent="0.25">
      <c r="A21" s="50"/>
      <c r="B21" s="53"/>
      <c r="C21" s="53"/>
      <c r="D21" s="40"/>
    </row>
    <row r="22" spans="1:4" x14ac:dyDescent="0.25">
      <c r="A22" s="50" t="s">
        <v>59</v>
      </c>
      <c r="B22" s="53"/>
      <c r="C22" s="39"/>
      <c r="D22" s="40"/>
    </row>
    <row r="23" spans="1:4" x14ac:dyDescent="0.25">
      <c r="A23" s="50" t="s">
        <v>58</v>
      </c>
      <c r="B23" s="53"/>
      <c r="C23" s="47"/>
      <c r="D23" s="40"/>
    </row>
    <row r="24" spans="1:4" x14ac:dyDescent="0.25">
      <c r="A24" s="54"/>
      <c r="B24" s="43">
        <v>1</v>
      </c>
      <c r="C24" s="43" t="s">
        <v>39</v>
      </c>
      <c r="D24" s="44">
        <v>0</v>
      </c>
    </row>
    <row r="25" spans="1:4" x14ac:dyDescent="0.25">
      <c r="A25" s="54"/>
      <c r="B25" s="43">
        <v>2</v>
      </c>
      <c r="C25" s="43" t="s">
        <v>39</v>
      </c>
      <c r="D25" s="44">
        <v>0</v>
      </c>
    </row>
    <row r="26" spans="1:4" x14ac:dyDescent="0.25">
      <c r="A26" s="54"/>
      <c r="B26" s="43">
        <v>3</v>
      </c>
      <c r="C26" s="43" t="s">
        <v>39</v>
      </c>
      <c r="D26" s="44">
        <v>0</v>
      </c>
    </row>
    <row r="27" spans="1:4" x14ac:dyDescent="0.25">
      <c r="A27" s="50" t="s">
        <v>57</v>
      </c>
      <c r="B27" s="53"/>
      <c r="C27" s="47"/>
      <c r="D27" s="40"/>
    </row>
    <row r="28" spans="1:4" x14ac:dyDescent="0.25">
      <c r="A28" s="54"/>
      <c r="B28" s="43">
        <v>1</v>
      </c>
      <c r="C28" s="43" t="s">
        <v>56</v>
      </c>
      <c r="D28" s="44">
        <v>14.766384340629132</v>
      </c>
    </row>
    <row r="29" spans="1:4" x14ac:dyDescent="0.25">
      <c r="A29" s="54"/>
      <c r="B29" s="43">
        <v>2</v>
      </c>
      <c r="C29" s="43" t="s">
        <v>55</v>
      </c>
      <c r="D29" s="44">
        <v>12.428857731442735</v>
      </c>
    </row>
    <row r="30" spans="1:4" x14ac:dyDescent="0.25">
      <c r="A30" s="54"/>
      <c r="B30" s="43">
        <v>3</v>
      </c>
      <c r="C30" s="43" t="s">
        <v>50</v>
      </c>
      <c r="D30" s="44">
        <v>7.6181190734093498</v>
      </c>
    </row>
    <row r="31" spans="1:4" x14ac:dyDescent="0.25">
      <c r="A31" s="54"/>
      <c r="B31" s="43">
        <v>4</v>
      </c>
      <c r="C31" s="43" t="s">
        <v>54</v>
      </c>
      <c r="D31" s="44">
        <v>2.8508808241978398</v>
      </c>
    </row>
    <row r="32" spans="1:4" x14ac:dyDescent="0.25">
      <c r="A32" s="54"/>
      <c r="B32" s="43">
        <v>5</v>
      </c>
      <c r="C32" s="43" t="s">
        <v>53</v>
      </c>
      <c r="D32" s="44">
        <v>0.91939162685686016</v>
      </c>
    </row>
    <row r="33" spans="1:4" x14ac:dyDescent="0.25">
      <c r="A33" s="54"/>
      <c r="B33" s="43">
        <v>6</v>
      </c>
      <c r="C33" s="43" t="s">
        <v>37</v>
      </c>
      <c r="D33" s="44">
        <v>0.51116267393021664</v>
      </c>
    </row>
    <row r="34" spans="1:4" x14ac:dyDescent="0.25">
      <c r="A34" s="54"/>
      <c r="B34" s="43">
        <v>7</v>
      </c>
      <c r="C34" s="43" t="s">
        <v>39</v>
      </c>
      <c r="D34" s="44">
        <v>0</v>
      </c>
    </row>
    <row r="35" spans="1:4" x14ac:dyDescent="0.25">
      <c r="A35" s="54"/>
      <c r="B35" s="43">
        <v>8</v>
      </c>
      <c r="C35" s="43" t="s">
        <v>39</v>
      </c>
      <c r="D35" s="44">
        <v>0</v>
      </c>
    </row>
    <row r="36" spans="1:4" x14ac:dyDescent="0.25">
      <c r="A36" s="50" t="s">
        <v>52</v>
      </c>
      <c r="B36" s="46"/>
      <c r="C36" s="51"/>
      <c r="D36" s="52">
        <f>SUM(D28:D35)</f>
        <v>39.094796270466126</v>
      </c>
    </row>
    <row r="37" spans="1:4" x14ac:dyDescent="0.25">
      <c r="A37" s="50"/>
      <c r="B37" s="53"/>
      <c r="C37" s="53"/>
      <c r="D37" s="40"/>
    </row>
    <row r="38" spans="1:4" x14ac:dyDescent="0.25">
      <c r="A38" s="50" t="s">
        <v>51</v>
      </c>
      <c r="B38" s="46"/>
      <c r="C38" s="51"/>
      <c r="D38" s="40"/>
    </row>
    <row r="39" spans="1:4" ht="14.25" customHeight="1" x14ac:dyDescent="0.25">
      <c r="A39" s="48"/>
      <c r="B39" s="49">
        <v>1</v>
      </c>
      <c r="C39" s="55" t="s">
        <v>50</v>
      </c>
      <c r="D39" s="44">
        <v>26.243843250855569</v>
      </c>
    </row>
    <row r="40" spans="1:4" x14ac:dyDescent="0.25">
      <c r="A40" s="48"/>
      <c r="B40" s="49">
        <v>2</v>
      </c>
      <c r="C40" s="55" t="s">
        <v>49</v>
      </c>
      <c r="D40" s="44">
        <v>16.565018333508718</v>
      </c>
    </row>
    <row r="41" spans="1:4" x14ac:dyDescent="0.25">
      <c r="A41" s="48"/>
      <c r="B41" s="49">
        <v>3</v>
      </c>
      <c r="C41" s="55" t="s">
        <v>39</v>
      </c>
      <c r="D41" s="44">
        <v>0</v>
      </c>
    </row>
    <row r="42" spans="1:4" x14ac:dyDescent="0.25">
      <c r="A42" s="48"/>
      <c r="B42" s="49">
        <v>4</v>
      </c>
      <c r="C42" s="55" t="s">
        <v>39</v>
      </c>
      <c r="D42" s="44">
        <v>0</v>
      </c>
    </row>
    <row r="43" spans="1:4" x14ac:dyDescent="0.25">
      <c r="A43" s="48"/>
      <c r="B43" s="49">
        <v>5</v>
      </c>
      <c r="C43" s="55" t="s">
        <v>39</v>
      </c>
      <c r="D43" s="44">
        <v>0</v>
      </c>
    </row>
    <row r="44" spans="1:4" x14ac:dyDescent="0.25">
      <c r="A44" s="48"/>
      <c r="B44" s="49">
        <v>6</v>
      </c>
      <c r="C44" s="55" t="s">
        <v>39</v>
      </c>
      <c r="D44" s="44">
        <v>0</v>
      </c>
    </row>
    <row r="45" spans="1:4" x14ac:dyDescent="0.25">
      <c r="A45" s="48"/>
      <c r="B45" s="49">
        <v>7</v>
      </c>
      <c r="C45" s="55" t="s">
        <v>39</v>
      </c>
      <c r="D45" s="44">
        <v>0</v>
      </c>
    </row>
    <row r="46" spans="1:4" x14ac:dyDescent="0.25">
      <c r="A46" s="48"/>
      <c r="B46" s="42">
        <v>8</v>
      </c>
      <c r="C46" s="55" t="s">
        <v>39</v>
      </c>
      <c r="D46" s="44">
        <v>0</v>
      </c>
    </row>
    <row r="47" spans="1:4" x14ac:dyDescent="0.25">
      <c r="A47" s="50" t="s">
        <v>48</v>
      </c>
      <c r="B47" s="46"/>
      <c r="C47" s="51"/>
      <c r="D47" s="52">
        <f>SUM(D39:D46)</f>
        <v>42.808861584364287</v>
      </c>
    </row>
    <row r="48" spans="1:4" x14ac:dyDescent="0.25">
      <c r="A48" s="50"/>
      <c r="B48" s="53"/>
      <c r="C48" s="53"/>
      <c r="D48" s="40"/>
    </row>
    <row r="49" spans="1:4" x14ac:dyDescent="0.25">
      <c r="A49" s="50" t="s">
        <v>47</v>
      </c>
      <c r="B49" s="46"/>
      <c r="C49" s="51"/>
      <c r="D49" s="40"/>
    </row>
    <row r="50" spans="1:4" x14ac:dyDescent="0.25">
      <c r="A50" s="48"/>
      <c r="B50" s="49">
        <v>1</v>
      </c>
      <c r="C50" s="55" t="s">
        <v>46</v>
      </c>
      <c r="D50" s="44">
        <v>3.2843354492662904</v>
      </c>
    </row>
    <row r="51" spans="1:4" x14ac:dyDescent="0.25">
      <c r="A51" s="48"/>
      <c r="B51" s="49">
        <v>2</v>
      </c>
      <c r="C51" s="55" t="s">
        <v>45</v>
      </c>
      <c r="D51" s="44">
        <v>1.2892061536128061</v>
      </c>
    </row>
    <row r="52" spans="1:4" x14ac:dyDescent="0.25">
      <c r="A52" s="48"/>
      <c r="B52" s="49">
        <v>3</v>
      </c>
      <c r="C52" s="55" t="s">
        <v>44</v>
      </c>
      <c r="D52" s="44">
        <v>1.2745721172228264</v>
      </c>
    </row>
    <row r="53" spans="1:4" x14ac:dyDescent="0.25">
      <c r="A53" s="48"/>
      <c r="B53" s="49">
        <v>4</v>
      </c>
      <c r="C53" s="55" t="s">
        <v>43</v>
      </c>
      <c r="D53" s="44">
        <v>1.2725053356706963</v>
      </c>
    </row>
    <row r="54" spans="1:4" x14ac:dyDescent="0.25">
      <c r="A54" s="48"/>
      <c r="B54" s="49">
        <v>5</v>
      </c>
      <c r="C54" s="55" t="s">
        <v>42</v>
      </c>
      <c r="D54" s="44">
        <v>0.90656094319671254</v>
      </c>
    </row>
    <row r="55" spans="1:4" x14ac:dyDescent="0.25">
      <c r="A55" s="48"/>
      <c r="B55" s="49">
        <v>6</v>
      </c>
      <c r="C55" s="55" t="s">
        <v>41</v>
      </c>
      <c r="D55" s="44">
        <v>0.81406306131282813</v>
      </c>
    </row>
    <row r="56" spans="1:4" x14ac:dyDescent="0.25">
      <c r="A56" s="48"/>
      <c r="B56" s="49">
        <v>7</v>
      </c>
      <c r="C56" s="55" t="s">
        <v>40</v>
      </c>
      <c r="D56" s="44">
        <v>0.51072966321950775</v>
      </c>
    </row>
    <row r="57" spans="1:4" x14ac:dyDescent="0.25">
      <c r="A57" s="48"/>
      <c r="B57" s="49">
        <v>8</v>
      </c>
      <c r="C57" s="55" t="s">
        <v>39</v>
      </c>
      <c r="D57" s="44">
        <v>0</v>
      </c>
    </row>
    <row r="58" spans="1:4" x14ac:dyDescent="0.25">
      <c r="A58" s="50" t="s">
        <v>19</v>
      </c>
      <c r="B58" s="53"/>
      <c r="C58" s="53"/>
      <c r="D58" s="52">
        <f>SUM(D50:D57)</f>
        <v>9.3519727235016656</v>
      </c>
    </row>
    <row r="59" spans="1:4" x14ac:dyDescent="0.25">
      <c r="A59" s="50"/>
      <c r="B59" s="53"/>
      <c r="C59" s="53"/>
      <c r="D59" s="40"/>
    </row>
    <row r="60" spans="1:4" x14ac:dyDescent="0.25">
      <c r="A60" s="50" t="s">
        <v>38</v>
      </c>
      <c r="B60" s="53"/>
      <c r="C60" s="53"/>
      <c r="D60" s="40"/>
    </row>
    <row r="61" spans="1:4" x14ac:dyDescent="0.25">
      <c r="A61" s="48"/>
      <c r="B61" s="49">
        <v>1</v>
      </c>
      <c r="C61" s="55" t="s">
        <v>37</v>
      </c>
      <c r="D61" s="44"/>
    </row>
    <row r="62" spans="1:4" x14ac:dyDescent="0.25">
      <c r="A62" s="48"/>
      <c r="B62" s="49"/>
      <c r="C62" s="53" t="s">
        <v>36</v>
      </c>
      <c r="D62" s="52"/>
    </row>
    <row r="63" spans="1:4" x14ac:dyDescent="0.25">
      <c r="A63" s="50"/>
      <c r="B63" s="53"/>
      <c r="C63" s="55"/>
      <c r="D63" s="40"/>
    </row>
    <row r="64" spans="1:4" x14ac:dyDescent="0.25">
      <c r="A64" s="50" t="s">
        <v>35</v>
      </c>
      <c r="B64" s="53"/>
      <c r="C64" s="53"/>
      <c r="D64" s="40"/>
    </row>
    <row r="65" spans="1:4" x14ac:dyDescent="0.25">
      <c r="A65" s="48"/>
      <c r="B65" s="49">
        <v>1</v>
      </c>
      <c r="C65" s="55" t="s">
        <v>34</v>
      </c>
      <c r="D65" s="44"/>
    </row>
    <row r="66" spans="1:4" x14ac:dyDescent="0.25">
      <c r="A66" s="48"/>
      <c r="B66" s="49"/>
      <c r="C66" s="53" t="s">
        <v>7</v>
      </c>
      <c r="D66" s="52"/>
    </row>
    <row r="67" spans="1:4" x14ac:dyDescent="0.25">
      <c r="A67" s="48"/>
      <c r="B67" s="49"/>
      <c r="C67" s="53"/>
      <c r="D67" s="40"/>
    </row>
    <row r="68" spans="1:4" x14ac:dyDescent="0.25">
      <c r="A68" s="50"/>
      <c r="B68" s="53"/>
      <c r="C68" s="53" t="s">
        <v>33</v>
      </c>
      <c r="D68" s="52">
        <f>D20+D36+D47+D58</f>
        <v>424.20455816231538</v>
      </c>
    </row>
    <row r="69" spans="1:4" x14ac:dyDescent="0.25">
      <c r="A69" s="50"/>
      <c r="B69" s="53"/>
      <c r="C69" s="53"/>
      <c r="D69" s="40"/>
    </row>
    <row r="70" spans="1:4" ht="15.75" thickBot="1" x14ac:dyDescent="0.3">
      <c r="A70" s="56"/>
      <c r="B70" s="57"/>
      <c r="C70" s="27" t="s">
        <v>0</v>
      </c>
      <c r="D70" s="58">
        <f>'מקפת משלימה- נספח 1'!C41</f>
        <v>1414966</v>
      </c>
    </row>
  </sheetData>
  <mergeCells count="1">
    <mergeCell ref="A1:D1"/>
  </mergeCells>
  <pageMargins left="0.70866141732283472" right="0.70866141732283472" top="0.35433070866141736" bottom="0.35433070866141736" header="0" footer="0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rightToLeft="1" workbookViewId="0">
      <pane ySplit="6" topLeftCell="A37" activePane="bottomLeft" state="frozen"/>
      <selection activeCell="I14" sqref="I14"/>
      <selection pane="bottomLeft" activeCell="I14" sqref="I14"/>
    </sheetView>
  </sheetViews>
  <sheetFormatPr defaultRowHeight="15" x14ac:dyDescent="0.25"/>
  <cols>
    <col min="1" max="1" width="4.625" style="2" customWidth="1"/>
    <col min="2" max="2" width="48.25" style="2" customWidth="1"/>
    <col min="3" max="3" width="9.875" style="2" bestFit="1" customWidth="1"/>
    <col min="4" max="16384" width="9" style="2"/>
  </cols>
  <sheetData>
    <row r="1" spans="1:3" x14ac:dyDescent="0.25">
      <c r="A1" s="86" t="s">
        <v>83</v>
      </c>
      <c r="B1" s="86"/>
      <c r="C1" s="86"/>
    </row>
    <row r="2" spans="1:3" x14ac:dyDescent="0.25">
      <c r="A2" s="30"/>
      <c r="B2" s="31"/>
      <c r="C2" s="59"/>
    </row>
    <row r="3" spans="1:3" x14ac:dyDescent="0.25">
      <c r="A3" s="6" t="s">
        <v>88</v>
      </c>
      <c r="B3" s="31"/>
      <c r="C3" s="59"/>
    </row>
    <row r="4" spans="1:3" x14ac:dyDescent="0.25">
      <c r="A4" s="31"/>
      <c r="B4" s="31"/>
      <c r="C4" s="31"/>
    </row>
    <row r="5" spans="1:3" ht="15.75" thickBot="1" x14ac:dyDescent="0.3">
      <c r="A5" s="6" t="s">
        <v>84</v>
      </c>
      <c r="B5" s="31"/>
      <c r="C5" s="31"/>
    </row>
    <row r="6" spans="1:3" x14ac:dyDescent="0.25">
      <c r="A6" s="60"/>
      <c r="B6" s="61"/>
      <c r="C6" s="62" t="s">
        <v>30</v>
      </c>
    </row>
    <row r="7" spans="1:3" x14ac:dyDescent="0.25">
      <c r="A7" s="50" t="s">
        <v>82</v>
      </c>
      <c r="B7" s="47"/>
      <c r="C7" s="63"/>
    </row>
    <row r="8" spans="1:3" x14ac:dyDescent="0.25">
      <c r="A8" s="48">
        <v>1</v>
      </c>
      <c r="B8" s="64" t="s">
        <v>50</v>
      </c>
      <c r="C8" s="65">
        <v>1158.4021000035921</v>
      </c>
    </row>
    <row r="9" spans="1:3" x14ac:dyDescent="0.25">
      <c r="A9" s="48">
        <v>2</v>
      </c>
      <c r="B9" s="64" t="s">
        <v>39</v>
      </c>
      <c r="C9" s="65">
        <v>0</v>
      </c>
    </row>
    <row r="10" spans="1:3" x14ac:dyDescent="0.25">
      <c r="A10" s="48">
        <v>3</v>
      </c>
      <c r="B10" s="64" t="s">
        <v>39</v>
      </c>
      <c r="C10" s="65">
        <v>0</v>
      </c>
    </row>
    <row r="11" spans="1:3" x14ac:dyDescent="0.25">
      <c r="A11" s="48">
        <v>4</v>
      </c>
      <c r="B11" s="64" t="s">
        <v>39</v>
      </c>
      <c r="C11" s="65">
        <v>0</v>
      </c>
    </row>
    <row r="12" spans="1:3" x14ac:dyDescent="0.25">
      <c r="A12" s="48">
        <v>5</v>
      </c>
      <c r="B12" s="64" t="s">
        <v>39</v>
      </c>
      <c r="C12" s="65">
        <v>0</v>
      </c>
    </row>
    <row r="13" spans="1:3" x14ac:dyDescent="0.25">
      <c r="A13" s="48">
        <v>6</v>
      </c>
      <c r="B13" s="64" t="s">
        <v>39</v>
      </c>
      <c r="C13" s="65">
        <v>0</v>
      </c>
    </row>
    <row r="14" spans="1:3" x14ac:dyDescent="0.25">
      <c r="A14" s="48">
        <v>7</v>
      </c>
      <c r="B14" s="64" t="s">
        <v>39</v>
      </c>
      <c r="C14" s="65">
        <v>0</v>
      </c>
    </row>
    <row r="15" spans="1:3" x14ac:dyDescent="0.25">
      <c r="A15" s="48">
        <v>8</v>
      </c>
      <c r="B15" s="64" t="s">
        <v>39</v>
      </c>
      <c r="C15" s="65">
        <v>0</v>
      </c>
    </row>
    <row r="16" spans="1:3" x14ac:dyDescent="0.25">
      <c r="A16" s="37" t="s">
        <v>81</v>
      </c>
      <c r="B16" s="64"/>
      <c r="C16" s="66">
        <f>SUM(C8:C15)</f>
        <v>1158.4021000035921</v>
      </c>
    </row>
    <row r="17" spans="1:3" x14ac:dyDescent="0.25">
      <c r="A17" s="67"/>
      <c r="B17" s="68"/>
      <c r="C17" s="69"/>
    </row>
    <row r="18" spans="1:3" x14ac:dyDescent="0.25">
      <c r="A18" s="37" t="s">
        <v>80</v>
      </c>
      <c r="B18" s="64"/>
      <c r="C18" s="69"/>
    </row>
    <row r="19" spans="1:3" x14ac:dyDescent="0.25">
      <c r="A19" s="48">
        <v>1</v>
      </c>
      <c r="B19" s="64" t="s">
        <v>37</v>
      </c>
      <c r="C19" s="65"/>
    </row>
    <row r="20" spans="1:3" x14ac:dyDescent="0.25">
      <c r="A20" s="50" t="s">
        <v>79</v>
      </c>
      <c r="B20" s="47"/>
      <c r="C20" s="66"/>
    </row>
    <row r="21" spans="1:3" x14ac:dyDescent="0.25">
      <c r="A21" s="54"/>
      <c r="B21" s="70"/>
      <c r="C21" s="69"/>
    </row>
    <row r="22" spans="1:3" x14ac:dyDescent="0.25">
      <c r="A22" s="45" t="s">
        <v>78</v>
      </c>
      <c r="B22" s="71"/>
      <c r="C22" s="69"/>
    </row>
    <row r="23" spans="1:3" x14ac:dyDescent="0.25">
      <c r="A23" s="48">
        <v>1</v>
      </c>
      <c r="B23" s="64" t="s">
        <v>37</v>
      </c>
      <c r="C23" s="65"/>
    </row>
    <row r="24" spans="1:3" x14ac:dyDescent="0.25">
      <c r="A24" s="37" t="s">
        <v>14</v>
      </c>
      <c r="B24" s="64"/>
      <c r="C24" s="66"/>
    </row>
    <row r="25" spans="1:3" x14ac:dyDescent="0.25">
      <c r="A25" s="67"/>
      <c r="B25" s="64"/>
      <c r="C25" s="69"/>
    </row>
    <row r="26" spans="1:3" x14ac:dyDescent="0.25">
      <c r="A26" s="37" t="s">
        <v>77</v>
      </c>
      <c r="B26" s="64"/>
      <c r="C26" s="69"/>
    </row>
    <row r="27" spans="1:3" x14ac:dyDescent="0.25">
      <c r="A27" s="37" t="s">
        <v>71</v>
      </c>
      <c r="B27" s="68" t="s">
        <v>76</v>
      </c>
      <c r="C27" s="69"/>
    </row>
    <row r="28" spans="1:3" x14ac:dyDescent="0.25">
      <c r="A28" s="48">
        <v>1</v>
      </c>
      <c r="B28" s="64"/>
      <c r="C28" s="65"/>
    </row>
    <row r="29" spans="1:3" x14ac:dyDescent="0.25">
      <c r="A29" s="48">
        <v>2</v>
      </c>
      <c r="B29" s="64"/>
      <c r="C29" s="65"/>
    </row>
    <row r="30" spans="1:3" x14ac:dyDescent="0.25">
      <c r="A30" s="50" t="s">
        <v>69</v>
      </c>
      <c r="B30" s="72" t="s">
        <v>75</v>
      </c>
      <c r="C30" s="69"/>
    </row>
    <row r="31" spans="1:3" x14ac:dyDescent="0.25">
      <c r="A31" s="73">
        <v>1</v>
      </c>
      <c r="B31" s="71" t="s">
        <v>50</v>
      </c>
      <c r="C31" s="65">
        <v>238.13687637763985</v>
      </c>
    </row>
    <row r="32" spans="1:3" x14ac:dyDescent="0.25">
      <c r="A32" s="73">
        <v>2</v>
      </c>
      <c r="B32" s="71" t="s">
        <v>74</v>
      </c>
      <c r="C32" s="65">
        <v>53.168389086630313</v>
      </c>
    </row>
    <row r="33" spans="1:3" x14ac:dyDescent="0.25">
      <c r="A33" s="73">
        <v>3</v>
      </c>
      <c r="B33" s="71" t="s">
        <v>39</v>
      </c>
      <c r="C33" s="65">
        <v>0</v>
      </c>
    </row>
    <row r="34" spans="1:3" x14ac:dyDescent="0.25">
      <c r="A34" s="73">
        <v>4</v>
      </c>
      <c r="B34" s="71" t="s">
        <v>39</v>
      </c>
      <c r="C34" s="65">
        <v>0</v>
      </c>
    </row>
    <row r="35" spans="1:3" x14ac:dyDescent="0.25">
      <c r="A35" s="73">
        <v>5</v>
      </c>
      <c r="B35" s="71" t="s">
        <v>39</v>
      </c>
      <c r="C35" s="65">
        <v>0</v>
      </c>
    </row>
    <row r="36" spans="1:3" x14ac:dyDescent="0.25">
      <c r="A36" s="73">
        <v>6</v>
      </c>
      <c r="B36" s="71" t="s">
        <v>39</v>
      </c>
      <c r="C36" s="65">
        <v>0</v>
      </c>
    </row>
    <row r="37" spans="1:3" x14ac:dyDescent="0.25">
      <c r="A37" s="45" t="s">
        <v>73</v>
      </c>
      <c r="B37" s="70"/>
      <c r="C37" s="66">
        <f>SUM(C31:C36)</f>
        <v>291.30526546427018</v>
      </c>
    </row>
    <row r="38" spans="1:3" x14ac:dyDescent="0.25">
      <c r="A38" s="45"/>
      <c r="B38" s="71"/>
      <c r="C38" s="69"/>
    </row>
    <row r="39" spans="1:3" ht="14.25" customHeight="1" x14ac:dyDescent="0.25">
      <c r="A39" s="37" t="s">
        <v>72</v>
      </c>
      <c r="B39" s="64"/>
      <c r="C39" s="69"/>
    </row>
    <row r="40" spans="1:3" x14ac:dyDescent="0.25">
      <c r="A40" s="37" t="s">
        <v>71</v>
      </c>
      <c r="B40" s="68" t="s">
        <v>70</v>
      </c>
      <c r="C40" s="69"/>
    </row>
    <row r="41" spans="1:3" x14ac:dyDescent="0.25">
      <c r="A41" s="48">
        <v>1</v>
      </c>
      <c r="B41" s="47" t="s">
        <v>39</v>
      </c>
      <c r="C41" s="65">
        <v>0</v>
      </c>
    </row>
    <row r="42" spans="1:3" x14ac:dyDescent="0.25">
      <c r="A42" s="48">
        <v>2</v>
      </c>
      <c r="B42" s="47" t="s">
        <v>39</v>
      </c>
      <c r="C42" s="65">
        <v>0</v>
      </c>
    </row>
    <row r="43" spans="1:3" x14ac:dyDescent="0.25">
      <c r="A43" s="48">
        <v>3</v>
      </c>
      <c r="B43" s="47" t="s">
        <v>39</v>
      </c>
      <c r="C43" s="65">
        <v>0</v>
      </c>
    </row>
    <row r="44" spans="1:3" x14ac:dyDescent="0.25">
      <c r="A44" s="48">
        <v>4</v>
      </c>
      <c r="B44" s="47" t="s">
        <v>39</v>
      </c>
      <c r="C44" s="65">
        <v>0</v>
      </c>
    </row>
    <row r="45" spans="1:3" x14ac:dyDescent="0.25">
      <c r="A45" s="48">
        <v>5</v>
      </c>
      <c r="B45" s="47" t="s">
        <v>39</v>
      </c>
      <c r="C45" s="65">
        <v>0</v>
      </c>
    </row>
    <row r="46" spans="1:3" x14ac:dyDescent="0.25">
      <c r="A46" s="48">
        <v>6</v>
      </c>
      <c r="B46" s="47" t="s">
        <v>39</v>
      </c>
      <c r="C46" s="65">
        <v>0</v>
      </c>
    </row>
    <row r="47" spans="1:3" x14ac:dyDescent="0.25">
      <c r="A47" s="48">
        <v>7</v>
      </c>
      <c r="B47" s="47" t="s">
        <v>39</v>
      </c>
      <c r="C47" s="65">
        <v>0</v>
      </c>
    </row>
    <row r="48" spans="1:3" x14ac:dyDescent="0.25">
      <c r="A48" s="48">
        <v>8</v>
      </c>
      <c r="B48" s="47" t="s">
        <v>39</v>
      </c>
      <c r="C48" s="65">
        <v>0</v>
      </c>
    </row>
    <row r="49" spans="1:5" x14ac:dyDescent="0.25">
      <c r="A49" s="50" t="s">
        <v>69</v>
      </c>
      <c r="B49" s="68" t="s">
        <v>68</v>
      </c>
      <c r="C49" s="69"/>
    </row>
    <row r="50" spans="1:5" x14ac:dyDescent="0.25">
      <c r="A50" s="73">
        <v>1</v>
      </c>
      <c r="B50" s="47" t="s">
        <v>37</v>
      </c>
      <c r="C50" s="65">
        <v>230.68184922143107</v>
      </c>
    </row>
    <row r="51" spans="1:5" x14ac:dyDescent="0.25">
      <c r="A51" s="73">
        <v>2</v>
      </c>
      <c r="B51" s="47" t="s">
        <v>67</v>
      </c>
      <c r="C51" s="65">
        <v>51.519242583322146</v>
      </c>
    </row>
    <row r="52" spans="1:5" x14ac:dyDescent="0.25">
      <c r="A52" s="73">
        <v>3</v>
      </c>
      <c r="B52" s="47" t="s">
        <v>66</v>
      </c>
      <c r="C52" s="65">
        <v>48.942110208016629</v>
      </c>
    </row>
    <row r="53" spans="1:5" x14ac:dyDescent="0.25">
      <c r="A53" s="73">
        <v>4</v>
      </c>
      <c r="B53" s="47" t="s">
        <v>39</v>
      </c>
      <c r="C53" s="65">
        <v>0</v>
      </c>
    </row>
    <row r="54" spans="1:5" x14ac:dyDescent="0.25">
      <c r="A54" s="73">
        <v>5</v>
      </c>
      <c r="B54" s="47" t="s">
        <v>39</v>
      </c>
      <c r="C54" s="65">
        <v>0</v>
      </c>
    </row>
    <row r="55" spans="1:5" x14ac:dyDescent="0.25">
      <c r="A55" s="73">
        <v>6</v>
      </c>
      <c r="B55" s="47" t="s">
        <v>39</v>
      </c>
      <c r="C55" s="65">
        <v>0</v>
      </c>
    </row>
    <row r="56" spans="1:5" x14ac:dyDescent="0.25">
      <c r="A56" s="73">
        <v>7</v>
      </c>
      <c r="B56" s="47" t="s">
        <v>39</v>
      </c>
      <c r="C56" s="65">
        <v>0</v>
      </c>
    </row>
    <row r="57" spans="1:5" x14ac:dyDescent="0.25">
      <c r="A57" s="73">
        <v>8</v>
      </c>
      <c r="B57" s="47" t="s">
        <v>39</v>
      </c>
      <c r="C57" s="65">
        <v>0</v>
      </c>
    </row>
    <row r="58" spans="1:5" x14ac:dyDescent="0.25">
      <c r="A58" s="50" t="s">
        <v>65</v>
      </c>
      <c r="B58" s="70"/>
      <c r="C58" s="66">
        <f>SUM(C50:C57)</f>
        <v>331.14320201276985</v>
      </c>
    </row>
    <row r="59" spans="1:5" x14ac:dyDescent="0.25">
      <c r="A59" s="54"/>
      <c r="B59" s="70"/>
      <c r="C59" s="66"/>
    </row>
    <row r="60" spans="1:5" x14ac:dyDescent="0.25">
      <c r="A60" s="45" t="s">
        <v>64</v>
      </c>
      <c r="B60" s="71"/>
      <c r="C60" s="66">
        <f>C16+C37+C58</f>
        <v>1780.850567480632</v>
      </c>
      <c r="E60" s="24"/>
    </row>
    <row r="61" spans="1:5" x14ac:dyDescent="0.25">
      <c r="A61" s="54"/>
      <c r="B61" s="70"/>
      <c r="C61" s="69"/>
    </row>
    <row r="62" spans="1:5" ht="15.75" thickBot="1" x14ac:dyDescent="0.3">
      <c r="A62" s="27" t="s">
        <v>0</v>
      </c>
      <c r="B62" s="74"/>
      <c r="C62" s="75">
        <f>'מקפת משלימה- נספח 1'!C41</f>
        <v>1414966</v>
      </c>
    </row>
  </sheetData>
  <mergeCells count="1">
    <mergeCell ref="A1:C1"/>
  </mergeCells>
  <pageMargins left="0.70866141732283472" right="0.70866141732283472" top="0.35433070866141736" bottom="0.35433070866141736" header="0" footer="0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rightToLeft="1" workbookViewId="0">
      <pane ySplit="7" topLeftCell="A8" activePane="bottomLeft" state="frozen"/>
      <selection activeCell="I14" sqref="I14"/>
      <selection pane="bottomLeft" activeCell="I14" sqref="I14"/>
    </sheetView>
  </sheetViews>
  <sheetFormatPr defaultRowHeight="15" x14ac:dyDescent="0.25"/>
  <cols>
    <col min="1" max="1" width="1.75" style="2" bestFit="1" customWidth="1"/>
    <col min="2" max="2" width="55.875" style="2" bestFit="1" customWidth="1"/>
    <col min="3" max="3" width="9.875" style="2" bestFit="1" customWidth="1"/>
    <col min="4" max="16384" width="9" style="2"/>
  </cols>
  <sheetData>
    <row r="1" spans="1:3" x14ac:dyDescent="0.25">
      <c r="A1" s="86" t="s">
        <v>83</v>
      </c>
      <c r="B1" s="86"/>
      <c r="C1" s="1"/>
    </row>
    <row r="2" spans="1:3" x14ac:dyDescent="0.25">
      <c r="A2" s="4"/>
      <c r="B2" s="5"/>
      <c r="C2" s="76"/>
    </row>
    <row r="3" spans="1:3" x14ac:dyDescent="0.25">
      <c r="A3" s="6" t="s">
        <v>86</v>
      </c>
      <c r="B3" s="5"/>
      <c r="C3" s="76"/>
    </row>
    <row r="4" spans="1:3" x14ac:dyDescent="0.25">
      <c r="A4" s="7"/>
      <c r="B4" s="8"/>
      <c r="C4" s="8"/>
    </row>
    <row r="5" spans="1:3" ht="15.75" thickBot="1" x14ac:dyDescent="0.3">
      <c r="A5" s="6" t="s">
        <v>90</v>
      </c>
      <c r="B5" s="8"/>
      <c r="C5" s="8"/>
    </row>
    <row r="6" spans="1:3" ht="14.25" customHeight="1" x14ac:dyDescent="0.25">
      <c r="A6" s="80"/>
      <c r="B6" s="82"/>
      <c r="C6" s="84" t="s">
        <v>30</v>
      </c>
    </row>
    <row r="7" spans="1:3" x14ac:dyDescent="0.25">
      <c r="A7" s="81"/>
      <c r="B7" s="83"/>
      <c r="C7" s="85"/>
    </row>
    <row r="8" spans="1:3" x14ac:dyDescent="0.25">
      <c r="A8" s="9">
        <v>1</v>
      </c>
      <c r="B8" s="10" t="s">
        <v>29</v>
      </c>
      <c r="C8" s="77">
        <v>169.78825519160657</v>
      </c>
    </row>
    <row r="9" spans="1:3" x14ac:dyDescent="0.25">
      <c r="A9" s="12"/>
      <c r="B9" s="13" t="s">
        <v>28</v>
      </c>
      <c r="C9" s="23">
        <v>0</v>
      </c>
    </row>
    <row r="10" spans="1:3" x14ac:dyDescent="0.25">
      <c r="A10" s="12"/>
      <c r="B10" s="13" t="s">
        <v>27</v>
      </c>
      <c r="C10" s="23">
        <v>169.78825519160657</v>
      </c>
    </row>
    <row r="11" spans="1:3" x14ac:dyDescent="0.25">
      <c r="A11" s="12"/>
      <c r="B11" s="13"/>
      <c r="C11" s="78"/>
    </row>
    <row r="12" spans="1:3" x14ac:dyDescent="0.25">
      <c r="A12" s="9">
        <v>2</v>
      </c>
      <c r="B12" s="10" t="s">
        <v>26</v>
      </c>
      <c r="C12" s="77">
        <v>14.068245591861761</v>
      </c>
    </row>
    <row r="13" spans="1:3" x14ac:dyDescent="0.25">
      <c r="A13" s="12"/>
      <c r="B13" s="16" t="s">
        <v>25</v>
      </c>
      <c r="C13" s="23">
        <v>0</v>
      </c>
    </row>
    <row r="14" spans="1:3" x14ac:dyDescent="0.25">
      <c r="A14" s="12"/>
      <c r="B14" s="16" t="s">
        <v>24</v>
      </c>
      <c r="C14" s="23">
        <v>14.068245591861761</v>
      </c>
    </row>
    <row r="15" spans="1:3" x14ac:dyDescent="0.25">
      <c r="A15" s="17"/>
      <c r="B15" s="18"/>
      <c r="C15" s="78"/>
    </row>
    <row r="16" spans="1:3" x14ac:dyDescent="0.25">
      <c r="A16" s="9">
        <v>3</v>
      </c>
      <c r="B16" s="10" t="s">
        <v>23</v>
      </c>
      <c r="C16" s="77">
        <v>17.161890575852482</v>
      </c>
    </row>
    <row r="17" spans="1:3" ht="30" x14ac:dyDescent="0.25">
      <c r="A17" s="12" t="s">
        <v>4</v>
      </c>
      <c r="B17" s="19" t="s">
        <v>22</v>
      </c>
      <c r="C17" s="23">
        <v>17.161890575852482</v>
      </c>
    </row>
    <row r="18" spans="1:3" x14ac:dyDescent="0.25">
      <c r="A18" s="12" t="s">
        <v>2</v>
      </c>
      <c r="B18" s="19" t="s">
        <v>21</v>
      </c>
      <c r="C18" s="23">
        <v>0</v>
      </c>
    </row>
    <row r="19" spans="1:3" x14ac:dyDescent="0.25">
      <c r="A19" s="12" t="s">
        <v>20</v>
      </c>
      <c r="B19" s="13" t="s">
        <v>19</v>
      </c>
      <c r="C19" s="23">
        <v>0</v>
      </c>
    </row>
    <row r="20" spans="1:3" x14ac:dyDescent="0.25">
      <c r="A20" s="20"/>
      <c r="B20" s="21"/>
      <c r="C20" s="78"/>
    </row>
    <row r="21" spans="1:3" x14ac:dyDescent="0.25">
      <c r="A21" s="22">
        <v>4</v>
      </c>
      <c r="B21" s="10" t="s">
        <v>18</v>
      </c>
      <c r="C21" s="77">
        <v>1196.5841493281009</v>
      </c>
    </row>
    <row r="22" spans="1:3" x14ac:dyDescent="0.25">
      <c r="A22" s="12"/>
      <c r="B22" s="13" t="s">
        <v>17</v>
      </c>
      <c r="C22" s="23">
        <v>97.362807548714969</v>
      </c>
    </row>
    <row r="23" spans="1:3" x14ac:dyDescent="0.25">
      <c r="A23" s="12"/>
      <c r="B23" s="13" t="s">
        <v>16</v>
      </c>
      <c r="C23" s="23">
        <v>734.68896786967889</v>
      </c>
    </row>
    <row r="24" spans="1:3" x14ac:dyDescent="0.25">
      <c r="A24" s="12"/>
      <c r="B24" s="13" t="s">
        <v>15</v>
      </c>
      <c r="C24" s="23"/>
    </row>
    <row r="25" spans="1:3" x14ac:dyDescent="0.25">
      <c r="A25" s="12"/>
      <c r="B25" s="13" t="s">
        <v>14</v>
      </c>
      <c r="C25" s="23"/>
    </row>
    <row r="26" spans="1:3" x14ac:dyDescent="0.25">
      <c r="A26" s="12"/>
      <c r="B26" s="13" t="s">
        <v>13</v>
      </c>
      <c r="C26" s="23">
        <v>2.4597790872412002</v>
      </c>
    </row>
    <row r="27" spans="1:3" x14ac:dyDescent="0.25">
      <c r="A27" s="12"/>
      <c r="B27" s="13" t="s">
        <v>12</v>
      </c>
      <c r="C27" s="23">
        <v>177.78928202273002</v>
      </c>
    </row>
    <row r="28" spans="1:3" x14ac:dyDescent="0.25">
      <c r="A28" s="12"/>
      <c r="B28" s="13" t="s">
        <v>11</v>
      </c>
      <c r="C28" s="23">
        <v>0</v>
      </c>
    </row>
    <row r="29" spans="1:3" x14ac:dyDescent="0.25">
      <c r="A29" s="12"/>
      <c r="B29" s="13" t="s">
        <v>10</v>
      </c>
      <c r="C29" s="23">
        <v>184.283312799736</v>
      </c>
    </row>
    <row r="30" spans="1:3" x14ac:dyDescent="0.25">
      <c r="A30" s="12"/>
      <c r="B30" s="13"/>
      <c r="C30" s="78"/>
    </row>
    <row r="31" spans="1:3" x14ac:dyDescent="0.25">
      <c r="A31" s="12">
        <v>5</v>
      </c>
      <c r="B31" s="10" t="s">
        <v>9</v>
      </c>
      <c r="C31" s="77">
        <v>0</v>
      </c>
    </row>
    <row r="32" spans="1:3" x14ac:dyDescent="0.25">
      <c r="A32" s="12" t="s">
        <v>4</v>
      </c>
      <c r="B32" s="13" t="s">
        <v>8</v>
      </c>
      <c r="C32" s="23"/>
    </row>
    <row r="33" spans="1:3" x14ac:dyDescent="0.25">
      <c r="A33" s="12" t="s">
        <v>2</v>
      </c>
      <c r="B33" s="13" t="s">
        <v>7</v>
      </c>
      <c r="C33" s="23"/>
    </row>
    <row r="34" spans="1:3" x14ac:dyDescent="0.25">
      <c r="A34" s="12"/>
      <c r="B34" s="13"/>
      <c r="C34" s="78"/>
    </row>
    <row r="35" spans="1:3" x14ac:dyDescent="0.25">
      <c r="A35" s="12">
        <v>6</v>
      </c>
      <c r="B35" s="10" t="s">
        <v>6</v>
      </c>
      <c r="C35" s="77">
        <v>1397.6025406874217</v>
      </c>
    </row>
    <row r="36" spans="1:3" x14ac:dyDescent="0.25">
      <c r="A36" s="12"/>
      <c r="B36" s="13"/>
      <c r="C36" s="78"/>
    </row>
    <row r="37" spans="1:3" x14ac:dyDescent="0.25">
      <c r="A37" s="12">
        <v>7</v>
      </c>
      <c r="B37" s="10" t="s">
        <v>5</v>
      </c>
      <c r="C37" s="78"/>
    </row>
    <row r="38" spans="1:3" ht="30" x14ac:dyDescent="0.25">
      <c r="A38" s="12" t="s">
        <v>4</v>
      </c>
      <c r="B38" s="19" t="s">
        <v>3</v>
      </c>
      <c r="C38" s="25">
        <v>1.5342084279086582E-3</v>
      </c>
    </row>
    <row r="39" spans="1:3" ht="14.25" customHeight="1" x14ac:dyDescent="0.25">
      <c r="A39" s="12" t="s">
        <v>2</v>
      </c>
      <c r="B39" s="13" t="s">
        <v>1</v>
      </c>
      <c r="C39" s="25">
        <v>1.6499071700913806E-3</v>
      </c>
    </row>
    <row r="40" spans="1:3" x14ac:dyDescent="0.25">
      <c r="A40" s="12"/>
      <c r="B40" s="13"/>
      <c r="C40" s="78"/>
    </row>
    <row r="41" spans="1:3" ht="15.75" thickBot="1" x14ac:dyDescent="0.3">
      <c r="A41" s="26"/>
      <c r="B41" s="27" t="s">
        <v>0</v>
      </c>
      <c r="C41" s="79">
        <v>791122</v>
      </c>
    </row>
    <row r="42" spans="1:3" ht="15.75" thickBot="1" x14ac:dyDescent="0.3">
      <c r="A42" s="26"/>
      <c r="B42" s="27"/>
      <c r="C42" s="28"/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rightToLeft="1" workbookViewId="0">
      <pane ySplit="7" topLeftCell="A8" activePane="bottomLeft" state="frozen"/>
      <selection activeCell="I14" sqref="I14"/>
      <selection pane="bottomLeft" activeCell="I14" sqref="I14"/>
    </sheetView>
  </sheetViews>
  <sheetFormatPr defaultRowHeight="15" x14ac:dyDescent="0.25"/>
  <cols>
    <col min="1" max="1" width="1.75" style="2" bestFit="1" customWidth="1"/>
    <col min="2" max="2" width="55.875" style="2" bestFit="1" customWidth="1"/>
    <col min="3" max="3" width="9.875" style="2" bestFit="1" customWidth="1"/>
    <col min="4" max="16384" width="9" style="2"/>
  </cols>
  <sheetData>
    <row r="1" spans="1:3" x14ac:dyDescent="0.25">
      <c r="A1" s="86" t="s">
        <v>83</v>
      </c>
      <c r="B1" s="86"/>
      <c r="C1" s="1"/>
    </row>
    <row r="2" spans="1:3" x14ac:dyDescent="0.25">
      <c r="A2" s="4"/>
      <c r="B2" s="5"/>
      <c r="C2" s="76"/>
    </row>
    <row r="3" spans="1:3" x14ac:dyDescent="0.25">
      <c r="A3" s="6" t="s">
        <v>86</v>
      </c>
      <c r="B3" s="5"/>
      <c r="C3" s="76"/>
    </row>
    <row r="4" spans="1:3" x14ac:dyDescent="0.25">
      <c r="A4" s="7"/>
      <c r="B4" s="8"/>
      <c r="C4" s="8"/>
    </row>
    <row r="5" spans="1:3" ht="15.75" thickBot="1" x14ac:dyDescent="0.3">
      <c r="A5" s="6" t="s">
        <v>91</v>
      </c>
      <c r="B5" s="8"/>
      <c r="C5" s="8"/>
    </row>
    <row r="6" spans="1:3" ht="14.25" customHeight="1" x14ac:dyDescent="0.25">
      <c r="A6" s="80"/>
      <c r="B6" s="82"/>
      <c r="C6" s="84" t="s">
        <v>30</v>
      </c>
    </row>
    <row r="7" spans="1:3" x14ac:dyDescent="0.25">
      <c r="A7" s="81"/>
      <c r="B7" s="83"/>
      <c r="C7" s="85"/>
    </row>
    <row r="8" spans="1:3" x14ac:dyDescent="0.25">
      <c r="A8" s="9">
        <v>1</v>
      </c>
      <c r="B8" s="10" t="s">
        <v>29</v>
      </c>
      <c r="C8" s="77">
        <v>2.3519975251108498</v>
      </c>
    </row>
    <row r="9" spans="1:3" x14ac:dyDescent="0.25">
      <c r="A9" s="12"/>
      <c r="B9" s="13" t="s">
        <v>28</v>
      </c>
      <c r="C9" s="23">
        <v>0</v>
      </c>
    </row>
    <row r="10" spans="1:3" x14ac:dyDescent="0.25">
      <c r="A10" s="12"/>
      <c r="B10" s="13" t="s">
        <v>27</v>
      </c>
      <c r="C10" s="23">
        <v>2.3519975251108498</v>
      </c>
    </row>
    <row r="11" spans="1:3" x14ac:dyDescent="0.25">
      <c r="A11" s="12"/>
      <c r="B11" s="13"/>
      <c r="C11" s="78"/>
    </row>
    <row r="12" spans="1:3" x14ac:dyDescent="0.25">
      <c r="A12" s="9">
        <v>2</v>
      </c>
      <c r="B12" s="10" t="s">
        <v>26</v>
      </c>
      <c r="C12" s="77">
        <v>0.58257623081496002</v>
      </c>
    </row>
    <row r="13" spans="1:3" x14ac:dyDescent="0.25">
      <c r="A13" s="12"/>
      <c r="B13" s="16" t="s">
        <v>25</v>
      </c>
      <c r="C13" s="23">
        <v>0</v>
      </c>
    </row>
    <row r="14" spans="1:3" x14ac:dyDescent="0.25">
      <c r="A14" s="12"/>
      <c r="B14" s="16" t="s">
        <v>24</v>
      </c>
      <c r="C14" s="23">
        <v>0.58257623081496002</v>
      </c>
    </row>
    <row r="15" spans="1:3" x14ac:dyDescent="0.25">
      <c r="A15" s="17"/>
      <c r="B15" s="18"/>
      <c r="C15" s="78"/>
    </row>
    <row r="16" spans="1:3" x14ac:dyDescent="0.25">
      <c r="A16" s="9">
        <v>3</v>
      </c>
      <c r="B16" s="10" t="s">
        <v>23</v>
      </c>
      <c r="C16" s="77">
        <v>0</v>
      </c>
    </row>
    <row r="17" spans="1:3" ht="30" x14ac:dyDescent="0.25">
      <c r="A17" s="12" t="s">
        <v>4</v>
      </c>
      <c r="B17" s="19" t="s">
        <v>22</v>
      </c>
      <c r="C17" s="23">
        <v>0</v>
      </c>
    </row>
    <row r="18" spans="1:3" x14ac:dyDescent="0.25">
      <c r="A18" s="12" t="s">
        <v>2</v>
      </c>
      <c r="B18" s="19" t="s">
        <v>21</v>
      </c>
      <c r="C18" s="23">
        <v>0</v>
      </c>
    </row>
    <row r="19" spans="1:3" x14ac:dyDescent="0.25">
      <c r="A19" s="12" t="s">
        <v>20</v>
      </c>
      <c r="B19" s="13" t="s">
        <v>19</v>
      </c>
      <c r="C19" s="23">
        <v>0</v>
      </c>
    </row>
    <row r="20" spans="1:3" x14ac:dyDescent="0.25">
      <c r="A20" s="20"/>
      <c r="B20" s="21"/>
      <c r="C20" s="78"/>
    </row>
    <row r="21" spans="1:3" x14ac:dyDescent="0.25">
      <c r="A21" s="22">
        <v>4</v>
      </c>
      <c r="B21" s="10" t="s">
        <v>18</v>
      </c>
      <c r="C21" s="77">
        <v>4.3377000000000017</v>
      </c>
    </row>
    <row r="22" spans="1:3" x14ac:dyDescent="0.25">
      <c r="A22" s="12"/>
      <c r="B22" s="13" t="s">
        <v>17</v>
      </c>
      <c r="C22" s="23">
        <v>0</v>
      </c>
    </row>
    <row r="23" spans="1:3" x14ac:dyDescent="0.25">
      <c r="A23" s="12"/>
      <c r="B23" s="13" t="s">
        <v>16</v>
      </c>
      <c r="C23" s="23">
        <v>0</v>
      </c>
    </row>
    <row r="24" spans="1:3" x14ac:dyDescent="0.25">
      <c r="A24" s="12"/>
      <c r="B24" s="13" t="s">
        <v>15</v>
      </c>
      <c r="C24" s="23"/>
    </row>
    <row r="25" spans="1:3" x14ac:dyDescent="0.25">
      <c r="A25" s="12"/>
      <c r="B25" s="13" t="s">
        <v>14</v>
      </c>
      <c r="C25" s="23"/>
    </row>
    <row r="26" spans="1:3" x14ac:dyDescent="0.25">
      <c r="A26" s="12"/>
      <c r="B26" s="13" t="s">
        <v>13</v>
      </c>
      <c r="C26" s="23">
        <v>0</v>
      </c>
    </row>
    <row r="27" spans="1:3" x14ac:dyDescent="0.25">
      <c r="A27" s="12"/>
      <c r="B27" s="13" t="s">
        <v>12</v>
      </c>
      <c r="C27" s="23">
        <v>4.3377000000000017</v>
      </c>
    </row>
    <row r="28" spans="1:3" x14ac:dyDescent="0.25">
      <c r="A28" s="12"/>
      <c r="B28" s="13" t="s">
        <v>11</v>
      </c>
      <c r="C28" s="23">
        <v>0</v>
      </c>
    </row>
    <row r="29" spans="1:3" x14ac:dyDescent="0.25">
      <c r="A29" s="12"/>
      <c r="B29" s="13" t="s">
        <v>10</v>
      </c>
      <c r="C29" s="23">
        <v>0</v>
      </c>
    </row>
    <row r="30" spans="1:3" x14ac:dyDescent="0.25">
      <c r="A30" s="12"/>
      <c r="B30" s="13"/>
      <c r="C30" s="78"/>
    </row>
    <row r="31" spans="1:3" x14ac:dyDescent="0.25">
      <c r="A31" s="12">
        <v>5</v>
      </c>
      <c r="B31" s="10" t="s">
        <v>9</v>
      </c>
      <c r="C31" s="77">
        <v>0</v>
      </c>
    </row>
    <row r="32" spans="1:3" x14ac:dyDescent="0.25">
      <c r="A32" s="12" t="s">
        <v>4</v>
      </c>
      <c r="B32" s="13" t="s">
        <v>8</v>
      </c>
      <c r="C32" s="23"/>
    </row>
    <row r="33" spans="1:4" x14ac:dyDescent="0.25">
      <c r="A33" s="12" t="s">
        <v>2</v>
      </c>
      <c r="B33" s="13" t="s">
        <v>7</v>
      </c>
      <c r="C33" s="23"/>
    </row>
    <row r="34" spans="1:4" x14ac:dyDescent="0.25">
      <c r="A34" s="12"/>
      <c r="B34" s="13"/>
      <c r="C34" s="78"/>
    </row>
    <row r="35" spans="1:4" x14ac:dyDescent="0.25">
      <c r="A35" s="12">
        <v>6</v>
      </c>
      <c r="B35" s="10" t="s">
        <v>6</v>
      </c>
      <c r="C35" s="77">
        <v>7.272273755925811</v>
      </c>
    </row>
    <row r="36" spans="1:4" x14ac:dyDescent="0.25">
      <c r="A36" s="12"/>
      <c r="B36" s="13"/>
      <c r="C36" s="78"/>
    </row>
    <row r="37" spans="1:4" x14ac:dyDescent="0.25">
      <c r="A37" s="12">
        <v>7</v>
      </c>
      <c r="B37" s="10" t="s">
        <v>5</v>
      </c>
      <c r="C37" s="78"/>
    </row>
    <row r="38" spans="1:4" ht="30" x14ac:dyDescent="0.25">
      <c r="A38" s="12" t="s">
        <v>4</v>
      </c>
      <c r="B38" s="19" t="s">
        <v>3</v>
      </c>
      <c r="C38" s="25">
        <v>9.1493355832102964E-4</v>
      </c>
      <c r="D38" s="2" t="s">
        <v>31</v>
      </c>
    </row>
    <row r="39" spans="1:4" ht="14.25" customHeight="1" x14ac:dyDescent="0.25">
      <c r="A39" s="12" t="s">
        <v>2</v>
      </c>
      <c r="B39" s="13" t="s">
        <v>1</v>
      </c>
      <c r="C39" s="25">
        <v>1.1084093516119207E-3</v>
      </c>
    </row>
    <row r="40" spans="1:4" x14ac:dyDescent="0.25">
      <c r="A40" s="12"/>
      <c r="B40" s="13"/>
      <c r="C40" s="78"/>
    </row>
    <row r="41" spans="1:4" ht="15.75" thickBot="1" x14ac:dyDescent="0.3">
      <c r="A41" s="26"/>
      <c r="B41" s="27" t="s">
        <v>0</v>
      </c>
      <c r="C41" s="79">
        <v>4741</v>
      </c>
    </row>
    <row r="42" spans="1:4" ht="15.75" thickBot="1" x14ac:dyDescent="0.3">
      <c r="A42" s="26"/>
      <c r="B42" s="27"/>
      <c r="C42" s="28"/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rightToLeft="1" workbookViewId="0">
      <selection activeCell="I14" sqref="I14"/>
    </sheetView>
  </sheetViews>
  <sheetFormatPr defaultRowHeight="15" x14ac:dyDescent="0.25"/>
  <cols>
    <col min="1" max="1" width="1.75" style="2" bestFit="1" customWidth="1"/>
    <col min="2" max="2" width="55.875" style="2" bestFit="1" customWidth="1"/>
    <col min="3" max="3" width="9.875" style="2" bestFit="1" customWidth="1"/>
    <col min="4" max="16384" width="9" style="2"/>
  </cols>
  <sheetData>
    <row r="1" spans="1:3" x14ac:dyDescent="0.25">
      <c r="A1" s="86" t="s">
        <v>83</v>
      </c>
      <c r="B1" s="86"/>
      <c r="C1" s="1"/>
    </row>
    <row r="2" spans="1:3" x14ac:dyDescent="0.25">
      <c r="A2" s="4"/>
      <c r="B2" s="5"/>
      <c r="C2" s="76"/>
    </row>
    <row r="3" spans="1:3" x14ac:dyDescent="0.25">
      <c r="A3" s="6" t="s">
        <v>86</v>
      </c>
      <c r="B3" s="5"/>
      <c r="C3" s="76"/>
    </row>
    <row r="4" spans="1:3" x14ac:dyDescent="0.25">
      <c r="A4" s="7"/>
      <c r="B4" s="8"/>
      <c r="C4" s="8"/>
    </row>
    <row r="5" spans="1:3" ht="15.75" thickBot="1" x14ac:dyDescent="0.3">
      <c r="A5" s="6" t="s">
        <v>92</v>
      </c>
      <c r="B5" s="8"/>
      <c r="C5" s="8"/>
    </row>
    <row r="6" spans="1:3" ht="14.25" customHeight="1" x14ac:dyDescent="0.25">
      <c r="A6" s="80"/>
      <c r="B6" s="82"/>
      <c r="C6" s="84" t="s">
        <v>30</v>
      </c>
    </row>
    <row r="7" spans="1:3" x14ac:dyDescent="0.25">
      <c r="A7" s="81"/>
      <c r="B7" s="83"/>
      <c r="C7" s="85"/>
    </row>
    <row r="8" spans="1:3" x14ac:dyDescent="0.25">
      <c r="A8" s="9">
        <v>1</v>
      </c>
      <c r="B8" s="10" t="s">
        <v>29</v>
      </c>
      <c r="C8" s="77">
        <v>16.940438220115357</v>
      </c>
    </row>
    <row r="9" spans="1:3" x14ac:dyDescent="0.25">
      <c r="A9" s="12"/>
      <c r="B9" s="13" t="s">
        <v>28</v>
      </c>
      <c r="C9" s="23">
        <v>0</v>
      </c>
    </row>
    <row r="10" spans="1:3" x14ac:dyDescent="0.25">
      <c r="A10" s="12"/>
      <c r="B10" s="13" t="s">
        <v>27</v>
      </c>
      <c r="C10" s="23">
        <v>16.940438220115357</v>
      </c>
    </row>
    <row r="11" spans="1:3" x14ac:dyDescent="0.25">
      <c r="A11" s="12"/>
      <c r="B11" s="13"/>
      <c r="C11" s="78"/>
    </row>
    <row r="12" spans="1:3" x14ac:dyDescent="0.25">
      <c r="A12" s="9">
        <v>2</v>
      </c>
      <c r="B12" s="10" t="s">
        <v>26</v>
      </c>
      <c r="C12" s="77">
        <v>0.37532820964069996</v>
      </c>
    </row>
    <row r="13" spans="1:3" x14ac:dyDescent="0.25">
      <c r="A13" s="12"/>
      <c r="B13" s="16" t="s">
        <v>25</v>
      </c>
      <c r="C13" s="23">
        <v>0</v>
      </c>
    </row>
    <row r="14" spans="1:3" x14ac:dyDescent="0.25">
      <c r="A14" s="12"/>
      <c r="B14" s="16" t="s">
        <v>24</v>
      </c>
      <c r="C14" s="23">
        <v>0.37532820964069996</v>
      </c>
    </row>
    <row r="15" spans="1:3" x14ac:dyDescent="0.25">
      <c r="A15" s="17"/>
      <c r="B15" s="18"/>
      <c r="C15" s="78"/>
    </row>
    <row r="16" spans="1:3" x14ac:dyDescent="0.25">
      <c r="A16" s="9">
        <v>3</v>
      </c>
      <c r="B16" s="10" t="s">
        <v>23</v>
      </c>
      <c r="C16" s="77">
        <v>3.6412478197200004E-2</v>
      </c>
    </row>
    <row r="17" spans="1:3" ht="30" x14ac:dyDescent="0.25">
      <c r="A17" s="12" t="s">
        <v>4</v>
      </c>
      <c r="B17" s="19" t="s">
        <v>22</v>
      </c>
      <c r="C17" s="23">
        <v>3.6412478197200004E-2</v>
      </c>
    </row>
    <row r="18" spans="1:3" x14ac:dyDescent="0.25">
      <c r="A18" s="12" t="s">
        <v>2</v>
      </c>
      <c r="B18" s="19" t="s">
        <v>21</v>
      </c>
      <c r="C18" s="23">
        <v>0</v>
      </c>
    </row>
    <row r="19" spans="1:3" x14ac:dyDescent="0.25">
      <c r="A19" s="12" t="s">
        <v>20</v>
      </c>
      <c r="B19" s="13" t="s">
        <v>19</v>
      </c>
      <c r="C19" s="23">
        <v>0</v>
      </c>
    </row>
    <row r="20" spans="1:3" x14ac:dyDescent="0.25">
      <c r="A20" s="20"/>
      <c r="B20" s="21"/>
      <c r="C20" s="78"/>
    </row>
    <row r="21" spans="1:3" x14ac:dyDescent="0.25">
      <c r="A21" s="22">
        <v>4</v>
      </c>
      <c r="B21" s="10" t="s">
        <v>18</v>
      </c>
      <c r="C21" s="77">
        <v>25.892759360468684</v>
      </c>
    </row>
    <row r="22" spans="1:3" x14ac:dyDescent="0.25">
      <c r="A22" s="12"/>
      <c r="B22" s="13" t="s">
        <v>17</v>
      </c>
      <c r="C22" s="23">
        <v>0</v>
      </c>
    </row>
    <row r="23" spans="1:3" x14ac:dyDescent="0.25">
      <c r="A23" s="12"/>
      <c r="B23" s="13" t="s">
        <v>16</v>
      </c>
      <c r="C23" s="23">
        <v>0</v>
      </c>
    </row>
    <row r="24" spans="1:3" x14ac:dyDescent="0.25">
      <c r="A24" s="12"/>
      <c r="B24" s="13" t="s">
        <v>15</v>
      </c>
      <c r="C24" s="23"/>
    </row>
    <row r="25" spans="1:3" x14ac:dyDescent="0.25">
      <c r="A25" s="12"/>
      <c r="B25" s="13" t="s">
        <v>14</v>
      </c>
      <c r="C25" s="23"/>
    </row>
    <row r="26" spans="1:3" x14ac:dyDescent="0.25">
      <c r="A26" s="12"/>
      <c r="B26" s="13" t="s">
        <v>13</v>
      </c>
      <c r="C26" s="23">
        <v>0.31128516400887996</v>
      </c>
    </row>
    <row r="27" spans="1:3" x14ac:dyDescent="0.25">
      <c r="A27" s="12"/>
      <c r="B27" s="13" t="s">
        <v>12</v>
      </c>
      <c r="C27" s="23">
        <v>21.079911730110474</v>
      </c>
    </row>
    <row r="28" spans="1:3" x14ac:dyDescent="0.25">
      <c r="A28" s="12"/>
      <c r="B28" s="13" t="s">
        <v>11</v>
      </c>
      <c r="C28" s="23">
        <v>0</v>
      </c>
    </row>
    <row r="29" spans="1:3" x14ac:dyDescent="0.25">
      <c r="A29" s="12"/>
      <c r="B29" s="13" t="s">
        <v>10</v>
      </c>
      <c r="C29" s="23">
        <v>4.5015624663493297</v>
      </c>
    </row>
    <row r="30" spans="1:3" x14ac:dyDescent="0.25">
      <c r="A30" s="12"/>
      <c r="B30" s="13"/>
      <c r="C30" s="78"/>
    </row>
    <row r="31" spans="1:3" x14ac:dyDescent="0.25">
      <c r="A31" s="12">
        <v>5</v>
      </c>
      <c r="B31" s="10" t="s">
        <v>9</v>
      </c>
      <c r="C31" s="77">
        <v>0</v>
      </c>
    </row>
    <row r="32" spans="1:3" x14ac:dyDescent="0.25">
      <c r="A32" s="12" t="s">
        <v>4</v>
      </c>
      <c r="B32" s="13" t="s">
        <v>8</v>
      </c>
      <c r="C32" s="23"/>
    </row>
    <row r="33" spans="1:3" x14ac:dyDescent="0.25">
      <c r="A33" s="12" t="s">
        <v>2</v>
      </c>
      <c r="B33" s="13" t="s">
        <v>7</v>
      </c>
      <c r="C33" s="23"/>
    </row>
    <row r="34" spans="1:3" x14ac:dyDescent="0.25">
      <c r="A34" s="12"/>
      <c r="B34" s="13"/>
      <c r="C34" s="78"/>
    </row>
    <row r="35" spans="1:3" x14ac:dyDescent="0.25">
      <c r="A35" s="12">
        <v>6</v>
      </c>
      <c r="B35" s="10" t="s">
        <v>6</v>
      </c>
      <c r="C35" s="77">
        <v>43.24493826842194</v>
      </c>
    </row>
    <row r="36" spans="1:3" x14ac:dyDescent="0.25">
      <c r="A36" s="12"/>
      <c r="B36" s="13"/>
      <c r="C36" s="78"/>
    </row>
    <row r="37" spans="1:3" x14ac:dyDescent="0.25">
      <c r="A37" s="12">
        <v>7</v>
      </c>
      <c r="B37" s="10" t="s">
        <v>5</v>
      </c>
      <c r="C37" s="78"/>
    </row>
    <row r="38" spans="1:3" ht="30" x14ac:dyDescent="0.25">
      <c r="A38" s="12" t="s">
        <v>4</v>
      </c>
      <c r="B38" s="19" t="s">
        <v>3</v>
      </c>
      <c r="C38" s="25">
        <v>7.4620616549631296E-4</v>
      </c>
    </row>
    <row r="39" spans="1:3" ht="14.25" customHeight="1" x14ac:dyDescent="0.25">
      <c r="A39" s="12" t="s">
        <v>2</v>
      </c>
      <c r="B39" s="13" t="s">
        <v>1</v>
      </c>
      <c r="C39" s="25">
        <v>8.1157808517259909E-4</v>
      </c>
    </row>
    <row r="40" spans="1:3" x14ac:dyDescent="0.25">
      <c r="A40" s="12"/>
      <c r="B40" s="13"/>
      <c r="C40" s="78"/>
    </row>
    <row r="41" spans="1:3" ht="15.75" thickBot="1" x14ac:dyDescent="0.3">
      <c r="A41" s="26"/>
      <c r="B41" s="27" t="s">
        <v>0</v>
      </c>
      <c r="C41" s="79">
        <v>34748</v>
      </c>
    </row>
    <row r="42" spans="1:3" ht="15.75" thickBot="1" x14ac:dyDescent="0.3">
      <c r="A42" s="26"/>
      <c r="B42" s="27"/>
      <c r="C42" s="28"/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rightToLeft="1" workbookViewId="0">
      <selection activeCell="I14" sqref="I14"/>
    </sheetView>
  </sheetViews>
  <sheetFormatPr defaultRowHeight="15" x14ac:dyDescent="0.25"/>
  <cols>
    <col min="1" max="1" width="1.75" style="2" bestFit="1" customWidth="1"/>
    <col min="2" max="2" width="55.875" style="2" bestFit="1" customWidth="1"/>
    <col min="3" max="3" width="9.875" style="2" bestFit="1" customWidth="1"/>
    <col min="4" max="16384" width="9" style="2"/>
  </cols>
  <sheetData>
    <row r="1" spans="1:3" x14ac:dyDescent="0.25">
      <c r="A1" s="86" t="s">
        <v>83</v>
      </c>
      <c r="B1" s="86"/>
      <c r="C1" s="1"/>
    </row>
    <row r="2" spans="1:3" x14ac:dyDescent="0.25">
      <c r="A2" s="4"/>
      <c r="B2" s="5"/>
      <c r="C2" s="76"/>
    </row>
    <row r="3" spans="1:3" x14ac:dyDescent="0.25">
      <c r="A3" s="6" t="s">
        <v>86</v>
      </c>
      <c r="B3" s="5"/>
      <c r="C3" s="76"/>
    </row>
    <row r="4" spans="1:3" x14ac:dyDescent="0.25">
      <c r="A4" s="7"/>
      <c r="B4" s="8"/>
      <c r="C4" s="8"/>
    </row>
    <row r="5" spans="1:3" ht="15.75" thickBot="1" x14ac:dyDescent="0.3">
      <c r="A5" s="6" t="s">
        <v>93</v>
      </c>
      <c r="B5" s="8"/>
      <c r="C5" s="8"/>
    </row>
    <row r="6" spans="1:3" ht="14.25" customHeight="1" x14ac:dyDescent="0.25">
      <c r="A6" s="80"/>
      <c r="B6" s="82"/>
      <c r="C6" s="84" t="s">
        <v>30</v>
      </c>
    </row>
    <row r="7" spans="1:3" x14ac:dyDescent="0.25">
      <c r="A7" s="81"/>
      <c r="B7" s="83"/>
      <c r="C7" s="85"/>
    </row>
    <row r="8" spans="1:3" x14ac:dyDescent="0.25">
      <c r="A8" s="9">
        <v>1</v>
      </c>
      <c r="B8" s="10" t="s">
        <v>29</v>
      </c>
      <c r="C8" s="77">
        <v>0.66484647481219994</v>
      </c>
    </row>
    <row r="9" spans="1:3" x14ac:dyDescent="0.25">
      <c r="A9" s="12"/>
      <c r="B9" s="13" t="s">
        <v>28</v>
      </c>
      <c r="C9" s="23">
        <v>0</v>
      </c>
    </row>
    <row r="10" spans="1:3" x14ac:dyDescent="0.25">
      <c r="A10" s="12"/>
      <c r="B10" s="13" t="s">
        <v>27</v>
      </c>
      <c r="C10" s="23">
        <v>0.66484647481219994</v>
      </c>
    </row>
    <row r="11" spans="1:3" x14ac:dyDescent="0.25">
      <c r="A11" s="12"/>
      <c r="B11" s="13"/>
      <c r="C11" s="78"/>
    </row>
    <row r="12" spans="1:3" x14ac:dyDescent="0.25">
      <c r="A12" s="9">
        <v>2</v>
      </c>
      <c r="B12" s="10" t="s">
        <v>26</v>
      </c>
      <c r="C12" s="77">
        <v>2.4951895007617302</v>
      </c>
    </row>
    <row r="13" spans="1:3" x14ac:dyDescent="0.25">
      <c r="A13" s="12"/>
      <c r="B13" s="16" t="s">
        <v>25</v>
      </c>
      <c r="C13" s="23">
        <v>0</v>
      </c>
    </row>
    <row r="14" spans="1:3" x14ac:dyDescent="0.25">
      <c r="A14" s="12"/>
      <c r="B14" s="16" t="s">
        <v>24</v>
      </c>
      <c r="C14" s="23">
        <v>2.4951895007617302</v>
      </c>
    </row>
    <row r="15" spans="1:3" x14ac:dyDescent="0.25">
      <c r="A15" s="17"/>
      <c r="B15" s="18"/>
      <c r="C15" s="78"/>
    </row>
    <row r="16" spans="1:3" x14ac:dyDescent="0.25">
      <c r="A16" s="9">
        <v>3</v>
      </c>
      <c r="B16" s="10" t="s">
        <v>23</v>
      </c>
      <c r="C16" s="77">
        <v>7.554359891024999E-2</v>
      </c>
    </row>
    <row r="17" spans="1:3" ht="30" x14ac:dyDescent="0.25">
      <c r="A17" s="12" t="s">
        <v>4</v>
      </c>
      <c r="B17" s="19" t="s">
        <v>22</v>
      </c>
      <c r="C17" s="23">
        <v>7.554359891024999E-2</v>
      </c>
    </row>
    <row r="18" spans="1:3" x14ac:dyDescent="0.25">
      <c r="A18" s="12" t="s">
        <v>2</v>
      </c>
      <c r="B18" s="19" t="s">
        <v>21</v>
      </c>
      <c r="C18" s="23">
        <v>0</v>
      </c>
    </row>
    <row r="19" spans="1:3" x14ac:dyDescent="0.25">
      <c r="A19" s="12" t="s">
        <v>20</v>
      </c>
      <c r="B19" s="13" t="s">
        <v>19</v>
      </c>
      <c r="C19" s="23">
        <v>0</v>
      </c>
    </row>
    <row r="20" spans="1:3" x14ac:dyDescent="0.25">
      <c r="A20" s="20"/>
      <c r="B20" s="21"/>
      <c r="C20" s="78"/>
    </row>
    <row r="21" spans="1:3" x14ac:dyDescent="0.25">
      <c r="A21" s="22">
        <v>4</v>
      </c>
      <c r="B21" s="10" t="s">
        <v>18</v>
      </c>
      <c r="C21" s="77">
        <v>1.4283736330144001</v>
      </c>
    </row>
    <row r="22" spans="1:3" x14ac:dyDescent="0.25">
      <c r="A22" s="12"/>
      <c r="B22" s="13" t="s">
        <v>17</v>
      </c>
      <c r="C22" s="23">
        <v>0</v>
      </c>
    </row>
    <row r="23" spans="1:3" x14ac:dyDescent="0.25">
      <c r="A23" s="12"/>
      <c r="B23" s="13" t="s">
        <v>16</v>
      </c>
      <c r="C23" s="23">
        <v>0</v>
      </c>
    </row>
    <row r="24" spans="1:3" x14ac:dyDescent="0.25">
      <c r="A24" s="12"/>
      <c r="B24" s="13" t="s">
        <v>15</v>
      </c>
      <c r="C24" s="23"/>
    </row>
    <row r="25" spans="1:3" x14ac:dyDescent="0.25">
      <c r="A25" s="12"/>
      <c r="B25" s="13" t="s">
        <v>14</v>
      </c>
      <c r="C25" s="23"/>
    </row>
    <row r="26" spans="1:3" x14ac:dyDescent="0.25">
      <c r="A26" s="12"/>
      <c r="B26" s="13" t="s">
        <v>13</v>
      </c>
      <c r="C26" s="23">
        <v>-8.0000000000000007E-5</v>
      </c>
    </row>
    <row r="27" spans="1:3" x14ac:dyDescent="0.25">
      <c r="A27" s="12"/>
      <c r="B27" s="13" t="s">
        <v>12</v>
      </c>
      <c r="C27" s="23">
        <v>0.15518215010764005</v>
      </c>
    </row>
    <row r="28" spans="1:3" x14ac:dyDescent="0.25">
      <c r="A28" s="12"/>
      <c r="B28" s="13" t="s">
        <v>11</v>
      </c>
      <c r="C28" s="23">
        <v>0</v>
      </c>
    </row>
    <row r="29" spans="1:3" x14ac:dyDescent="0.25">
      <c r="A29" s="12"/>
      <c r="B29" s="13" t="s">
        <v>10</v>
      </c>
      <c r="C29" s="23">
        <v>1.27327148290676</v>
      </c>
    </row>
    <row r="30" spans="1:3" x14ac:dyDescent="0.25">
      <c r="A30" s="12"/>
      <c r="B30" s="13"/>
      <c r="C30" s="78"/>
    </row>
    <row r="31" spans="1:3" x14ac:dyDescent="0.25">
      <c r="A31" s="12">
        <v>5</v>
      </c>
      <c r="B31" s="10" t="s">
        <v>9</v>
      </c>
      <c r="C31" s="77">
        <v>0</v>
      </c>
    </row>
    <row r="32" spans="1:3" x14ac:dyDescent="0.25">
      <c r="A32" s="12" t="s">
        <v>4</v>
      </c>
      <c r="B32" s="13" t="s">
        <v>8</v>
      </c>
      <c r="C32" s="23"/>
    </row>
    <row r="33" spans="1:3" x14ac:dyDescent="0.25">
      <c r="A33" s="12" t="s">
        <v>2</v>
      </c>
      <c r="B33" s="13" t="s">
        <v>7</v>
      </c>
      <c r="C33" s="23"/>
    </row>
    <row r="34" spans="1:3" x14ac:dyDescent="0.25">
      <c r="A34" s="12"/>
      <c r="B34" s="13"/>
      <c r="C34" s="78"/>
    </row>
    <row r="35" spans="1:3" x14ac:dyDescent="0.25">
      <c r="A35" s="12">
        <v>6</v>
      </c>
      <c r="B35" s="10" t="s">
        <v>6</v>
      </c>
      <c r="C35" s="77">
        <v>4.6639532074985803</v>
      </c>
    </row>
    <row r="36" spans="1:3" x14ac:dyDescent="0.25">
      <c r="A36" s="12"/>
      <c r="B36" s="13"/>
      <c r="C36" s="78"/>
    </row>
    <row r="37" spans="1:3" x14ac:dyDescent="0.25">
      <c r="A37" s="12">
        <v>7</v>
      </c>
      <c r="B37" s="10" t="s">
        <v>5</v>
      </c>
      <c r="C37" s="78"/>
    </row>
    <row r="38" spans="1:3" ht="30" x14ac:dyDescent="0.25">
      <c r="A38" s="12" t="s">
        <v>4</v>
      </c>
      <c r="B38" s="19" t="s">
        <v>3</v>
      </c>
      <c r="C38" s="25">
        <v>2.9106197637403719E-4</v>
      </c>
    </row>
    <row r="39" spans="1:3" ht="14.25" customHeight="1" x14ac:dyDescent="0.25">
      <c r="A39" s="12" t="s">
        <v>2</v>
      </c>
      <c r="B39" s="13" t="s">
        <v>1</v>
      </c>
      <c r="C39" s="25">
        <v>9.3531599468536656E-4</v>
      </c>
    </row>
    <row r="40" spans="1:3" x14ac:dyDescent="0.25">
      <c r="A40" s="12"/>
      <c r="B40" s="13"/>
      <c r="C40" s="78"/>
    </row>
    <row r="41" spans="1:3" ht="15.75" thickBot="1" x14ac:dyDescent="0.3">
      <c r="A41" s="26"/>
      <c r="B41" s="27" t="s">
        <v>0</v>
      </c>
      <c r="C41" s="79">
        <v>5167</v>
      </c>
    </row>
    <row r="42" spans="1:3" ht="15.75" thickBot="1" x14ac:dyDescent="0.3">
      <c r="A42" s="26"/>
      <c r="B42" s="27"/>
      <c r="C42" s="28"/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rightToLeft="1" workbookViewId="0">
      <selection activeCell="I14" sqref="I14"/>
    </sheetView>
  </sheetViews>
  <sheetFormatPr defaultRowHeight="15" x14ac:dyDescent="0.25"/>
  <cols>
    <col min="1" max="1" width="1.75" style="2" bestFit="1" customWidth="1"/>
    <col min="2" max="2" width="55.875" style="2" bestFit="1" customWidth="1"/>
    <col min="3" max="3" width="9.875" style="2" bestFit="1" customWidth="1"/>
    <col min="4" max="16384" width="9" style="2"/>
  </cols>
  <sheetData>
    <row r="1" spans="1:3" x14ac:dyDescent="0.25">
      <c r="A1" s="86" t="s">
        <v>83</v>
      </c>
      <c r="B1" s="86"/>
      <c r="C1" s="1"/>
    </row>
    <row r="2" spans="1:3" x14ac:dyDescent="0.25">
      <c r="A2" s="4"/>
      <c r="B2" s="5"/>
      <c r="C2" s="76"/>
    </row>
    <row r="3" spans="1:3" x14ac:dyDescent="0.25">
      <c r="A3" s="6" t="s">
        <v>86</v>
      </c>
      <c r="B3" s="5"/>
      <c r="C3" s="76"/>
    </row>
    <row r="4" spans="1:3" x14ac:dyDescent="0.25">
      <c r="A4" s="7"/>
      <c r="B4" s="8"/>
      <c r="C4" s="8"/>
    </row>
    <row r="5" spans="1:3" ht="15.75" thickBot="1" x14ac:dyDescent="0.3">
      <c r="A5" s="6" t="s">
        <v>94</v>
      </c>
      <c r="B5" s="8"/>
      <c r="C5" s="8"/>
    </row>
    <row r="6" spans="1:3" ht="14.25" customHeight="1" x14ac:dyDescent="0.25">
      <c r="A6" s="80"/>
      <c r="B6" s="82"/>
      <c r="C6" s="84" t="s">
        <v>30</v>
      </c>
    </row>
    <row r="7" spans="1:3" x14ac:dyDescent="0.25">
      <c r="A7" s="81"/>
      <c r="B7" s="83"/>
      <c r="C7" s="85"/>
    </row>
    <row r="8" spans="1:3" x14ac:dyDescent="0.25">
      <c r="A8" s="9">
        <v>1</v>
      </c>
      <c r="B8" s="10" t="s">
        <v>29</v>
      </c>
      <c r="C8" s="77">
        <v>0.42429709148792</v>
      </c>
    </row>
    <row r="9" spans="1:3" x14ac:dyDescent="0.25">
      <c r="A9" s="12"/>
      <c r="B9" s="13" t="s">
        <v>28</v>
      </c>
      <c r="C9" s="23">
        <v>0</v>
      </c>
    </row>
    <row r="10" spans="1:3" x14ac:dyDescent="0.25">
      <c r="A10" s="12"/>
      <c r="B10" s="13" t="s">
        <v>27</v>
      </c>
      <c r="C10" s="23">
        <v>0.42429709148792</v>
      </c>
    </row>
    <row r="11" spans="1:3" x14ac:dyDescent="0.25">
      <c r="A11" s="12"/>
      <c r="B11" s="13"/>
      <c r="C11" s="78"/>
    </row>
    <row r="12" spans="1:3" x14ac:dyDescent="0.25">
      <c r="A12" s="9">
        <v>2</v>
      </c>
      <c r="B12" s="10" t="s">
        <v>26</v>
      </c>
      <c r="C12" s="77">
        <v>9.3575012080379993E-2</v>
      </c>
    </row>
    <row r="13" spans="1:3" x14ac:dyDescent="0.25">
      <c r="A13" s="12"/>
      <c r="B13" s="16" t="s">
        <v>25</v>
      </c>
      <c r="C13" s="23">
        <v>0</v>
      </c>
    </row>
    <row r="14" spans="1:3" x14ac:dyDescent="0.25">
      <c r="A14" s="12"/>
      <c r="B14" s="16" t="s">
        <v>24</v>
      </c>
      <c r="C14" s="23">
        <v>9.3575012080379993E-2</v>
      </c>
    </row>
    <row r="15" spans="1:3" x14ac:dyDescent="0.25">
      <c r="A15" s="17"/>
      <c r="B15" s="18"/>
      <c r="C15" s="78"/>
    </row>
    <row r="16" spans="1:3" x14ac:dyDescent="0.25">
      <c r="A16" s="9">
        <v>3</v>
      </c>
      <c r="B16" s="10" t="s">
        <v>23</v>
      </c>
      <c r="C16" s="77">
        <v>0</v>
      </c>
    </row>
    <row r="17" spans="1:3" ht="30" x14ac:dyDescent="0.25">
      <c r="A17" s="12" t="s">
        <v>4</v>
      </c>
      <c r="B17" s="19" t="s">
        <v>22</v>
      </c>
      <c r="C17" s="23">
        <v>0</v>
      </c>
    </row>
    <row r="18" spans="1:3" x14ac:dyDescent="0.25">
      <c r="A18" s="12" t="s">
        <v>2</v>
      </c>
      <c r="B18" s="19" t="s">
        <v>21</v>
      </c>
      <c r="C18" s="23">
        <v>0</v>
      </c>
    </row>
    <row r="19" spans="1:3" x14ac:dyDescent="0.25">
      <c r="A19" s="12" t="s">
        <v>20</v>
      </c>
      <c r="B19" s="13" t="s">
        <v>19</v>
      </c>
      <c r="C19" s="23">
        <v>0</v>
      </c>
    </row>
    <row r="20" spans="1:3" x14ac:dyDescent="0.25">
      <c r="A20" s="20"/>
      <c r="B20" s="21"/>
      <c r="C20" s="78"/>
    </row>
    <row r="21" spans="1:3" x14ac:dyDescent="0.25">
      <c r="A21" s="22">
        <v>4</v>
      </c>
      <c r="B21" s="10" t="s">
        <v>18</v>
      </c>
      <c r="C21" s="77">
        <v>0</v>
      </c>
    </row>
    <row r="22" spans="1:3" x14ac:dyDescent="0.25">
      <c r="A22" s="12"/>
      <c r="B22" s="13" t="s">
        <v>17</v>
      </c>
      <c r="C22" s="23">
        <v>0</v>
      </c>
    </row>
    <row r="23" spans="1:3" x14ac:dyDescent="0.25">
      <c r="A23" s="12"/>
      <c r="B23" s="13" t="s">
        <v>16</v>
      </c>
      <c r="C23" s="23">
        <v>0</v>
      </c>
    </row>
    <row r="24" spans="1:3" x14ac:dyDescent="0.25">
      <c r="A24" s="12"/>
      <c r="B24" s="13" t="s">
        <v>15</v>
      </c>
      <c r="C24" s="23"/>
    </row>
    <row r="25" spans="1:3" x14ac:dyDescent="0.25">
      <c r="A25" s="12"/>
      <c r="B25" s="13" t="s">
        <v>14</v>
      </c>
      <c r="C25" s="23"/>
    </row>
    <row r="26" spans="1:3" x14ac:dyDescent="0.25">
      <c r="A26" s="12"/>
      <c r="B26" s="13" t="s">
        <v>13</v>
      </c>
      <c r="C26" s="23">
        <v>0</v>
      </c>
    </row>
    <row r="27" spans="1:3" x14ac:dyDescent="0.25">
      <c r="A27" s="12"/>
      <c r="B27" s="13" t="s">
        <v>12</v>
      </c>
      <c r="C27" s="23">
        <v>0</v>
      </c>
    </row>
    <row r="28" spans="1:3" x14ac:dyDescent="0.25">
      <c r="A28" s="12"/>
      <c r="B28" s="13" t="s">
        <v>11</v>
      </c>
      <c r="C28" s="23">
        <v>0</v>
      </c>
    </row>
    <row r="29" spans="1:3" x14ac:dyDescent="0.25">
      <c r="A29" s="12"/>
      <c r="B29" s="13" t="s">
        <v>10</v>
      </c>
      <c r="C29" s="23">
        <v>0</v>
      </c>
    </row>
    <row r="30" spans="1:3" x14ac:dyDescent="0.25">
      <c r="A30" s="12"/>
      <c r="B30" s="13"/>
      <c r="C30" s="78"/>
    </row>
    <row r="31" spans="1:3" x14ac:dyDescent="0.25">
      <c r="A31" s="12">
        <v>5</v>
      </c>
      <c r="B31" s="10" t="s">
        <v>9</v>
      </c>
      <c r="C31" s="77">
        <v>0</v>
      </c>
    </row>
    <row r="32" spans="1:3" x14ac:dyDescent="0.25">
      <c r="A32" s="12" t="s">
        <v>4</v>
      </c>
      <c r="B32" s="13" t="s">
        <v>8</v>
      </c>
      <c r="C32" s="23"/>
    </row>
    <row r="33" spans="1:3" x14ac:dyDescent="0.25">
      <c r="A33" s="12" t="s">
        <v>2</v>
      </c>
      <c r="B33" s="13" t="s">
        <v>7</v>
      </c>
      <c r="C33" s="23"/>
    </row>
    <row r="34" spans="1:3" x14ac:dyDescent="0.25">
      <c r="A34" s="12"/>
      <c r="B34" s="13"/>
      <c r="C34" s="78"/>
    </row>
    <row r="35" spans="1:3" x14ac:dyDescent="0.25">
      <c r="A35" s="12">
        <v>6</v>
      </c>
      <c r="B35" s="10" t="s">
        <v>6</v>
      </c>
      <c r="C35" s="77">
        <v>0.51787210356830005</v>
      </c>
    </row>
    <row r="36" spans="1:3" x14ac:dyDescent="0.25">
      <c r="A36" s="12"/>
      <c r="B36" s="13"/>
      <c r="C36" s="78"/>
    </row>
    <row r="37" spans="1:3" x14ac:dyDescent="0.25">
      <c r="A37" s="12">
        <v>7</v>
      </c>
      <c r="B37" s="10" t="s">
        <v>5</v>
      </c>
      <c r="C37" s="78"/>
    </row>
    <row r="38" spans="1:3" ht="30" x14ac:dyDescent="0.25">
      <c r="A38" s="12" t="s">
        <v>4</v>
      </c>
      <c r="B38" s="19" t="s">
        <v>3</v>
      </c>
      <c r="C38" s="25">
        <v>0</v>
      </c>
    </row>
    <row r="39" spans="1:3" ht="14.25" customHeight="1" x14ac:dyDescent="0.25">
      <c r="A39" s="12" t="s">
        <v>2</v>
      </c>
      <c r="B39" s="13" t="s">
        <v>1</v>
      </c>
      <c r="C39" s="25">
        <v>1.7720174630224124E-4</v>
      </c>
    </row>
    <row r="40" spans="1:3" x14ac:dyDescent="0.25">
      <c r="A40" s="12"/>
      <c r="B40" s="13"/>
      <c r="C40" s="78"/>
    </row>
    <row r="41" spans="1:3" ht="15.75" thickBot="1" x14ac:dyDescent="0.3">
      <c r="A41" s="26"/>
      <c r="B41" s="27" t="s">
        <v>0</v>
      </c>
      <c r="C41" s="79">
        <v>3473</v>
      </c>
    </row>
    <row r="42" spans="1:3" ht="15.75" thickBot="1" x14ac:dyDescent="0.3">
      <c r="A42" s="26"/>
      <c r="B42" s="27"/>
      <c r="C42" s="28"/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rightToLeft="1" workbookViewId="0">
      <selection activeCell="I14" sqref="I14"/>
    </sheetView>
  </sheetViews>
  <sheetFormatPr defaultRowHeight="15" x14ac:dyDescent="0.25"/>
  <cols>
    <col min="1" max="1" width="1.75" style="2" bestFit="1" customWidth="1"/>
    <col min="2" max="2" width="55.875" style="2" bestFit="1" customWidth="1"/>
    <col min="3" max="3" width="9.875" style="2" bestFit="1" customWidth="1"/>
    <col min="4" max="16384" width="9" style="2"/>
  </cols>
  <sheetData>
    <row r="1" spans="1:3" x14ac:dyDescent="0.25">
      <c r="A1" s="86" t="s">
        <v>83</v>
      </c>
      <c r="B1" s="86"/>
      <c r="C1" s="1"/>
    </row>
    <row r="2" spans="1:3" x14ac:dyDescent="0.25">
      <c r="A2" s="4"/>
      <c r="B2" s="5"/>
      <c r="C2" s="76"/>
    </row>
    <row r="3" spans="1:3" x14ac:dyDescent="0.25">
      <c r="A3" s="6" t="s">
        <v>86</v>
      </c>
      <c r="B3" s="5"/>
      <c r="C3" s="76"/>
    </row>
    <row r="4" spans="1:3" x14ac:dyDescent="0.25">
      <c r="A4" s="7"/>
      <c r="B4" s="8"/>
      <c r="C4" s="8"/>
    </row>
    <row r="5" spans="1:3" ht="15.75" thickBot="1" x14ac:dyDescent="0.3">
      <c r="A5" s="6" t="s">
        <v>96</v>
      </c>
      <c r="B5" s="8"/>
      <c r="C5" s="8"/>
    </row>
    <row r="6" spans="1:3" ht="14.25" customHeight="1" x14ac:dyDescent="0.25">
      <c r="A6" s="80"/>
      <c r="B6" s="82"/>
      <c r="C6" s="84" t="s">
        <v>30</v>
      </c>
    </row>
    <row r="7" spans="1:3" x14ac:dyDescent="0.25">
      <c r="A7" s="81"/>
      <c r="B7" s="83"/>
      <c r="C7" s="85"/>
    </row>
    <row r="8" spans="1:3" x14ac:dyDescent="0.25">
      <c r="A8" s="9">
        <v>1</v>
      </c>
      <c r="B8" s="10" t="s">
        <v>29</v>
      </c>
      <c r="C8" s="77">
        <v>4.6859055148583497</v>
      </c>
    </row>
    <row r="9" spans="1:3" x14ac:dyDescent="0.25">
      <c r="A9" s="12"/>
      <c r="B9" s="13" t="s">
        <v>28</v>
      </c>
      <c r="C9" s="23">
        <v>0</v>
      </c>
    </row>
    <row r="10" spans="1:3" x14ac:dyDescent="0.25">
      <c r="A10" s="12"/>
      <c r="B10" s="13" t="s">
        <v>27</v>
      </c>
      <c r="C10" s="23">
        <v>4.6859055148583497</v>
      </c>
    </row>
    <row r="11" spans="1:3" x14ac:dyDescent="0.25">
      <c r="A11" s="12"/>
      <c r="B11" s="13"/>
      <c r="C11" s="78"/>
    </row>
    <row r="12" spans="1:3" x14ac:dyDescent="0.25">
      <c r="A12" s="9">
        <v>2</v>
      </c>
      <c r="B12" s="10" t="s">
        <v>26</v>
      </c>
      <c r="C12" s="77">
        <v>0.69504918082267986</v>
      </c>
    </row>
    <row r="13" spans="1:3" x14ac:dyDescent="0.25">
      <c r="A13" s="12"/>
      <c r="B13" s="16" t="s">
        <v>25</v>
      </c>
      <c r="C13" s="23">
        <v>0</v>
      </c>
    </row>
    <row r="14" spans="1:3" x14ac:dyDescent="0.25">
      <c r="A14" s="12"/>
      <c r="B14" s="16" t="s">
        <v>24</v>
      </c>
      <c r="C14" s="23">
        <v>0.69504918082267986</v>
      </c>
    </row>
    <row r="15" spans="1:3" x14ac:dyDescent="0.25">
      <c r="A15" s="17"/>
      <c r="B15" s="18"/>
      <c r="C15" s="78"/>
    </row>
    <row r="16" spans="1:3" x14ac:dyDescent="0.25">
      <c r="A16" s="9">
        <v>3</v>
      </c>
      <c r="B16" s="10" t="s">
        <v>23</v>
      </c>
      <c r="C16" s="77">
        <v>0</v>
      </c>
    </row>
    <row r="17" spans="1:3" ht="30" x14ac:dyDescent="0.25">
      <c r="A17" s="12" t="s">
        <v>4</v>
      </c>
      <c r="B17" s="19" t="s">
        <v>22</v>
      </c>
      <c r="C17" s="23">
        <v>0</v>
      </c>
    </row>
    <row r="18" spans="1:3" x14ac:dyDescent="0.25">
      <c r="A18" s="12" t="s">
        <v>2</v>
      </c>
      <c r="B18" s="19" t="s">
        <v>21</v>
      </c>
      <c r="C18" s="23">
        <v>0</v>
      </c>
    </row>
    <row r="19" spans="1:3" x14ac:dyDescent="0.25">
      <c r="A19" s="12" t="s">
        <v>20</v>
      </c>
      <c r="B19" s="13" t="s">
        <v>19</v>
      </c>
      <c r="C19" s="23">
        <v>0</v>
      </c>
    </row>
    <row r="20" spans="1:3" x14ac:dyDescent="0.25">
      <c r="A20" s="20"/>
      <c r="B20" s="21"/>
      <c r="C20" s="78"/>
    </row>
    <row r="21" spans="1:3" x14ac:dyDescent="0.25">
      <c r="A21" s="22">
        <v>4</v>
      </c>
      <c r="B21" s="10" t="s">
        <v>18</v>
      </c>
      <c r="C21" s="77">
        <v>1.3673926444968099</v>
      </c>
    </row>
    <row r="22" spans="1:3" x14ac:dyDescent="0.25">
      <c r="A22" s="12"/>
      <c r="B22" s="13" t="s">
        <v>17</v>
      </c>
      <c r="C22" s="23">
        <v>0</v>
      </c>
    </row>
    <row r="23" spans="1:3" x14ac:dyDescent="0.25">
      <c r="A23" s="12"/>
      <c r="B23" s="13" t="s">
        <v>16</v>
      </c>
      <c r="C23" s="23">
        <v>0</v>
      </c>
    </row>
    <row r="24" spans="1:3" x14ac:dyDescent="0.25">
      <c r="A24" s="12"/>
      <c r="B24" s="13" t="s">
        <v>15</v>
      </c>
      <c r="C24" s="23"/>
    </row>
    <row r="25" spans="1:3" x14ac:dyDescent="0.25">
      <c r="A25" s="12"/>
      <c r="B25" s="13" t="s">
        <v>14</v>
      </c>
      <c r="C25" s="23"/>
    </row>
    <row r="26" spans="1:3" x14ac:dyDescent="0.25">
      <c r="A26" s="12"/>
      <c r="B26" s="13" t="s">
        <v>13</v>
      </c>
      <c r="C26" s="23">
        <v>2.73629634016E-2</v>
      </c>
    </row>
    <row r="27" spans="1:3" x14ac:dyDescent="0.25">
      <c r="A27" s="12"/>
      <c r="B27" s="13" t="s">
        <v>12</v>
      </c>
      <c r="C27" s="23">
        <v>1.3400296810952099</v>
      </c>
    </row>
    <row r="28" spans="1:3" x14ac:dyDescent="0.25">
      <c r="A28" s="12"/>
      <c r="B28" s="13" t="s">
        <v>11</v>
      </c>
      <c r="C28" s="23">
        <v>0</v>
      </c>
    </row>
    <row r="29" spans="1:3" x14ac:dyDescent="0.25">
      <c r="A29" s="12"/>
      <c r="B29" s="13" t="s">
        <v>10</v>
      </c>
      <c r="C29" s="23">
        <v>0</v>
      </c>
    </row>
    <row r="30" spans="1:3" x14ac:dyDescent="0.25">
      <c r="A30" s="12"/>
      <c r="B30" s="13"/>
      <c r="C30" s="78"/>
    </row>
    <row r="31" spans="1:3" x14ac:dyDescent="0.25">
      <c r="A31" s="12">
        <v>5</v>
      </c>
      <c r="B31" s="10" t="s">
        <v>9</v>
      </c>
      <c r="C31" s="77">
        <v>0</v>
      </c>
    </row>
    <row r="32" spans="1:3" x14ac:dyDescent="0.25">
      <c r="A32" s="12" t="s">
        <v>4</v>
      </c>
      <c r="B32" s="13" t="s">
        <v>8</v>
      </c>
      <c r="C32" s="23"/>
    </row>
    <row r="33" spans="1:3" x14ac:dyDescent="0.25">
      <c r="A33" s="12" t="s">
        <v>2</v>
      </c>
      <c r="B33" s="13" t="s">
        <v>7</v>
      </c>
      <c r="C33" s="23"/>
    </row>
    <row r="34" spans="1:3" x14ac:dyDescent="0.25">
      <c r="A34" s="12"/>
      <c r="B34" s="13"/>
      <c r="C34" s="78"/>
    </row>
    <row r="35" spans="1:3" x14ac:dyDescent="0.25">
      <c r="A35" s="12">
        <v>6</v>
      </c>
      <c r="B35" s="10" t="s">
        <v>6</v>
      </c>
      <c r="C35" s="77">
        <v>6.7483473401778387</v>
      </c>
    </row>
    <row r="36" spans="1:3" x14ac:dyDescent="0.25">
      <c r="A36" s="12"/>
      <c r="B36" s="13"/>
      <c r="C36" s="78"/>
    </row>
    <row r="37" spans="1:3" x14ac:dyDescent="0.25">
      <c r="A37" s="12">
        <v>7</v>
      </c>
      <c r="B37" s="10" t="s">
        <v>5</v>
      </c>
      <c r="C37" s="78"/>
    </row>
    <row r="38" spans="1:3" ht="30" x14ac:dyDescent="0.25">
      <c r="A38" s="12" t="s">
        <v>4</v>
      </c>
      <c r="B38" s="19" t="s">
        <v>3</v>
      </c>
      <c r="C38" s="25">
        <v>1.1080977670152429E-3</v>
      </c>
    </row>
    <row r="39" spans="1:3" ht="14.25" customHeight="1" x14ac:dyDescent="0.25">
      <c r="A39" s="12" t="s">
        <v>2</v>
      </c>
      <c r="B39" s="13" t="s">
        <v>1</v>
      </c>
      <c r="C39" s="25">
        <v>8.7869105991898939E-4</v>
      </c>
    </row>
    <row r="40" spans="1:3" x14ac:dyDescent="0.25">
      <c r="A40" s="12"/>
      <c r="B40" s="13"/>
      <c r="C40" s="78"/>
    </row>
    <row r="41" spans="1:3" ht="15.75" thickBot="1" x14ac:dyDescent="0.3">
      <c r="A41" s="26"/>
      <c r="B41" s="27" t="s">
        <v>0</v>
      </c>
      <c r="C41" s="79">
        <v>1234</v>
      </c>
    </row>
    <row r="42" spans="1:3" ht="15.75" thickBot="1" x14ac:dyDescent="0.3">
      <c r="A42" s="26"/>
      <c r="B42" s="27"/>
      <c r="C42" s="28"/>
    </row>
  </sheetData>
  <mergeCells count="4">
    <mergeCell ref="A6:A7"/>
    <mergeCell ref="B6:B7"/>
    <mergeCell ref="C6:C7"/>
    <mergeCell ref="A1:B1"/>
  </mergeCells>
  <pageMargins left="0.70866141732283472" right="0.70866141732283472" top="0.35433070866141736" bottom="0.35433070866141736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14</vt:i4>
      </vt:variant>
    </vt:vector>
  </HeadingPairs>
  <TitlesOfParts>
    <vt:vector size="14" baseType="lpstr">
      <vt:lpstr>מקפת משלימה- נספח 1</vt:lpstr>
      <vt:lpstr>מקפת משלימה-נספח 2</vt:lpstr>
      <vt:lpstr>מקפת משלימה-נספח 3</vt:lpstr>
      <vt:lpstr>מסלול כללי</vt:lpstr>
      <vt:lpstr>מסלול הלכה</vt:lpstr>
      <vt:lpstr>מסלול מניות</vt:lpstr>
      <vt:lpstr>מסלול אגח</vt:lpstr>
      <vt:lpstr>מסלול שקלי</vt:lpstr>
      <vt:lpstr>מסלול מחקה מדד s&amp;p500</vt:lpstr>
      <vt:lpstr>מסלול לבני 50 ומטה</vt:lpstr>
      <vt:lpstr>מסלול לבני 50 עד 60</vt:lpstr>
      <vt:lpstr>מסלול לבני 60 ומעלה</vt:lpstr>
      <vt:lpstr>מקבלי קצבה קיימים</vt:lpstr>
      <vt:lpstr>מקבלי קצבה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גלית פרץ</dc:creator>
  <cp:lastModifiedBy>גלית פרץ</cp:lastModifiedBy>
  <dcterms:created xsi:type="dcterms:W3CDTF">2022-03-30T12:15:11Z</dcterms:created>
  <dcterms:modified xsi:type="dcterms:W3CDTF">2022-03-30T13:30:50Z</dcterms:modified>
</cp:coreProperties>
</file>