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4805" windowHeight="745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<sst xmlns="http://schemas.openxmlformats.org/spreadsheetml/2006/main" count="240" uniqueCount="128">
  <si>
    <t>מדידה</t>
  </si>
  <si>
    <t>סוג תיק</t>
  </si>
  <si>
    <t>סה"כ נכסים</t>
  </si>
  <si>
    <t>סלים\מסלולים</t>
  </si>
  <si>
    <t>אחזקה ישירה + מסלים</t>
  </si>
  <si>
    <t>מנפיק</t>
  </si>
  <si>
    <t>בנק אגוד לישראל בע"מ</t>
  </si>
  <si>
    <t>מכירות</t>
  </si>
  <si>
    <t>מגדל קרנות השתלמות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</si>
  <si>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</si>
  <si>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</si>
  <si>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</si>
  <si>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</si>
  <si>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</si>
  <si>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</si>
  <si>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</si>
  <si>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נספח 1 - צדדים קשורים - יתרות ועסקאות לרבעון המסתיים ביום  31 דצמבר 2019 - מגדל קרנות השתלמות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</si>
  <si>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</si>
  <si>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</si>
  <si>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</si>
  <si>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</si>
  <si>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</si>
  <si>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</si>
  <si>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</si>
  <si>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</si>
  <si>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</si>
  <si>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</si>
  <si>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</si>
  <si>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</si>
  <si>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סה"כ</t>
  </si>
  <si>
    <t>Fortissimo סה"כ</t>
  </si>
  <si>
    <t>סה"כ</t>
  </si>
  <si>
    <t>נספח 2 - צדדים קשורים - יתרות השקעה לרבעון המסתיים ביום 31 דצמבר 2019 - מגדל קרנות השתלמות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</si>
  <si>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</si>
  <si>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</si>
  <si>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</si>
  <si>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</si>
  <si>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</si>
  <si>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</si>
  <si>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</si>
  <si>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</si>
  <si>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</si>
  <si>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</si>
  <si>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ערכים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</si>
  <si>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</si>
  <si>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</si>
  <si>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</si>
  <si>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</si>
  <si>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</si>
  <si>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</si>
  <si>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</si>
  <si>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</si>
  <si>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אגוד הנפקות  יט</t>
  </si>
  <si>
    <t>A+</t>
  </si>
  <si>
    <t>מידרוג</t>
  </si>
  <si>
    <t>אגוד הנפקות שה נד 1</t>
  </si>
  <si>
    <t>A</t>
  </si>
  <si>
    <t>אגוד הנפקות שה נד 2</t>
  </si>
  <si>
    <t>סכום כולל</t>
  </si>
  <si>
    <t>ק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</si>
  <si>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2019 - מגדל קרנות השתלמות</t>
  </si>
  <si>
    <t>Sort</t>
  </si>
  <si>
    <t>מס' ני"ע</t>
  </si>
  <si>
    <t>concantinate</t>
  </si>
  <si>
    <t>קניה / מכירה</t>
  </si>
  <si>
    <t>שווי עסקאות הרכישה (באלפי ₪)</t>
  </si>
  <si>
    <t>שווי עסקאות המכירה (באלפי ₪)</t>
  </si>
  <si>
    <t>א. ניירות ערך סחירים</t>
  </si>
  <si>
    <t>מגדל קרנות השתלמות__מ</t>
  </si>
  <si>
    <t>מ</t>
  </si>
  <si>
    <t>אגרות חוב קונצרניות סחירות</t>
  </si>
  <si>
    <t>מגדל קרנות השתלמות_1101005_מ</t>
  </si>
  <si>
    <t>מניות</t>
  </si>
  <si>
    <t>מגדל קרנות השתלמות_722314_מ</t>
  </si>
  <si>
    <t>כתבי אופציה</t>
  </si>
  <si>
    <t>מגדל קרנות השתלמות_</t>
  </si>
  <si>
    <t>סה"כ היקף עסקאות לצורך רכישה או מכירה של ני"ע של צד קשור</t>
  </si>
  <si>
    <t>מגדל קרנות השתלמות__ק</t>
  </si>
  <si>
    <t>נספח 3ב - עסקאות שבוצעו לצורך השקעה בנכסים לא סחירים של צד קשור לרבעון המסתיים ביום 31 דצמבר 2019 - מגדל קרנות השתלמות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</si>
  <si>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</si>
  <si>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</si>
  <si>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</si>
  <si>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</si>
  <si>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מגדל קרנות השתלמות_2101_ק</t>
  </si>
  <si>
    <t>מגדל קרנות השתלמות_2101_מ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</si>
  <si>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</si>
  <si>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</si>
  <si>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</si>
  <si>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</si>
  <si>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</si>
  <si>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</si>
  <si>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</si>
  <si>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</si>
  <si>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קרנות השקעה - לא סחירות</t>
  </si>
  <si>
    <t>########</t>
  </si>
  <si>
    <t>מגדל קרנות השתלמות_2101_ק_43734</t>
  </si>
  <si>
    <t xml:space="preserve">                    -  </t>
  </si>
  <si>
    <t>מגדל קרנות השתלמות_2101_ק_43825</t>
  </si>
  <si>
    <t>רכישת מזומנים ופקדונות עד 3 חודשים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</si>
  <si>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</si>
  <si>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</si>
  <si>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</si>
  <si>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2019 - מגדל קרנות השתלמות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</si>
  <si>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</si>
  <si>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</si>
  <si>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</si>
  <si>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</si>
  <si>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</si>
  <si>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</si>
  <si>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</si>
  <si>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</si>
  <si>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מגדל קרנות השתלמות_11111111_ק</t>
  </si>
  <si>
    <t>מגדל קרנות השתלמות_11111111_מ</t>
  </si>
  <si>
    <t>נספח 4 - רכישת נייר ערך בהנפקות באמצעות חתם קשור או באמצעות צד קשור ששיווק את ההנפקה לרבעון המסתיים ביום 31 דצמבר 2019 - מגדל קרנות השתלמות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</si>
  <si>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</si>
  <si>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</si>
  <si>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</si>
  <si>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</si>
  <si>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</si>
  <si>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</si>
  <si>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</si>
  <si>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הלוואות ליחידים</t>
  </si>
  <si>
    <t>סה"כ אגרות חוב קונצרניות</t>
  </si>
  <si>
    <t xml:space="preserve">צד קשור  </t>
  </si>
  <si>
    <t>צד קשור  - בנק אגוד</t>
  </si>
  <si>
    <t>נכסים אחרים</t>
  </si>
  <si>
    <t>מזומנים ופקדונות עד 3 חודשים</t>
  </si>
  <si>
    <t>מגדל שוקי הון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</si>
</sst>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00000"/>
    <numFmt numFmtId="176" formatCode="_ * #,##0.0_ ;_ * \-#,##0.0_ ;_ * &quot;-&quot;??_ ;_ @_ "/>
    <numFmt numFmtId="177" formatCode="0.0%"/>
    <numFmt numFmtId="178" formatCode="#,###.0%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1"/>
    </xf>
    <xf numFmtId="0" fontId="46" fillId="33" borderId="11" xfId="0" applyFont="1" applyFill="1" applyBorder="1" applyAlignment="1">
      <alignment horizontal="center" vertical="center" readingOrder="1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39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0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169" fontId="0" fillId="0" borderId="21" xfId="0" applyNumberFormat="1" applyBorder="1" applyAlignment="1">
      <alignment horizontal="right" indent="1"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14" fontId="0" fillId="0" borderId="0" xfId="0" applyNumberFormat="1" applyAlignment="1">
      <alignment horizontal="center" vertical="center" readingOrder="1"/>
    </xf>
    <xf numFmtId="0" fontId="46" fillId="0" borderId="22" xfId="0" applyFont="1" applyBorder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50" fillId="33" borderId="23" xfId="0" applyFont="1" applyFill="1" applyBorder="1" applyAlignment="1">
      <alignment wrapText="1" readingOrder="2"/>
    </xf>
    <xf numFmtId="176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0" fontId="0" fillId="0" borderId="0" xfId="0" applyFont="1" applyAlignment="1">
      <alignment readingOrder="1"/>
    </xf>
    <xf numFmtId="177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6" fontId="0" fillId="0" borderId="10" xfId="0" applyNumberFormat="1" applyBorder="1" applyAlignment="1">
      <alignment horizontal="center" vertical="center" readingOrder="1"/>
    </xf>
    <xf numFmtId="0" fontId="51" fillId="0" borderId="0" xfId="38" applyFont="1">
      <alignment/>
      <protection/>
    </xf>
    <xf numFmtId="0" fontId="26" fillId="0" borderId="0" xfId="38">
      <alignment/>
      <protection/>
    </xf>
    <xf numFmtId="169" fontId="26" fillId="0" borderId="0" xfId="38" applyNumberFormat="1">
      <alignment/>
      <protection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  <xf numFmtId="10" fontId="0" fillId="0" borderId="11" xfId="0" applyNumberFormat="1" applyBorder="1" applyAlignment="1">
      <alignment horizontal="right" vertical="center" indent="1" readingOrder="1"/>
    </xf>
    <xf numFmtId="0" fontId="46" fillId="33" borderId="11" xfId="0" applyFont="1" applyFill="1" applyBorder="1" applyAlignment="1">
      <alignment horizontal="right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sad_Kashor_Migdal_Keren_Hishtalmot_3112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"/>
      <sheetName val="נספח 2"/>
      <sheetName val="נספח 3א"/>
      <sheetName val="נספח 3ב"/>
      <sheetName val="נספח 3ג"/>
      <sheetName val="נספח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rightToLeft="1" tabSelected="1"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50.7109375" style="0" customWidth="1"/>
    <col min="4" max="4" width="10.421875" style="0" customWidth="1"/>
    <col min="5" max="5" width="14.57421875" style="0" customWidth="1"/>
    <col min="6" max="6" width="10.8515625" style="0" customWidth="1"/>
    <col min="7" max="7" width="11.57421875" style="0" customWidth="1"/>
    <col min="8" max="8" width="10.8515625" style="0" bestFit="1" customWidth="1"/>
    <col min="9" max="9" width="11.421875" style="0" bestFit="1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16</v>
      </c>
      <c r="D2" s="3"/>
      <c r="E2" s="3"/>
      <c r="F2" s="3"/>
      <c r="G2" s="7"/>
      <c r="H2" s="7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12" t="s">
        <v>17</v>
      </c>
      <c r="D5" s="5" t="s">
        <v>18</v>
      </c>
      <c r="E5" s="8"/>
      <c r="F5" s="5" t="s">
        <v>19</v>
      </c>
      <c r="G5" s="8"/>
      <c r="H5" s="8"/>
      <c r="I5" s="8"/>
      <c r="J5" s="8"/>
      <c r="K5" s="8"/>
      <c r="L5" s="112" t="s">
        <v>20</v>
      </c>
    </row>
    <row r="6" spans="3:12" ht="72.75" customHeight="1">
      <c r="C6" s="113"/>
      <c r="D6" s="116" t="s">
        <v>21</v>
      </c>
      <c r="E6" s="116" t="s">
        <v>22</v>
      </c>
      <c r="F6" s="9" t="s">
        <v>23</v>
      </c>
      <c r="G6" s="10"/>
      <c r="H6" s="9" t="s">
        <v>24</v>
      </c>
      <c r="I6" s="10"/>
      <c r="J6" s="9" t="s">
        <v>25</v>
      </c>
      <c r="K6" s="10"/>
      <c r="L6" s="113"/>
    </row>
    <row r="7" spans="3:12" ht="14.25" customHeight="1">
      <c r="C7" s="113"/>
      <c r="D7" s="117"/>
      <c r="E7" s="117"/>
      <c r="F7" s="11" t="s">
        <v>26</v>
      </c>
      <c r="G7" s="11" t="s">
        <v>7</v>
      </c>
      <c r="H7" s="11" t="s">
        <v>26</v>
      </c>
      <c r="I7" s="11" t="s">
        <v>7</v>
      </c>
      <c r="J7" s="11" t="s">
        <v>26</v>
      </c>
      <c r="K7" s="11" t="s">
        <v>7</v>
      </c>
      <c r="L7" s="115"/>
    </row>
    <row r="8" spans="3:12" ht="14.25" customHeight="1">
      <c r="C8" s="113"/>
      <c r="D8" s="12" t="s">
        <v>27</v>
      </c>
      <c r="E8" s="13" t="s">
        <v>28</v>
      </c>
      <c r="F8" s="14" t="s">
        <v>27</v>
      </c>
      <c r="G8" s="15"/>
      <c r="H8" s="14" t="s">
        <v>27</v>
      </c>
      <c r="I8" s="15"/>
      <c r="J8" s="14" t="s">
        <v>27</v>
      </c>
      <c r="K8" s="15"/>
      <c r="L8" s="12" t="s">
        <v>27</v>
      </c>
    </row>
    <row r="9" spans="3:12" ht="14.25" customHeight="1">
      <c r="C9" s="114"/>
      <c r="D9" s="16" t="s">
        <v>11</v>
      </c>
      <c r="E9" s="15"/>
      <c r="F9" s="17" t="s">
        <v>12</v>
      </c>
      <c r="G9" s="18"/>
      <c r="H9" s="17" t="s">
        <v>13</v>
      </c>
      <c r="I9" s="18"/>
      <c r="J9" s="17" t="s">
        <v>14</v>
      </c>
      <c r="K9" s="18"/>
      <c r="L9" s="19" t="s">
        <v>15</v>
      </c>
    </row>
    <row r="10" spans="2:12" ht="19.5" customHeight="1">
      <c r="B10" s="20" t="s">
        <v>29</v>
      </c>
      <c r="C10" s="6" t="s">
        <v>6</v>
      </c>
      <c r="D10" s="21">
        <f>'נספח 2'!J23</f>
        <v>4647.78</v>
      </c>
      <c r="E10" s="22">
        <v>0.0003</v>
      </c>
      <c r="F10" s="21"/>
      <c r="G10" s="21"/>
      <c r="H10" s="108">
        <f>'נספח 3ב'!L32</f>
        <v>68.01265</v>
      </c>
      <c r="I10" s="108">
        <f>'נספח 3ב'!L33</f>
        <v>-136.14106</v>
      </c>
      <c r="J10" s="23"/>
      <c r="K10" s="23"/>
      <c r="L10" s="24"/>
    </row>
    <row r="11" spans="2:12" ht="19.5" customHeight="1">
      <c r="B11" s="119"/>
      <c r="C11" s="6" t="s">
        <v>127</v>
      </c>
      <c r="D11" s="27"/>
      <c r="E11" s="118"/>
      <c r="F11" s="27"/>
      <c r="G11" s="27"/>
      <c r="H11" s="24"/>
      <c r="I11" s="24"/>
      <c r="J11" s="24"/>
      <c r="K11" s="24"/>
      <c r="L11" s="29"/>
    </row>
    <row r="12" spans="1:12" ht="15">
      <c r="A12" s="1"/>
      <c r="B12" s="25" t="s">
        <v>30</v>
      </c>
      <c r="C12" s="26" t="s">
        <v>121</v>
      </c>
      <c r="D12" s="27">
        <v>875.8</v>
      </c>
      <c r="E12" s="28"/>
      <c r="F12" s="27"/>
      <c r="G12" s="27"/>
      <c r="H12" s="24"/>
      <c r="I12" s="24"/>
      <c r="J12" s="24"/>
      <c r="K12" s="24"/>
      <c r="L12" s="29"/>
    </row>
    <row r="13" spans="3:12" ht="19.5" customHeight="1">
      <c r="C13" s="30" t="s">
        <v>31</v>
      </c>
      <c r="D13" s="31">
        <f>SUM(D10:D12)</f>
        <v>5523.58</v>
      </c>
      <c r="E13" s="32">
        <v>0.0003</v>
      </c>
      <c r="F13" s="31"/>
      <c r="G13" s="31"/>
      <c r="H13" s="31">
        <f>SUM(H10:H12)</f>
        <v>68.01265</v>
      </c>
      <c r="I13" s="31">
        <f>SUM(I10:I12)</f>
        <v>-136.14106</v>
      </c>
      <c r="J13" s="31"/>
      <c r="K13" s="31"/>
      <c r="L13" s="31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rightToLeft="1" zoomScalePageLayoutView="0" workbookViewId="0" topLeftCell="A1">
      <selection activeCell="J26" sqref="J26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27.421875" style="0" customWidth="1"/>
    <col min="4" max="4" width="15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6.00390625" style="0" bestFit="1" customWidth="1"/>
    <col min="9" max="9" width="7.57421875" style="0" customWidth="1"/>
    <col min="10" max="10" width="16.7109375" style="0" customWidth="1"/>
    <col min="11" max="11" width="7.8515625" style="0" customWidth="1"/>
    <col min="12" max="16" width="7.00390625" style="0" customWidth="1"/>
  </cols>
  <sheetData>
    <row r="1" spans="1:12" ht="15">
      <c r="A1" s="1"/>
      <c r="B1" s="3" t="s">
        <v>32</v>
      </c>
      <c r="C1" s="3"/>
      <c r="D1" s="3"/>
      <c r="E1" s="3"/>
      <c r="F1" s="33"/>
      <c r="G1" s="33"/>
      <c r="H1" s="33"/>
      <c r="I1" s="33"/>
      <c r="J1" s="33"/>
      <c r="K1" s="33"/>
      <c r="L1" s="1"/>
    </row>
    <row r="3" ht="14.25">
      <c r="F3" s="1"/>
    </row>
    <row r="4" spans="2:11" ht="54" customHeight="1">
      <c r="B4" s="34" t="s">
        <v>124</v>
      </c>
      <c r="C4" s="35" t="s">
        <v>34</v>
      </c>
      <c r="D4" s="35" t="s">
        <v>35</v>
      </c>
      <c r="E4" s="35" t="s">
        <v>36</v>
      </c>
      <c r="F4" s="36" t="s">
        <v>37</v>
      </c>
      <c r="G4" s="35" t="s">
        <v>38</v>
      </c>
      <c r="H4" s="35" t="s">
        <v>39</v>
      </c>
      <c r="I4" s="35" t="s">
        <v>40</v>
      </c>
      <c r="J4" s="37" t="s">
        <v>41</v>
      </c>
      <c r="K4" s="35" t="s">
        <v>22</v>
      </c>
    </row>
    <row r="5" spans="2:11" ht="14.25" hidden="1" outlineLevel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4.25" hidden="1" outlineLevel="1">
      <c r="B6" s="38" t="s">
        <v>9</v>
      </c>
      <c r="C6" s="39">
        <v>43830</v>
      </c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8" t="s">
        <v>0</v>
      </c>
      <c r="C7" s="40" t="s">
        <v>42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8" t="s">
        <v>1</v>
      </c>
      <c r="C8" s="40" t="s">
        <v>2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8" t="s">
        <v>10</v>
      </c>
      <c r="C9" s="40" t="s">
        <v>8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8" t="s">
        <v>3</v>
      </c>
      <c r="C10" s="40" t="s">
        <v>4</v>
      </c>
      <c r="D10" s="1"/>
      <c r="E10" s="1"/>
      <c r="F10" s="1"/>
      <c r="G10" s="1"/>
      <c r="H10" s="1"/>
      <c r="I10" s="1"/>
      <c r="J10" s="1"/>
      <c r="K10" s="1"/>
    </row>
    <row r="11" spans="2:11" ht="15" hidden="1" outlineLevel="1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2" ht="15.75" hidden="1" outlineLevel="1" thickBot="1" thickTop="1">
      <c r="B12" s="41"/>
      <c r="C12" s="41"/>
      <c r="D12" s="41"/>
      <c r="E12" s="41"/>
      <c r="F12" s="41"/>
      <c r="G12" s="42" t="s">
        <v>43</v>
      </c>
      <c r="H12" s="41"/>
      <c r="I12" s="41"/>
      <c r="J12" s="41"/>
      <c r="K12" s="41"/>
      <c r="L12" s="41"/>
    </row>
    <row r="13" spans="2:12" ht="16.5" hidden="1" outlineLevel="1" thickBot="1" thickTop="1">
      <c r="B13" s="43" t="s">
        <v>5</v>
      </c>
      <c r="C13" s="43" t="s">
        <v>44</v>
      </c>
      <c r="D13" s="43" t="s">
        <v>45</v>
      </c>
      <c r="E13" s="43" t="s">
        <v>46</v>
      </c>
      <c r="F13" s="43" t="s">
        <v>36</v>
      </c>
      <c r="G13" s="44" t="s">
        <v>37</v>
      </c>
      <c r="H13" s="44" t="s">
        <v>47</v>
      </c>
      <c r="I13" s="44" t="s">
        <v>48</v>
      </c>
      <c r="J13" s="44" t="s">
        <v>49</v>
      </c>
      <c r="K13" s="44" t="s">
        <v>50</v>
      </c>
      <c r="L13" s="44" t="s">
        <v>51</v>
      </c>
    </row>
    <row r="14" spans="2:11" ht="15" outlineLevel="1">
      <c r="B14" s="96" t="s">
        <v>6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2:11" ht="15" outlineLevel="1">
      <c r="B15" s="97" t="s">
        <v>122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2:11" ht="14.25">
      <c r="B16" s="98" t="s">
        <v>52</v>
      </c>
      <c r="C16" s="98">
        <v>1124080</v>
      </c>
      <c r="D16" s="98" t="s">
        <v>53</v>
      </c>
      <c r="E16" s="99" t="s">
        <v>54</v>
      </c>
      <c r="F16" s="100">
        <v>0.0415</v>
      </c>
      <c r="G16" s="101">
        <v>1</v>
      </c>
      <c r="H16" s="100">
        <v>-0.0046</v>
      </c>
      <c r="I16" s="102">
        <v>0.0017</v>
      </c>
      <c r="J16" s="101">
        <v>368.94</v>
      </c>
      <c r="K16" s="102">
        <v>0</v>
      </c>
    </row>
    <row r="17" spans="2:11" ht="14.25">
      <c r="B17" s="98" t="s">
        <v>55</v>
      </c>
      <c r="C17" s="98">
        <v>1115278</v>
      </c>
      <c r="D17" s="98" t="s">
        <v>56</v>
      </c>
      <c r="E17" s="99" t="s">
        <v>54</v>
      </c>
      <c r="F17" s="100">
        <v>0.053</v>
      </c>
      <c r="G17" s="101">
        <v>0.68</v>
      </c>
      <c r="H17" s="100"/>
      <c r="I17" s="102">
        <v>0.0131</v>
      </c>
      <c r="J17" s="101">
        <v>3879.96</v>
      </c>
      <c r="K17" s="102">
        <v>0.0003</v>
      </c>
    </row>
    <row r="18" spans="2:11" ht="14.25">
      <c r="B18" s="98" t="s">
        <v>57</v>
      </c>
      <c r="C18" s="98">
        <v>1115286</v>
      </c>
      <c r="D18" s="98" t="s">
        <v>56</v>
      </c>
      <c r="E18" s="99" t="s">
        <v>54</v>
      </c>
      <c r="F18" s="100">
        <v>0.0263</v>
      </c>
      <c r="G18" s="101">
        <v>0.69</v>
      </c>
      <c r="H18" s="100">
        <v>0.0079</v>
      </c>
      <c r="I18" s="102">
        <v>0.0038</v>
      </c>
      <c r="J18" s="101">
        <v>375.37</v>
      </c>
      <c r="K18" s="102">
        <v>0</v>
      </c>
    </row>
    <row r="19" spans="2:11" ht="14.25">
      <c r="B19" s="103"/>
      <c r="C19" s="103"/>
      <c r="D19" s="103"/>
      <c r="E19" s="104"/>
      <c r="F19" s="105"/>
      <c r="G19" s="106"/>
      <c r="H19" s="105"/>
      <c r="I19" s="107"/>
      <c r="J19" s="106"/>
      <c r="K19" s="107"/>
    </row>
    <row r="20" spans="2:11" ht="15">
      <c r="B20" s="109" t="s">
        <v>125</v>
      </c>
      <c r="C20" s="110"/>
      <c r="D20" s="110"/>
      <c r="E20" s="110"/>
      <c r="F20" s="110"/>
      <c r="G20" s="110"/>
      <c r="H20" s="110"/>
      <c r="I20" s="110"/>
      <c r="J20" s="111"/>
      <c r="K20" s="110"/>
    </row>
    <row r="21" spans="2:11" ht="14.25">
      <c r="B21" s="98" t="s">
        <v>126</v>
      </c>
      <c r="C21" s="99"/>
      <c r="D21" s="99"/>
      <c r="E21" s="99"/>
      <c r="F21" s="100"/>
      <c r="G21" s="101"/>
      <c r="H21" s="100"/>
      <c r="I21" s="102"/>
      <c r="J21" s="101">
        <v>23.5</v>
      </c>
      <c r="K21" s="102">
        <v>1.151262812537588E-05</v>
      </c>
    </row>
    <row r="22" spans="2:11" ht="15" thickBot="1">
      <c r="B22" s="103"/>
      <c r="C22" s="104"/>
      <c r="D22" s="104"/>
      <c r="E22" s="104"/>
      <c r="F22" s="105"/>
      <c r="G22" s="106"/>
      <c r="H22" s="105"/>
      <c r="I22" s="107"/>
      <c r="J22" s="106"/>
      <c r="K22" s="107"/>
    </row>
    <row r="23" spans="2:11" ht="15.75" thickBot="1">
      <c r="B23" s="47" t="s">
        <v>29</v>
      </c>
      <c r="C23" s="48"/>
      <c r="D23" s="48"/>
      <c r="E23" s="48"/>
      <c r="F23" s="48"/>
      <c r="G23" s="49">
        <v>0.71</v>
      </c>
      <c r="H23" s="50">
        <v>0.0017</v>
      </c>
      <c r="I23" s="48"/>
      <c r="J23" s="49">
        <f>4624.28+J21</f>
        <v>4647.78</v>
      </c>
      <c r="K23" s="51">
        <v>0.0003</v>
      </c>
    </row>
    <row r="24" spans="2:11" ht="15" thickBot="1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11" ht="15.75" thickBot="1">
      <c r="B25" s="47" t="s">
        <v>58</v>
      </c>
      <c r="C25" s="48"/>
      <c r="D25" s="48"/>
      <c r="E25" s="48"/>
      <c r="F25" s="48"/>
      <c r="G25" s="49">
        <v>0.71</v>
      </c>
      <c r="H25" s="50">
        <v>0.0017</v>
      </c>
      <c r="I25" s="48"/>
      <c r="J25" s="49">
        <f>J23</f>
        <v>4647.78</v>
      </c>
      <c r="K25" s="51">
        <v>0.0003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GridLines="0" rightToLeft="1" zoomScalePageLayoutView="0" workbookViewId="0" topLeftCell="A1">
      <selection activeCell="F22" sqref="F22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60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5" spans="2:8" ht="42" customHeight="1">
      <c r="B5" s="52" t="s">
        <v>61</v>
      </c>
      <c r="C5" s="53" t="s">
        <v>62</v>
      </c>
      <c r="D5" s="52" t="s">
        <v>63</v>
      </c>
      <c r="E5" s="53" t="s">
        <v>64</v>
      </c>
      <c r="F5" s="53" t="s">
        <v>33</v>
      </c>
      <c r="G5" s="54" t="s">
        <v>65</v>
      </c>
      <c r="H5" s="54" t="s">
        <v>66</v>
      </c>
    </row>
    <row r="6" spans="2:8" ht="15" customHeight="1">
      <c r="B6" s="55">
        <v>1</v>
      </c>
      <c r="C6" s="1"/>
      <c r="D6" s="1"/>
      <c r="E6" s="1"/>
      <c r="F6" s="56" t="s">
        <v>67</v>
      </c>
      <c r="G6" s="57"/>
      <c r="H6" s="57"/>
    </row>
    <row r="7" spans="2:8" ht="15">
      <c r="B7" s="55">
        <v>1</v>
      </c>
      <c r="C7" s="1"/>
      <c r="D7" s="2" t="s">
        <v>68</v>
      </c>
      <c r="E7" s="2" t="s">
        <v>69</v>
      </c>
      <c r="F7" s="59" t="s">
        <v>70</v>
      </c>
      <c r="G7" s="60"/>
      <c r="H7" s="60"/>
    </row>
    <row r="8" spans="1:16" ht="14.25">
      <c r="A8" s="1"/>
      <c r="B8" s="55"/>
      <c r="C8" s="1"/>
      <c r="D8" s="2" t="s">
        <v>71</v>
      </c>
      <c r="E8" s="2" t="s">
        <v>69</v>
      </c>
      <c r="F8" s="61"/>
      <c r="G8" s="62"/>
      <c r="H8" s="62"/>
      <c r="I8" s="1"/>
      <c r="J8" s="1"/>
      <c r="K8" s="1"/>
      <c r="L8" s="1"/>
      <c r="M8" s="1"/>
      <c r="N8" s="1"/>
      <c r="O8" s="1"/>
      <c r="P8" s="1"/>
    </row>
    <row r="9" spans="2:8" ht="15">
      <c r="B9" s="55"/>
      <c r="C9" s="1">
        <v>892</v>
      </c>
      <c r="D9" s="1"/>
      <c r="E9" s="1"/>
      <c r="F9" s="59" t="s">
        <v>72</v>
      </c>
      <c r="G9" s="62"/>
      <c r="H9" s="62"/>
    </row>
    <row r="10" spans="2:8" ht="14.25">
      <c r="B10" s="55"/>
      <c r="C10" s="1"/>
      <c r="D10" s="2" t="s">
        <v>73</v>
      </c>
      <c r="E10" s="2" t="s">
        <v>69</v>
      </c>
      <c r="F10" s="61"/>
      <c r="G10" s="62"/>
      <c r="H10" s="62"/>
    </row>
    <row r="11" spans="2:8" ht="15">
      <c r="B11" s="55"/>
      <c r="C11" s="1"/>
      <c r="D11" s="1"/>
      <c r="E11" s="1"/>
      <c r="F11" s="59" t="s">
        <v>74</v>
      </c>
      <c r="G11" s="62"/>
      <c r="H11" s="62"/>
    </row>
    <row r="12" spans="2:8" ht="14.25">
      <c r="B12" s="55"/>
      <c r="C12" s="1"/>
      <c r="D12" s="2" t="s">
        <v>75</v>
      </c>
      <c r="E12" s="2" t="s">
        <v>59</v>
      </c>
      <c r="F12" s="61"/>
      <c r="G12" s="62"/>
      <c r="H12" s="62"/>
    </row>
    <row r="13" spans="2:8" ht="14.25">
      <c r="B13" s="55"/>
      <c r="C13" s="1"/>
      <c r="D13" s="2" t="s">
        <v>75</v>
      </c>
      <c r="E13" s="2" t="s">
        <v>69</v>
      </c>
      <c r="F13" s="1"/>
      <c r="G13" s="62"/>
      <c r="H13" s="62"/>
    </row>
    <row r="14" spans="2:8" ht="30">
      <c r="B14" s="55">
        <v>1</v>
      </c>
      <c r="C14" s="1"/>
      <c r="D14" s="1"/>
      <c r="E14" s="1"/>
      <c r="F14" s="63" t="s">
        <v>76</v>
      </c>
      <c r="G14" s="64"/>
      <c r="H14" s="64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rightToLeft="1" zoomScalePageLayoutView="0" workbookViewId="0" topLeftCell="A1">
      <selection activeCell="L33" sqref="L33"/>
    </sheetView>
  </sheetViews>
  <sheetFormatPr defaultColWidth="9.140625" defaultRowHeight="15" outlineLevelCol="1"/>
  <cols>
    <col min="1" max="1" width="3.140625" style="0" customWidth="1"/>
    <col min="2" max="2" width="7.14062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2.71093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">
      <c r="F2" s="3" t="s">
        <v>78</v>
      </c>
      <c r="G2" s="3"/>
      <c r="H2" s="3"/>
      <c r="I2" s="3"/>
      <c r="J2" s="3"/>
      <c r="K2" s="3"/>
      <c r="L2" s="3"/>
      <c r="M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2" t="s">
        <v>61</v>
      </c>
      <c r="C5" s="53" t="s">
        <v>62</v>
      </c>
      <c r="D5" s="52" t="s">
        <v>63</v>
      </c>
      <c r="E5" s="53" t="s">
        <v>64</v>
      </c>
      <c r="F5" s="53" t="s">
        <v>33</v>
      </c>
      <c r="G5" s="53" t="s">
        <v>79</v>
      </c>
      <c r="H5" s="53" t="s">
        <v>35</v>
      </c>
      <c r="I5" s="53" t="s">
        <v>36</v>
      </c>
      <c r="J5" s="53" t="s">
        <v>37</v>
      </c>
      <c r="K5" s="53" t="s">
        <v>40</v>
      </c>
      <c r="L5" s="53" t="s">
        <v>80</v>
      </c>
    </row>
    <row r="6" spans="2:12" ht="15">
      <c r="B6" s="55"/>
      <c r="F6" s="56" t="s">
        <v>81</v>
      </c>
      <c r="G6" s="65"/>
      <c r="H6" s="65"/>
      <c r="I6" s="65"/>
      <c r="J6" s="65"/>
      <c r="K6" s="65"/>
      <c r="L6" s="65"/>
    </row>
    <row r="7" spans="2:12" ht="15">
      <c r="B7" s="55"/>
      <c r="F7" s="59" t="s">
        <v>82</v>
      </c>
      <c r="G7" s="66"/>
      <c r="H7" s="66"/>
      <c r="I7" s="66"/>
      <c r="J7" s="66"/>
      <c r="K7" s="66"/>
      <c r="L7" s="66"/>
    </row>
    <row r="8" spans="2:12" ht="14.25">
      <c r="B8" s="55"/>
      <c r="C8" s="1">
        <v>2101</v>
      </c>
      <c r="D8" s="2" t="s">
        <v>83</v>
      </c>
      <c r="E8" s="2" t="s">
        <v>59</v>
      </c>
      <c r="F8" s="61"/>
      <c r="G8" s="61"/>
      <c r="H8" s="61"/>
      <c r="I8" s="61"/>
      <c r="J8" s="61"/>
      <c r="K8" s="61"/>
      <c r="L8" s="61"/>
    </row>
    <row r="9" spans="2:12" ht="14.25">
      <c r="B9" s="55"/>
      <c r="D9" s="2" t="s">
        <v>84</v>
      </c>
      <c r="E9" s="2" t="s">
        <v>69</v>
      </c>
      <c r="F9" s="61"/>
      <c r="G9" s="61"/>
      <c r="H9" s="61"/>
      <c r="I9" s="61"/>
      <c r="J9" s="61"/>
      <c r="K9" s="61"/>
      <c r="L9" s="61"/>
    </row>
    <row r="10" spans="2:12" ht="15">
      <c r="B10" s="55"/>
      <c r="F10" s="59" t="s">
        <v>85</v>
      </c>
      <c r="G10" s="66"/>
      <c r="H10" s="66"/>
      <c r="I10" s="66"/>
      <c r="J10" s="66"/>
      <c r="K10" s="66"/>
      <c r="L10" s="66"/>
    </row>
    <row r="11" spans="2:12" ht="14.25">
      <c r="B11" s="55"/>
      <c r="D11" s="2" t="s">
        <v>77</v>
      </c>
      <c r="E11" s="2" t="s">
        <v>59</v>
      </c>
      <c r="F11" s="61"/>
      <c r="G11" s="61"/>
      <c r="H11" s="61"/>
      <c r="I11" s="61"/>
      <c r="J11" s="61"/>
      <c r="K11" s="61"/>
      <c r="L11" s="61"/>
    </row>
    <row r="12" spans="2:12" ht="14.25">
      <c r="B12" s="55"/>
      <c r="D12" s="2" t="s">
        <v>68</v>
      </c>
      <c r="E12" s="2" t="s">
        <v>69</v>
      </c>
      <c r="F12" s="61"/>
      <c r="G12" s="61"/>
      <c r="H12" s="61"/>
      <c r="I12" s="61"/>
      <c r="J12" s="61"/>
      <c r="K12" s="61"/>
      <c r="L12" s="61"/>
    </row>
    <row r="13" spans="2:12" ht="15">
      <c r="B13" s="55"/>
      <c r="F13" s="59" t="s">
        <v>86</v>
      </c>
      <c r="G13" s="66"/>
      <c r="H13" s="66"/>
      <c r="I13" s="66"/>
      <c r="J13" s="66"/>
      <c r="K13" s="66"/>
      <c r="L13" s="66"/>
    </row>
    <row r="14" spans="2:12" ht="14.25">
      <c r="B14" s="55"/>
      <c r="D14" s="2" t="s">
        <v>77</v>
      </c>
      <c r="E14" s="2" t="s">
        <v>59</v>
      </c>
      <c r="F14" s="61"/>
      <c r="G14" s="61"/>
      <c r="H14" s="61"/>
      <c r="I14" s="61"/>
      <c r="J14" s="61"/>
      <c r="K14" s="61"/>
      <c r="L14" s="61"/>
    </row>
    <row r="15" spans="2:5" ht="14.25">
      <c r="B15" s="55"/>
      <c r="D15" s="2" t="s">
        <v>68</v>
      </c>
      <c r="E15" s="2" t="s">
        <v>69</v>
      </c>
    </row>
    <row r="16" spans="2:12" ht="20.25" customHeight="1">
      <c r="B16" s="55"/>
      <c r="F16" s="63" t="s">
        <v>87</v>
      </c>
      <c r="G16" s="67"/>
      <c r="H16" s="67"/>
      <c r="I16" s="67"/>
      <c r="J16" s="67"/>
      <c r="K16" s="67"/>
      <c r="L16" s="67"/>
    </row>
    <row r="18" spans="2:12" ht="15">
      <c r="B18" s="55"/>
      <c r="F18" s="56" t="s">
        <v>88</v>
      </c>
      <c r="G18" s="65"/>
      <c r="H18" s="65"/>
      <c r="I18" s="65"/>
      <c r="J18" s="65"/>
      <c r="K18" s="65"/>
      <c r="L18" s="65"/>
    </row>
    <row r="19" spans="2:12" ht="14.25">
      <c r="B19" s="55"/>
      <c r="D19" s="2" t="s">
        <v>83</v>
      </c>
      <c r="E19" s="2" t="s">
        <v>59</v>
      </c>
      <c r="F19" s="45"/>
      <c r="G19" s="45"/>
      <c r="H19" s="45"/>
      <c r="I19" s="45"/>
      <c r="J19" s="45"/>
      <c r="K19" s="45"/>
      <c r="L19" s="45"/>
    </row>
    <row r="20" spans="2:12" ht="14.25">
      <c r="B20" s="55"/>
      <c r="D20" s="2" t="s">
        <v>84</v>
      </c>
      <c r="E20" s="2" t="s">
        <v>69</v>
      </c>
      <c r="F20" s="61"/>
      <c r="G20" s="61"/>
      <c r="H20" s="61"/>
      <c r="I20" s="61"/>
      <c r="J20" s="61"/>
      <c r="K20" s="61"/>
      <c r="L20" s="61"/>
    </row>
    <row r="21" spans="2:12" ht="20.25" customHeight="1">
      <c r="B21" s="55"/>
      <c r="F21" s="63" t="s">
        <v>89</v>
      </c>
      <c r="G21" s="67"/>
      <c r="H21" s="67"/>
      <c r="I21" s="67"/>
      <c r="J21" s="67"/>
      <c r="K21" s="67"/>
      <c r="L21" s="67"/>
    </row>
    <row r="23" spans="2:12" ht="15">
      <c r="B23" s="55"/>
      <c r="F23" s="56" t="s">
        <v>90</v>
      </c>
      <c r="G23" s="65"/>
      <c r="H23" s="65"/>
      <c r="I23" s="65"/>
      <c r="J23" s="65"/>
      <c r="K23" s="65"/>
      <c r="L23" s="65"/>
    </row>
    <row r="24" spans="2:12" ht="14.25">
      <c r="B24" s="55"/>
      <c r="D24" s="2" t="s">
        <v>83</v>
      </c>
      <c r="E24" s="2" t="s">
        <v>59</v>
      </c>
      <c r="F24" s="45"/>
      <c r="G24" s="45"/>
      <c r="H24" s="45"/>
      <c r="I24" s="45"/>
      <c r="J24" s="45"/>
      <c r="K24" s="45"/>
      <c r="L24" s="45"/>
    </row>
    <row r="25" spans="2:12" ht="14.25">
      <c r="B25" s="55"/>
      <c r="D25" s="2" t="s">
        <v>84</v>
      </c>
      <c r="E25" s="2" t="s">
        <v>69</v>
      </c>
      <c r="F25" s="61"/>
      <c r="G25" s="61"/>
      <c r="H25" s="61"/>
      <c r="I25" s="61"/>
      <c r="J25" s="61"/>
      <c r="K25" s="61"/>
      <c r="L25" s="61"/>
    </row>
    <row r="26" spans="2:12" ht="20.25" customHeight="1">
      <c r="B26" s="55"/>
      <c r="F26" s="63" t="s">
        <v>91</v>
      </c>
      <c r="G26" s="67"/>
      <c r="H26" s="67"/>
      <c r="I26" s="67"/>
      <c r="J26" s="67"/>
      <c r="K26" s="67"/>
      <c r="L26" s="67"/>
    </row>
    <row r="28" spans="2:12" ht="15">
      <c r="B28" s="55"/>
      <c r="F28" s="56" t="s">
        <v>92</v>
      </c>
      <c r="G28" s="65"/>
      <c r="H28" s="65"/>
      <c r="I28" s="65"/>
      <c r="J28" s="65"/>
      <c r="K28" s="65"/>
      <c r="L28" s="65"/>
    </row>
    <row r="29" spans="1:13" ht="15">
      <c r="A29" s="1"/>
      <c r="B29" s="55"/>
      <c r="C29" s="1"/>
      <c r="D29" s="1"/>
      <c r="E29" s="1"/>
      <c r="F29" s="68" t="s">
        <v>93</v>
      </c>
      <c r="G29" s="45"/>
      <c r="H29" s="69"/>
      <c r="I29" s="45"/>
      <c r="J29" s="45"/>
      <c r="K29" s="45"/>
      <c r="L29" s="70"/>
      <c r="M29" s="1"/>
    </row>
    <row r="30" spans="1:13" ht="15">
      <c r="A30" s="1"/>
      <c r="B30" s="71" t="s">
        <v>94</v>
      </c>
      <c r="C30" s="1">
        <v>2101</v>
      </c>
      <c r="D30" s="2" t="s">
        <v>95</v>
      </c>
      <c r="E30" s="2" t="s">
        <v>59</v>
      </c>
      <c r="F30" s="72"/>
      <c r="G30" s="73"/>
      <c r="H30" s="74"/>
      <c r="I30" s="61"/>
      <c r="J30" s="61"/>
      <c r="K30" s="61"/>
      <c r="L30" s="75" t="s">
        <v>96</v>
      </c>
      <c r="M30" s="1"/>
    </row>
    <row r="31" spans="1:13" ht="15">
      <c r="A31" s="1"/>
      <c r="B31" s="71" t="s">
        <v>94</v>
      </c>
      <c r="C31" s="1">
        <v>2101</v>
      </c>
      <c r="D31" s="2" t="s">
        <v>97</v>
      </c>
      <c r="E31" s="2" t="s">
        <v>59</v>
      </c>
      <c r="F31" s="72"/>
      <c r="G31" s="73"/>
      <c r="H31" s="74"/>
      <c r="I31" s="61"/>
      <c r="J31" s="61"/>
      <c r="K31" s="61"/>
      <c r="L31" s="75" t="s">
        <v>96</v>
      </c>
      <c r="M31" s="1"/>
    </row>
    <row r="32" spans="2:12" ht="15">
      <c r="B32" s="55"/>
      <c r="D32" s="2" t="s">
        <v>83</v>
      </c>
      <c r="E32" s="2" t="s">
        <v>59</v>
      </c>
      <c r="F32" s="68" t="s">
        <v>98</v>
      </c>
      <c r="G32" s="61"/>
      <c r="H32" s="74"/>
      <c r="I32" s="58"/>
      <c r="J32" s="61"/>
      <c r="K32" s="61"/>
      <c r="L32" s="75">
        <f>68012.65/1000</f>
        <v>68.01265</v>
      </c>
    </row>
    <row r="33" spans="2:12" ht="15">
      <c r="B33" s="55"/>
      <c r="D33" s="2" t="s">
        <v>84</v>
      </c>
      <c r="E33" s="2" t="s">
        <v>69</v>
      </c>
      <c r="F33" s="76" t="s">
        <v>99</v>
      </c>
      <c r="G33" s="61"/>
      <c r="H33" s="74"/>
      <c r="I33" s="58"/>
      <c r="J33" s="61"/>
      <c r="K33" s="61"/>
      <c r="L33" s="75">
        <f>-136141.06/1000</f>
        <v>-136.14106</v>
      </c>
    </row>
    <row r="34" spans="2:12" ht="20.25" customHeight="1">
      <c r="B34" s="55"/>
      <c r="F34" s="77" t="s">
        <v>100</v>
      </c>
      <c r="G34" s="67"/>
      <c r="H34" s="67"/>
      <c r="I34" s="67"/>
      <c r="J34" s="67"/>
      <c r="K34" s="67"/>
      <c r="L34" s="78">
        <f>SUM(L32:L33)</f>
        <v>-68.12841000000002</v>
      </c>
    </row>
    <row r="36" spans="2:12" ht="20.25" customHeight="1">
      <c r="B36" s="55"/>
      <c r="F36" s="63" t="s">
        <v>101</v>
      </c>
      <c r="G36" s="67"/>
      <c r="H36" s="67"/>
      <c r="I36" s="67"/>
      <c r="J36" s="67"/>
      <c r="K36" s="67"/>
      <c r="L36" s="78">
        <f>SUM(L34)</f>
        <v>-68.12841000000002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H21" sqref="H21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102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2" t="s">
        <v>61</v>
      </c>
      <c r="C5" s="53" t="s">
        <v>62</v>
      </c>
      <c r="D5" s="52" t="s">
        <v>63</v>
      </c>
      <c r="E5" s="53" t="s">
        <v>64</v>
      </c>
      <c r="F5" s="53" t="s">
        <v>33</v>
      </c>
      <c r="G5" s="53" t="s">
        <v>79</v>
      </c>
      <c r="H5" s="53" t="s">
        <v>62</v>
      </c>
      <c r="I5" s="53" t="s">
        <v>103</v>
      </c>
      <c r="J5" s="53" t="s">
        <v>104</v>
      </c>
      <c r="K5" s="53" t="s">
        <v>40</v>
      </c>
      <c r="L5" s="53" t="s">
        <v>80</v>
      </c>
    </row>
    <row r="6" spans="2:12" ht="15">
      <c r="B6" s="55"/>
      <c r="F6" s="56" t="s">
        <v>105</v>
      </c>
      <c r="G6" s="56"/>
      <c r="H6" s="56"/>
      <c r="I6" s="65"/>
      <c r="J6" s="65"/>
      <c r="K6" s="65"/>
      <c r="L6" s="65"/>
    </row>
    <row r="7" spans="2:12" ht="15">
      <c r="B7" s="55"/>
      <c r="F7" s="59" t="s">
        <v>106</v>
      </c>
      <c r="G7" s="59"/>
      <c r="H7" s="59"/>
      <c r="I7" s="66"/>
      <c r="J7" s="66"/>
      <c r="K7" s="66"/>
      <c r="L7" s="66"/>
    </row>
    <row r="8" spans="2:12" ht="14.25">
      <c r="B8" s="55"/>
      <c r="D8" s="2" t="s">
        <v>77</v>
      </c>
      <c r="E8" s="2" t="s">
        <v>59</v>
      </c>
      <c r="F8" s="61"/>
      <c r="G8" s="61"/>
      <c r="H8" s="61"/>
      <c r="I8" s="61"/>
      <c r="J8" s="61"/>
      <c r="K8" s="61"/>
      <c r="L8" s="61"/>
    </row>
    <row r="9" spans="2:12" ht="14.25">
      <c r="B9" s="55"/>
      <c r="D9" s="2" t="s">
        <v>68</v>
      </c>
      <c r="E9" s="2" t="s">
        <v>69</v>
      </c>
      <c r="F9" s="61"/>
      <c r="G9" s="61"/>
      <c r="H9" s="61"/>
      <c r="I9" s="61"/>
      <c r="J9" s="61"/>
      <c r="K9" s="61"/>
      <c r="L9" s="61"/>
    </row>
    <row r="10" spans="2:12" ht="15">
      <c r="B10" s="55"/>
      <c r="F10" s="59" t="s">
        <v>107</v>
      </c>
      <c r="G10" s="66"/>
      <c r="H10" s="66"/>
      <c r="I10" s="66"/>
      <c r="J10" s="66"/>
      <c r="K10" s="66"/>
      <c r="L10" s="66"/>
    </row>
    <row r="11" spans="2:12" ht="14.25">
      <c r="B11" s="55"/>
      <c r="D11" s="2" t="s">
        <v>77</v>
      </c>
      <c r="E11" s="2" t="s">
        <v>59</v>
      </c>
      <c r="F11" s="61"/>
      <c r="G11" s="61"/>
      <c r="H11" s="61"/>
      <c r="I11" s="61"/>
      <c r="J11" s="61"/>
      <c r="K11" s="61"/>
      <c r="L11" s="61"/>
    </row>
    <row r="12" spans="2:12" ht="14.25">
      <c r="B12" s="55"/>
      <c r="D12" s="2" t="s">
        <v>68</v>
      </c>
      <c r="E12" s="2" t="s">
        <v>69</v>
      </c>
      <c r="F12" s="61"/>
      <c r="G12" s="61"/>
      <c r="H12" s="61"/>
      <c r="I12" s="61"/>
      <c r="J12" s="61"/>
      <c r="K12" s="61"/>
      <c r="L12" s="61"/>
    </row>
    <row r="13" spans="2:12" ht="15">
      <c r="B13" s="55"/>
      <c r="F13" s="59" t="s">
        <v>108</v>
      </c>
      <c r="G13" s="66"/>
      <c r="H13" s="66"/>
      <c r="I13" s="66"/>
      <c r="J13" s="66"/>
      <c r="K13" s="66"/>
      <c r="L13" s="66"/>
    </row>
    <row r="14" spans="2:12" ht="14.25">
      <c r="B14" s="55"/>
      <c r="D14" s="2" t="s">
        <v>77</v>
      </c>
      <c r="E14" s="2" t="s">
        <v>59</v>
      </c>
      <c r="F14" s="61"/>
      <c r="G14" s="61"/>
      <c r="H14" s="61"/>
      <c r="I14" s="61"/>
      <c r="J14" s="61"/>
      <c r="K14" s="61"/>
      <c r="L14" s="61"/>
    </row>
    <row r="15" spans="2:5" ht="14.25">
      <c r="B15" s="55"/>
      <c r="D15" s="2" t="s">
        <v>68</v>
      </c>
      <c r="E15" s="2" t="s">
        <v>69</v>
      </c>
    </row>
    <row r="16" spans="2:12" ht="15">
      <c r="B16" s="55"/>
      <c r="F16" s="79" t="s">
        <v>109</v>
      </c>
      <c r="G16" s="80"/>
      <c r="H16" s="80"/>
      <c r="I16" s="80"/>
      <c r="J16" s="80"/>
      <c r="K16" s="80"/>
      <c r="L16" s="80"/>
    </row>
    <row r="17" spans="2:12" ht="14.25">
      <c r="B17" s="55"/>
      <c r="D17" s="2" t="s">
        <v>77</v>
      </c>
      <c r="E17" s="2" t="s">
        <v>59</v>
      </c>
      <c r="F17" s="61"/>
      <c r="G17" s="61"/>
      <c r="H17" s="61"/>
      <c r="I17" s="61"/>
      <c r="J17" s="61"/>
      <c r="K17" s="61"/>
      <c r="L17" s="61"/>
    </row>
    <row r="18" spans="2:5" ht="14.25">
      <c r="B18" s="55"/>
      <c r="D18" s="2" t="s">
        <v>68</v>
      </c>
      <c r="E18" s="2" t="s">
        <v>69</v>
      </c>
    </row>
    <row r="20" spans="2:12" ht="15">
      <c r="B20" s="55"/>
      <c r="F20" s="56" t="s">
        <v>110</v>
      </c>
      <c r="G20" s="65"/>
      <c r="H20" s="65"/>
      <c r="I20" s="65"/>
      <c r="J20" s="65"/>
      <c r="K20" s="65"/>
      <c r="L20" s="65"/>
    </row>
    <row r="21" spans="2:12" ht="14.25">
      <c r="B21" s="55"/>
      <c r="C21" s="1">
        <v>11111111</v>
      </c>
      <c r="D21" s="2" t="s">
        <v>111</v>
      </c>
      <c r="E21" s="2" t="s">
        <v>59</v>
      </c>
      <c r="F21" s="45"/>
      <c r="G21" s="45"/>
      <c r="H21" s="45"/>
      <c r="I21" s="45"/>
      <c r="J21" s="45"/>
      <c r="K21" s="45"/>
      <c r="L21" s="81"/>
    </row>
    <row r="22" spans="2:12" ht="14.25">
      <c r="B22" s="55"/>
      <c r="C22" s="1">
        <v>11111111</v>
      </c>
      <c r="D22" s="2" t="s">
        <v>112</v>
      </c>
      <c r="E22" s="2" t="s">
        <v>69</v>
      </c>
      <c r="F22" s="61"/>
      <c r="G22" s="61"/>
      <c r="H22" s="61"/>
      <c r="I22" s="61"/>
      <c r="J22" s="61"/>
      <c r="K22" s="61"/>
      <c r="L22" s="61"/>
    </row>
    <row r="23" spans="2:12" ht="20.25" customHeight="1">
      <c r="B23" s="55"/>
      <c r="F23" s="63" t="s">
        <v>101</v>
      </c>
      <c r="G23" s="67"/>
      <c r="H23" s="67"/>
      <c r="I23" s="67"/>
      <c r="J23" s="67"/>
      <c r="K23" s="67"/>
      <c r="L23" s="82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H10" sqref="H10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113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2" t="s">
        <v>61</v>
      </c>
      <c r="C5" s="53" t="s">
        <v>62</v>
      </c>
      <c r="D5" s="52" t="s">
        <v>63</v>
      </c>
      <c r="E5" s="53" t="s">
        <v>64</v>
      </c>
      <c r="F5" s="53" t="s">
        <v>123</v>
      </c>
      <c r="G5" s="53" t="s">
        <v>114</v>
      </c>
      <c r="H5" s="53" t="s">
        <v>62</v>
      </c>
      <c r="I5" s="53" t="s">
        <v>40</v>
      </c>
      <c r="J5" s="53" t="s">
        <v>115</v>
      </c>
    </row>
    <row r="6" spans="2:10" ht="15">
      <c r="B6" s="55"/>
      <c r="F6" s="56" t="s">
        <v>67</v>
      </c>
      <c r="G6" s="65"/>
      <c r="H6" s="65"/>
      <c r="I6" s="65"/>
      <c r="J6" s="65"/>
    </row>
    <row r="7" spans="2:10" ht="15">
      <c r="B7" s="55"/>
      <c r="F7" s="59" t="s">
        <v>108</v>
      </c>
      <c r="G7" s="66"/>
      <c r="H7" s="66"/>
      <c r="I7" s="66"/>
      <c r="J7" s="66"/>
    </row>
    <row r="8" spans="2:10" ht="15">
      <c r="B8" s="55"/>
      <c r="C8" s="83"/>
      <c r="D8" s="2" t="s">
        <v>77</v>
      </c>
      <c r="E8" s="2" t="s">
        <v>59</v>
      </c>
      <c r="F8" s="61"/>
      <c r="G8" s="73"/>
      <c r="H8" s="84"/>
      <c r="I8" s="85"/>
      <c r="J8" s="86"/>
    </row>
    <row r="9" spans="2:10" ht="15">
      <c r="B9" s="55"/>
      <c r="D9" s="2" t="s">
        <v>68</v>
      </c>
      <c r="E9" s="2" t="s">
        <v>69</v>
      </c>
      <c r="F9" s="61"/>
      <c r="G9" s="73"/>
      <c r="H9" s="45"/>
      <c r="I9" s="61"/>
      <c r="J9" s="86"/>
    </row>
    <row r="10" spans="2:10" ht="15">
      <c r="B10" s="55"/>
      <c r="C10" s="83"/>
      <c r="D10" s="2" t="s">
        <v>77</v>
      </c>
      <c r="E10" s="2" t="s">
        <v>59</v>
      </c>
      <c r="F10" s="61"/>
      <c r="G10" s="73"/>
      <c r="H10" s="61"/>
      <c r="I10" s="85"/>
      <c r="J10" s="86"/>
    </row>
    <row r="11" spans="2:10" ht="15">
      <c r="B11" s="55"/>
      <c r="D11" s="2" t="s">
        <v>68</v>
      </c>
      <c r="E11" s="2" t="s">
        <v>69</v>
      </c>
      <c r="F11" s="61"/>
      <c r="G11" s="73"/>
      <c r="H11" s="61"/>
      <c r="I11" s="61"/>
      <c r="J11" s="86"/>
    </row>
    <row r="12" spans="2:10" ht="15">
      <c r="B12" s="55"/>
      <c r="F12" s="59" t="s">
        <v>109</v>
      </c>
      <c r="G12" s="66"/>
      <c r="H12" s="66"/>
      <c r="I12" s="66"/>
      <c r="J12" s="66"/>
    </row>
    <row r="13" spans="2:10" ht="14.25">
      <c r="B13" s="55"/>
      <c r="D13" s="2" t="s">
        <v>77</v>
      </c>
      <c r="E13" s="2" t="s">
        <v>59</v>
      </c>
      <c r="F13" s="61"/>
      <c r="G13" s="61"/>
      <c r="H13" s="61"/>
      <c r="I13" s="61"/>
      <c r="J13" s="61"/>
    </row>
    <row r="14" spans="2:10" ht="14.25">
      <c r="B14" s="55"/>
      <c r="D14" s="2" t="s">
        <v>68</v>
      </c>
      <c r="E14" s="2" t="s">
        <v>69</v>
      </c>
      <c r="F14" s="61"/>
      <c r="G14" s="61"/>
      <c r="H14" s="61"/>
      <c r="I14" s="61"/>
      <c r="J14" s="61"/>
    </row>
    <row r="15" spans="2:10" ht="20.25" customHeight="1">
      <c r="B15" s="55"/>
      <c r="F15" s="87" t="s">
        <v>116</v>
      </c>
      <c r="G15" s="88"/>
      <c r="H15" s="88"/>
      <c r="I15" s="88"/>
      <c r="J15" s="89"/>
    </row>
    <row r="16" spans="2:10" ht="20.25" customHeight="1">
      <c r="B16" s="55"/>
      <c r="F16" s="90"/>
      <c r="G16" s="90"/>
      <c r="H16" s="90"/>
      <c r="I16" s="90"/>
      <c r="J16" s="90"/>
    </row>
    <row r="17" spans="2:10" ht="15">
      <c r="B17" s="55"/>
      <c r="F17" s="91" t="s">
        <v>117</v>
      </c>
      <c r="G17" s="92"/>
      <c r="H17" s="92"/>
      <c r="I17" s="92"/>
      <c r="J17" s="92"/>
    </row>
    <row r="18" spans="2:10" ht="15">
      <c r="B18" s="55"/>
      <c r="F18" s="79" t="s">
        <v>118</v>
      </c>
      <c r="G18" s="80"/>
      <c r="H18" s="80"/>
      <c r="I18" s="80"/>
      <c r="J18" s="80"/>
    </row>
    <row r="19" spans="2:10" ht="14.25">
      <c r="B19" s="55"/>
      <c r="D19" s="2" t="s">
        <v>77</v>
      </c>
      <c r="E19" s="2" t="s">
        <v>59</v>
      </c>
      <c r="F19" s="61"/>
      <c r="G19" s="61"/>
      <c r="H19" s="61"/>
      <c r="I19" s="61"/>
      <c r="J19" s="61"/>
    </row>
    <row r="20" spans="2:5" ht="14.25">
      <c r="B20" s="55"/>
      <c r="D20" s="2" t="s">
        <v>68</v>
      </c>
      <c r="E20" s="2" t="s">
        <v>69</v>
      </c>
    </row>
    <row r="21" spans="2:10" ht="15">
      <c r="B21" s="55"/>
      <c r="F21" s="79" t="s">
        <v>119</v>
      </c>
      <c r="G21" s="80"/>
      <c r="H21" s="80"/>
      <c r="I21" s="80"/>
      <c r="J21" s="80"/>
    </row>
    <row r="22" spans="2:10" ht="14.25">
      <c r="B22" s="55"/>
      <c r="D22" s="2" t="s">
        <v>77</v>
      </c>
      <c r="E22" s="2" t="s">
        <v>59</v>
      </c>
      <c r="F22" s="61"/>
      <c r="G22" s="61"/>
      <c r="H22" s="61"/>
      <c r="I22" s="61"/>
      <c r="J22" s="61"/>
    </row>
    <row r="23" spans="2:5" ht="14.25">
      <c r="B23" s="55"/>
      <c r="D23" s="2" t="s">
        <v>68</v>
      </c>
      <c r="E23" s="2" t="s">
        <v>69</v>
      </c>
    </row>
    <row r="24" spans="2:10" ht="20.25" customHeight="1">
      <c r="B24" s="55"/>
      <c r="F24" s="63" t="s">
        <v>87</v>
      </c>
      <c r="G24" s="67"/>
      <c r="H24" s="67"/>
      <c r="I24" s="67"/>
      <c r="J24" s="67"/>
    </row>
    <row r="25" spans="2:10" ht="20.25" customHeight="1">
      <c r="B25" s="55"/>
      <c r="F25" s="90"/>
      <c r="G25" s="90"/>
      <c r="H25" s="90"/>
      <c r="I25" s="90"/>
      <c r="J25" s="90"/>
    </row>
    <row r="26" spans="2:10" ht="20.25" customHeight="1">
      <c r="B26" s="55"/>
      <c r="F26" s="93" t="s">
        <v>120</v>
      </c>
      <c r="G26" s="94"/>
      <c r="H26" s="94"/>
      <c r="I26" s="94"/>
      <c r="J26" s="95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אביעד מנדל</cp:lastModifiedBy>
  <dcterms:created xsi:type="dcterms:W3CDTF">2020-03-30T06:23:46Z</dcterms:created>
  <dcterms:modified xsi:type="dcterms:W3CDTF">2020-03-31T16:13:05Z</dcterms:modified>
  <cp:category/>
  <cp:version/>
  <cp:contentType/>
  <cp:contentStatus/>
</cp:coreProperties>
</file>