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9040" windowHeight="1584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4" i="6"/>
  <c r="B25" i="6"/>
  <c r="B23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<sst xmlns="http://schemas.openxmlformats.org/spreadsheetml/2006/main" count="5099" uniqueCount="1406">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</sst>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97" xfId="16"/>
    <cellStyle name="98" xfId="17"/>
    <cellStyle name="99" xfId="18"/>
    <cellStyle name="Comma [0] 2" xfId="19"/>
    <cellStyle name="Comma [0] 2 2" xfId="20"/>
    <cellStyle name="Comma [0] 2 2 2" xfId="21"/>
    <cellStyle name="Comma [0] 2 3" xfId="22"/>
    <cellStyle name="Comma [0] 2 4" xfId="23"/>
    <cellStyle name="Comma [0] 3" xfId="24"/>
    <cellStyle name="Comma 2" xfId="25"/>
    <cellStyle name="Comma 2 2" xfId="26"/>
    <cellStyle name="Comma 2 2 2" xfId="27"/>
    <cellStyle name="Comma 2 2 3" xfId="28"/>
    <cellStyle name="Comma 2 2 4" xfId="29"/>
    <cellStyle name="Comma 2 2 5" xfId="30"/>
    <cellStyle name="Comma 2 2 6" xfId="31"/>
    <cellStyle name="Comma 2 2 7" xfId="32"/>
    <cellStyle name="Comma 2 3" xfId="33"/>
    <cellStyle name="Comma 2 4" xfId="34"/>
    <cellStyle name="Comma 2 5" xfId="35"/>
    <cellStyle name="Comma 2 6" xfId="36"/>
    <cellStyle name="Comma 2 7" xfId="37"/>
    <cellStyle name="Comma 2 8" xfId="38"/>
    <cellStyle name="Comma 2 9" xfId="39"/>
    <cellStyle name="Comma 3" xfId="40"/>
    <cellStyle name="Comma 3 2" xfId="41"/>
    <cellStyle name="Comma 4" xfId="42"/>
    <cellStyle name="Comma 5" xfId="43"/>
    <cellStyle name="Comma 6" xfId="44"/>
    <cellStyle name="Comma 7" xfId="45"/>
    <cellStyle name="Currency [0] _1" xfId="46"/>
    <cellStyle name="Euro" xfId="47"/>
    <cellStyle name="Hyperlink 2" xfId="48"/>
    <cellStyle name="Hyperlink 2 2" xfId="49"/>
    <cellStyle name="Hyperlink 2 2 2" xfId="50"/>
    <cellStyle name="Hyperlink 2 2 2 2" xfId="51"/>
    <cellStyle name="Hyperlink 2 3" xfId="52"/>
    <cellStyle name="Hyperlink 2 4" xfId="53"/>
    <cellStyle name="Hyperlink 2 5" xfId="54"/>
    <cellStyle name="Hyperlink 2 6" xfId="55"/>
    <cellStyle name="Hyperlink 2 7" xfId="56"/>
    <cellStyle name="Hyperlink 2 8" xfId="57"/>
    <cellStyle name="Hyperlink 2_Data" xfId="58"/>
    <cellStyle name="Normal" xfId="0" builtinId="0"/>
    <cellStyle name="Normal 10" xfId="59"/>
    <cellStyle name="Normal 11" xfId="60"/>
    <cellStyle name="Normal 12" xfId="61"/>
    <cellStyle name="Normal 12 2" xfId="62"/>
    <cellStyle name="Normal 12 3" xfId="63"/>
    <cellStyle name="Normal 12 4" xfId="64"/>
    <cellStyle name="Normal 12 5" xfId="65"/>
    <cellStyle name="Normal 12 6" xfId="66"/>
    <cellStyle name="Normal 12 7" xfId="67"/>
    <cellStyle name="Normal 12 8" xfId="68"/>
    <cellStyle name="Normal 13" xfId="69"/>
    <cellStyle name="Normal 13 2" xfId="70"/>
    <cellStyle name="Normal 13 3" xfId="71"/>
    <cellStyle name="Normal 13 4" xfId="72"/>
    <cellStyle name="Normal 13 5" xfId="73"/>
    <cellStyle name="Normal 13 6" xfId="74"/>
    <cellStyle name="Normal 13 7" xfId="75"/>
    <cellStyle name="Normal 13 8" xfId="76"/>
    <cellStyle name="Normal 14" xfId="77"/>
    <cellStyle name="Normal 14 2" xfId="78"/>
    <cellStyle name="Normal 14 3" xfId="79"/>
    <cellStyle name="Normal 14 4" xfId="80"/>
    <cellStyle name="Normal 14 5" xfId="81"/>
    <cellStyle name="Normal 14 6" xfId="82"/>
    <cellStyle name="Normal 14 7" xfId="83"/>
    <cellStyle name="Normal 14 8" xfId="84"/>
    <cellStyle name="Normal 15" xfId="85"/>
    <cellStyle name="Normal 15 2" xfId="86"/>
    <cellStyle name="Normal 15 3" xfId="87"/>
    <cellStyle name="Normal 15 4" xfId="88"/>
    <cellStyle name="Normal 15 5" xfId="89"/>
    <cellStyle name="Normal 15 6" xfId="90"/>
    <cellStyle name="Normal 15 7" xfId="91"/>
    <cellStyle name="Normal 15 8" xfId="92"/>
    <cellStyle name="Normal 16" xfId="93"/>
    <cellStyle name="Normal 16 2" xfId="94"/>
    <cellStyle name="Normal 16 3" xfId="95"/>
    <cellStyle name="Normal 16 4" xfId="96"/>
    <cellStyle name="Normal 16 5" xfId="97"/>
    <cellStyle name="Normal 16 6" xfId="98"/>
    <cellStyle name="Normal 16 7" xfId="99"/>
    <cellStyle name="Normal 16 8" xfId="100"/>
    <cellStyle name="Normal 17" xfId="101"/>
    <cellStyle name="Normal 17 2" xfId="102"/>
    <cellStyle name="Normal 17 3" xfId="103"/>
    <cellStyle name="Normal 18" xfId="104"/>
    <cellStyle name="Normal 18 2" xfId="105"/>
    <cellStyle name="Normal 18 3" xfId="106"/>
    <cellStyle name="Normal 19" xfId="107"/>
    <cellStyle name="Normal 2" xfId="108"/>
    <cellStyle name="Normal 2 10" xfId="109"/>
    <cellStyle name="Normal 2 11" xfId="110"/>
    <cellStyle name="Normal 2 12" xfId="111"/>
    <cellStyle name="Normal 2 13" xfId="112"/>
    <cellStyle name="Normal 2 2" xfId="113"/>
    <cellStyle name="Normal 2 2 2" xfId="114"/>
    <cellStyle name="Normal 2 2 2 2" xfId="115"/>
    <cellStyle name="Normal 2 2 2 2 2" xfId="116"/>
    <cellStyle name="Normal 2 2 2 2 2 2" xfId="117"/>
    <cellStyle name="Normal 2 2 2 2_ירידות ערך שנזקפו" xfId="118"/>
    <cellStyle name="Normal 2 2 2 3" xfId="119"/>
    <cellStyle name="Normal 2 2 2 4" xfId="120"/>
    <cellStyle name="Normal 2 2 2 5" xfId="121"/>
    <cellStyle name="Normal 2 2 2 6" xfId="122"/>
    <cellStyle name="Normal 2 2 2 7" xfId="123"/>
    <cellStyle name="Normal 2 2 2 8" xfId="124"/>
    <cellStyle name="Normal 2 2 2_ירידות ערך שנזקפו" xfId="125"/>
    <cellStyle name="Normal 2 2 3" xfId="126"/>
    <cellStyle name="Normal 2 2 3 2" xfId="127"/>
    <cellStyle name="Normal 2 2 3 2 2" xfId="128"/>
    <cellStyle name="Normal 2 2 4" xfId="129"/>
    <cellStyle name="Normal 2 2 5" xfId="130"/>
    <cellStyle name="Normal 2 2 6" xfId="131"/>
    <cellStyle name="Normal 2 2 7" xfId="132"/>
    <cellStyle name="Normal 2 2 8" xfId="133"/>
    <cellStyle name="Normal 2 2 9" xfId="134"/>
    <cellStyle name="Normal 2 2_ירידות ערך שנזקפו" xfId="135"/>
    <cellStyle name="Normal 2 3" xfId="136"/>
    <cellStyle name="Normal 2 3 2" xfId="137"/>
    <cellStyle name="Normal 2 3 2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 9" xfId="145"/>
    <cellStyle name="Normal 2 3_ירידות ערך שנזקפו" xfId="146"/>
    <cellStyle name="Normal 2 4" xfId="147"/>
    <cellStyle name="Normal 2 4 2" xfId="148"/>
    <cellStyle name="Normal 2 5" xfId="149"/>
    <cellStyle name="Normal 2 6" xfId="150"/>
    <cellStyle name="Normal 2 6 2" xfId="151"/>
    <cellStyle name="Normal 2 6 2 2" xfId="152"/>
    <cellStyle name="Normal 2 7" xfId="153"/>
    <cellStyle name="Normal 2 7 2" xfId="154"/>
    <cellStyle name="Normal 2 8" xfId="155"/>
    <cellStyle name="Normal 2 9" xfId="156"/>
    <cellStyle name="Normal 2_אלמנטרי" xfId="157"/>
    <cellStyle name="Normal 20" xfId="158"/>
    <cellStyle name="Normal 21" xfId="159"/>
    <cellStyle name="Normal 21 2" xfId="160"/>
    <cellStyle name="Normal 21 3" xfId="161"/>
    <cellStyle name="Normal 22" xfId="162"/>
    <cellStyle name="Normal 22 2" xfId="163"/>
    <cellStyle name="Normal 22 3" xfId="164"/>
    <cellStyle name="Normal 23" xfId="165"/>
    <cellStyle name="Normal 23 2" xfId="166"/>
    <cellStyle name="Normal 23 3" xfId="167"/>
    <cellStyle name="Normal 24" xfId="168"/>
    <cellStyle name="Normal 24 2" xfId="169"/>
    <cellStyle name="Normal 24 3" xfId="170"/>
    <cellStyle name="Normal 25" xfId="171"/>
    <cellStyle name="Normal 25 2" xfId="172"/>
    <cellStyle name="Normal 25 3" xfId="173"/>
    <cellStyle name="Normal 26" xfId="174"/>
    <cellStyle name="Normal 26 2" xfId="175"/>
    <cellStyle name="Normal 26 3" xfId="176"/>
    <cellStyle name="Normal 27" xfId="177"/>
    <cellStyle name="Normal 27 2" xfId="178"/>
    <cellStyle name="Normal 27 3" xfId="179"/>
    <cellStyle name="Normal 27 4" xfId="180"/>
    <cellStyle name="Normal 27 5" xfId="181"/>
    <cellStyle name="Normal 27 6" xfId="182"/>
    <cellStyle name="Normal 27 7" xfId="183"/>
    <cellStyle name="Normal 28" xfId="184"/>
    <cellStyle name="Normal 29" xfId="185"/>
    <cellStyle name="Normal 3" xfId="186"/>
    <cellStyle name="Normal 3 2" xfId="187"/>
    <cellStyle name="Normal 3 2 2" xfId="188"/>
    <cellStyle name="Normal 3 2 3" xfId="189"/>
    <cellStyle name="Normal 3 2 4" xfId="190"/>
    <cellStyle name="Normal 3 2 5" xfId="191"/>
    <cellStyle name="Normal 3 2 6" xfId="192"/>
    <cellStyle name="Normal 3 2 7" xfId="193"/>
    <cellStyle name="Normal 3 2 8" xfId="194"/>
    <cellStyle name="Normal 3 3" xfId="195"/>
    <cellStyle name="Normal 3 4" xfId="196"/>
    <cellStyle name="Normal 3 5" xfId="197"/>
    <cellStyle name="Normal 3 6" xfId="198"/>
    <cellStyle name="Normal 3 7" xfId="199"/>
    <cellStyle name="Normal 3 8" xfId="200"/>
    <cellStyle name="Normal 3 9" xfId="201"/>
    <cellStyle name="Normal 3_אלמנטרי" xfId="202"/>
    <cellStyle name="Normal 30" xfId="203"/>
    <cellStyle name="Normal 30 2" xfId="204"/>
    <cellStyle name="Normal 30 3" xfId="205"/>
    <cellStyle name="Normal 30 4" xfId="206"/>
    <cellStyle name="Normal 30 5" xfId="207"/>
    <cellStyle name="Normal 30 6" xfId="208"/>
    <cellStyle name="Normal 30 7" xfId="209"/>
    <cellStyle name="Normal 31" xfId="210"/>
    <cellStyle name="Normal 32" xfId="211"/>
    <cellStyle name="Normal 32 2" xfId="212"/>
    <cellStyle name="Normal 32 3" xfId="213"/>
    <cellStyle name="Normal 32 4" xfId="214"/>
    <cellStyle name="Normal 32 5" xfId="215"/>
    <cellStyle name="Normal 32 6" xfId="216"/>
    <cellStyle name="Normal 32 7" xfId="217"/>
    <cellStyle name="Normal 33" xfId="218"/>
    <cellStyle name="Normal 33 2" xfId="219"/>
    <cellStyle name="Normal 33 3" xfId="220"/>
    <cellStyle name="Normal 33 4" xfId="221"/>
    <cellStyle name="Normal 33 5" xfId="222"/>
    <cellStyle name="Normal 33 6" xfId="223"/>
    <cellStyle name="Normal 33 7" xfId="224"/>
    <cellStyle name="Normal 34" xfId="225"/>
    <cellStyle name="Normal 34 2" xfId="226"/>
    <cellStyle name="Normal 35" xfId="227"/>
    <cellStyle name="Normal 36" xfId="228"/>
    <cellStyle name="Normal 36 2" xfId="229"/>
    <cellStyle name="Normal 36 3" xfId="230"/>
    <cellStyle name="Normal 36 4" xfId="231"/>
    <cellStyle name="Normal 36 5" xfId="232"/>
    <cellStyle name="Normal 36 6" xfId="233"/>
    <cellStyle name="Normal 36 7" xfId="234"/>
    <cellStyle name="Normal 37" xfId="235"/>
    <cellStyle name="Normal 38" xfId="236"/>
    <cellStyle name="Normal 39" xfId="237"/>
    <cellStyle name="Normal 4" xfId="238"/>
    <cellStyle name="Normal 4 2" xfId="239"/>
    <cellStyle name="Normal 4 3" xfId="240"/>
    <cellStyle name="Normal 4 4" xfId="241"/>
    <cellStyle name="Normal 4 5" xfId="242"/>
    <cellStyle name="Normal 4 6" xfId="243"/>
    <cellStyle name="Normal 4 7" xfId="244"/>
    <cellStyle name="Normal 4 8" xfId="245"/>
    <cellStyle name="Normal 4_ירידות ערך שנזקפו" xfId="246"/>
    <cellStyle name="Normal 40" xfId="247"/>
    <cellStyle name="Normal 41" xfId="248"/>
    <cellStyle name="Normal 41 2" xfId="249"/>
    <cellStyle name="Normal 41 3" xfId="250"/>
    <cellStyle name="Normal 41 4" xfId="251"/>
    <cellStyle name="Normal 41 5" xfId="252"/>
    <cellStyle name="Normal 41 6" xfId="253"/>
    <cellStyle name="Normal 41 7" xfId="254"/>
    <cellStyle name="Normal 42" xfId="255"/>
    <cellStyle name="Normal 42 2" xfId="256"/>
    <cellStyle name="Normal 42 2 2" xfId="257"/>
    <cellStyle name="Normal 42 3" xfId="258"/>
    <cellStyle name="Normal 42 3 2" xfId="259"/>
    <cellStyle name="Normal 42 4" xfId="260"/>
    <cellStyle name="Normal 42 4 2" xfId="261"/>
    <cellStyle name="Normal 42 5" xfId="262"/>
    <cellStyle name="Normal 43" xfId="263"/>
    <cellStyle name="Normal 44" xfId="264"/>
    <cellStyle name="Normal 45" xfId="265"/>
    <cellStyle name="Normal 45 2" xfId="266"/>
    <cellStyle name="Normal 45 2 2" xfId="267"/>
    <cellStyle name="Normal 45 3" xfId="268"/>
    <cellStyle name="Normal 45 3 2" xfId="269"/>
    <cellStyle name="Normal 45 4" xfId="270"/>
    <cellStyle name="Normal 45 4 2" xfId="271"/>
    <cellStyle name="Normal 45 5" xfId="272"/>
    <cellStyle name="Normal 46" xfId="273"/>
    <cellStyle name="Normal 46 2" xfId="274"/>
    <cellStyle name="Normal 46 2 2" xfId="275"/>
    <cellStyle name="Normal 46 3" xfId="276"/>
    <cellStyle name="Normal 46 3 2" xfId="277"/>
    <cellStyle name="Normal 46 4" xfId="278"/>
    <cellStyle name="Normal 46 4 2" xfId="279"/>
    <cellStyle name="Normal 46 5" xfId="280"/>
    <cellStyle name="Normal 47" xfId="281"/>
    <cellStyle name="Normal 47 2" xfId="282"/>
    <cellStyle name="Normal 47 2 2" xfId="283"/>
    <cellStyle name="Normal 47 3" xfId="284"/>
    <cellStyle name="Normal 47 3 2" xfId="285"/>
    <cellStyle name="Normal 47 4" xfId="286"/>
    <cellStyle name="Normal 47 4 2" xfId="287"/>
    <cellStyle name="Normal 47 5" xfId="288"/>
    <cellStyle name="Normal 48" xfId="289"/>
    <cellStyle name="Normal 49" xfId="290"/>
    <cellStyle name="Normal 5" xfId="291"/>
    <cellStyle name="Normal 5 2" xfId="292"/>
    <cellStyle name="Normal 5 3" xfId="293"/>
    <cellStyle name="Normal 5 4" xfId="294"/>
    <cellStyle name="Normal 5 5" xfId="295"/>
    <cellStyle name="Normal 5 6" xfId="296"/>
    <cellStyle name="Normal 5 7" xfId="297"/>
    <cellStyle name="Normal 5 8" xfId="298"/>
    <cellStyle name="Normal 50" xfId="299"/>
    <cellStyle name="Normal 6" xfId="300"/>
    <cellStyle name="Normal 6 10" xfId="301"/>
    <cellStyle name="Normal 6 11" xfId="302"/>
    <cellStyle name="Normal 6 12" xfId="303"/>
    <cellStyle name="Normal 6 13" xfId="304"/>
    <cellStyle name="Normal 6 14" xfId="305"/>
    <cellStyle name="Normal 6 2" xfId="306"/>
    <cellStyle name="Normal 6 2 2" xfId="307"/>
    <cellStyle name="Normal 6 2 3" xfId="308"/>
    <cellStyle name="Normal 6 2 4" xfId="309"/>
    <cellStyle name="Normal 6 2 5" xfId="310"/>
    <cellStyle name="Normal 6 2 6" xfId="311"/>
    <cellStyle name="Normal 6 2 7" xfId="312"/>
    <cellStyle name="Normal 6 3" xfId="313"/>
    <cellStyle name="Normal 6 4" xfId="314"/>
    <cellStyle name="Normal 6 5" xfId="315"/>
    <cellStyle name="Normal 6 6" xfId="316"/>
    <cellStyle name="Normal 6 7" xfId="317"/>
    <cellStyle name="Normal 6 8" xfId="318"/>
    <cellStyle name="Normal 6 9" xfId="319"/>
    <cellStyle name="Normal 6_Data" xfId="320"/>
    <cellStyle name="Normal 60" xfId="321"/>
    <cellStyle name="Normal 64" xfId="322"/>
    <cellStyle name="Normal 64 2" xfId="323"/>
    <cellStyle name="Normal 64 2 2" xfId="324"/>
    <cellStyle name="Normal 64 3" xfId="325"/>
    <cellStyle name="Normal 64 3 2" xfId="326"/>
    <cellStyle name="Normal 64 4" xfId="327"/>
    <cellStyle name="Normal 64 4 2" xfId="328"/>
    <cellStyle name="Normal 64 5" xfId="329"/>
    <cellStyle name="Normal 65" xfId="330"/>
    <cellStyle name="Normal 65 2" xfId="331"/>
    <cellStyle name="Normal 65 2 2" xfId="332"/>
    <cellStyle name="Normal 65 3" xfId="333"/>
    <cellStyle name="Normal 65 3 2" xfId="334"/>
    <cellStyle name="Normal 65 4" xfId="335"/>
    <cellStyle name="Normal 65 4 2" xfId="336"/>
    <cellStyle name="Normal 65 5" xfId="337"/>
    <cellStyle name="Normal 7" xfId="338"/>
    <cellStyle name="Normal 7 10" xfId="339"/>
    <cellStyle name="Normal 7 11" xfId="340"/>
    <cellStyle name="Normal 7 12" xfId="341"/>
    <cellStyle name="Normal 7 13" xfId="342"/>
    <cellStyle name="Normal 7 14" xfId="343"/>
    <cellStyle name="Normal 7 2" xfId="344"/>
    <cellStyle name="Normal 7 2 2" xfId="345"/>
    <cellStyle name="Normal 7 2 3" xfId="346"/>
    <cellStyle name="Normal 7 2 4" xfId="347"/>
    <cellStyle name="Normal 7 2 5" xfId="348"/>
    <cellStyle name="Normal 7 2 6" xfId="349"/>
    <cellStyle name="Normal 7 2 7" xfId="350"/>
    <cellStyle name="Normal 7 3" xfId="351"/>
    <cellStyle name="Normal 7 4" xfId="352"/>
    <cellStyle name="Normal 7 5" xfId="353"/>
    <cellStyle name="Normal 7 6" xfId="354"/>
    <cellStyle name="Normal 7 7" xfId="355"/>
    <cellStyle name="Normal 7 8" xfId="356"/>
    <cellStyle name="Normal 7 9" xfId="357"/>
    <cellStyle name="Normal 7_Data" xfId="358"/>
    <cellStyle name="Normal 71" xfId="359"/>
    <cellStyle name="Normal 71 2" xfId="360"/>
    <cellStyle name="Normal 71 2 2" xfId="361"/>
    <cellStyle name="Normal 71 3" xfId="362"/>
    <cellStyle name="Normal 71 3 2" xfId="363"/>
    <cellStyle name="Normal 71 4" xfId="364"/>
    <cellStyle name="Normal 71 4 2" xfId="365"/>
    <cellStyle name="Normal 71 5" xfId="366"/>
    <cellStyle name="Normal 72" xfId="367"/>
    <cellStyle name="Normal 72 2" xfId="368"/>
    <cellStyle name="Normal 72 2 2" xfId="369"/>
    <cellStyle name="Normal 72 3" xfId="370"/>
    <cellStyle name="Normal 72 3 2" xfId="371"/>
    <cellStyle name="Normal 72 4" xfId="372"/>
    <cellStyle name="Normal 72 4 2" xfId="373"/>
    <cellStyle name="Normal 72 5" xfId="374"/>
    <cellStyle name="Normal 73" xfId="375"/>
    <cellStyle name="Normal 74" xfId="376"/>
    <cellStyle name="Normal 76" xfId="377"/>
    <cellStyle name="Normal 77" xfId="378"/>
    <cellStyle name="Normal 79" xfId="379"/>
    <cellStyle name="Normal 8" xfId="380"/>
    <cellStyle name="Normal 8 2" xfId="381"/>
    <cellStyle name="Normal 8 3" xfId="382"/>
    <cellStyle name="Normal 8 4" xfId="383"/>
    <cellStyle name="Normal 8 5" xfId="384"/>
    <cellStyle name="Normal 8 6" xfId="385"/>
    <cellStyle name="Normal 8 7" xfId="386"/>
    <cellStyle name="Normal 8 8" xfId="387"/>
    <cellStyle name="Normal 8_ירידות ערך שנזקפו" xfId="388"/>
    <cellStyle name="Normal 80" xfId="389"/>
    <cellStyle name="Normal 80 2" xfId="390"/>
    <cellStyle name="Normal 80 2 2" xfId="391"/>
    <cellStyle name="Normal 80 3" xfId="392"/>
    <cellStyle name="Normal 80 3 2" xfId="393"/>
    <cellStyle name="Normal 80 4" xfId="394"/>
    <cellStyle name="Normal 80 4 2" xfId="395"/>
    <cellStyle name="Normal 80 5" xfId="396"/>
    <cellStyle name="Normal 81" xfId="397"/>
    <cellStyle name="Normal 81 2" xfId="398"/>
    <cellStyle name="Normal 81 2 2" xfId="399"/>
    <cellStyle name="Normal 81 3" xfId="400"/>
    <cellStyle name="Normal 81 3 2" xfId="401"/>
    <cellStyle name="Normal 81 4" xfId="402"/>
    <cellStyle name="Normal 81 4 2" xfId="403"/>
    <cellStyle name="Normal 81 5" xfId="404"/>
    <cellStyle name="Normal 82" xfId="405"/>
    <cellStyle name="Normal 82 2" xfId="406"/>
    <cellStyle name="Normal 82 2 2" xfId="407"/>
    <cellStyle name="Normal 82 3" xfId="408"/>
    <cellStyle name="Normal 82 3 2" xfId="409"/>
    <cellStyle name="Normal 82 4" xfId="410"/>
    <cellStyle name="Normal 82 4 2" xfId="411"/>
    <cellStyle name="Normal 82 5" xfId="412"/>
    <cellStyle name="Normal 9" xfId="413"/>
    <cellStyle name="Normal 9 2" xfId="414"/>
    <cellStyle name="Normal 9 3" xfId="415"/>
    <cellStyle name="Normal 9 4" xfId="416"/>
    <cellStyle name="Normal 9 5" xfId="417"/>
    <cellStyle name="Normal 9 6" xfId="418"/>
    <cellStyle name="Normal 9 7" xfId="419"/>
    <cellStyle name="Normal 9 8" xfId="420"/>
    <cellStyle name="Normal 9_ירידות ערך שנזקפו" xfId="421"/>
    <cellStyle name="Percent" xfId="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5" t="s">
        <v>908</v>
      </c>
      <c r="B1" s="15" t="s">
        <v>63</v>
      </c>
      <c r="C1" s="15" t="s">
        <v>64</v>
      </c>
      <c r="D1" s="15" t="s">
        <v>75</v>
      </c>
    </row>
    <row r="2" spans="1:4" x14ac:dyDescent="0.2">
      <c r="A2" s="101" t="s">
        <v>65</v>
      </c>
      <c r="B2" s="16">
        <v>1</v>
      </c>
      <c r="C2" s="16" t="s">
        <v>66</v>
      </c>
      <c r="D2" s="17" t="s">
        <v>80</v>
      </c>
    </row>
    <row r="3" spans="1:4" x14ac:dyDescent="0.2">
      <c r="A3" s="101"/>
      <c r="B3" s="16">
        <v>2</v>
      </c>
      <c r="C3" s="16" t="s">
        <v>67</v>
      </c>
      <c r="D3" s="17" t="s">
        <v>68</v>
      </c>
    </row>
    <row r="4" spans="1:4" x14ac:dyDescent="0.2">
      <c r="A4" s="101"/>
      <c r="B4" s="16">
        <v>3</v>
      </c>
      <c r="C4" s="16" t="s">
        <v>69</v>
      </c>
      <c r="D4" s="17" t="s">
        <v>70</v>
      </c>
    </row>
    <row r="5" spans="1:4" x14ac:dyDescent="0.2">
      <c r="A5" s="101"/>
      <c r="B5" s="102">
        <v>4</v>
      </c>
      <c r="C5" s="16" t="s">
        <v>71</v>
      </c>
      <c r="D5" s="17" t="s">
        <v>76</v>
      </c>
    </row>
    <row r="6" spans="1:4" x14ac:dyDescent="0.2">
      <c r="A6" s="101"/>
      <c r="B6" s="102"/>
      <c r="C6" s="16"/>
      <c r="D6" s="91" t="s">
        <v>910</v>
      </c>
    </row>
    <row r="7" spans="1:4" x14ac:dyDescent="0.2">
      <c r="A7" s="101"/>
      <c r="B7" s="102"/>
      <c r="C7" s="16"/>
      <c r="D7" s="90" t="s">
        <v>1385</v>
      </c>
    </row>
    <row r="8" spans="1:4" x14ac:dyDescent="0.2">
      <c r="A8" s="101"/>
      <c r="B8" s="102"/>
      <c r="C8" s="16"/>
      <c r="D8" s="92" t="s">
        <v>1386</v>
      </c>
    </row>
    <row r="9" spans="1:4" x14ac:dyDescent="0.2">
      <c r="A9" s="101"/>
      <c r="B9" s="102"/>
      <c r="C9" s="16"/>
      <c r="D9" s="17" t="s">
        <v>77</v>
      </c>
    </row>
    <row r="10" spans="1:4" x14ac:dyDescent="0.2">
      <c r="A10" s="101"/>
      <c r="B10" s="102"/>
      <c r="C10" s="16"/>
      <c r="D10" s="91" t="s">
        <v>78</v>
      </c>
    </row>
    <row r="11" spans="1:4" x14ac:dyDescent="0.2">
      <c r="A11" s="101"/>
      <c r="B11" s="102"/>
      <c r="C11" s="16"/>
      <c r="D11" s="90" t="s">
        <v>79</v>
      </c>
    </row>
    <row r="12" spans="1:4" x14ac:dyDescent="0.2">
      <c r="A12" s="101"/>
      <c r="B12" s="102"/>
      <c r="C12" s="16"/>
      <c r="D12" s="17" t="s">
        <v>72</v>
      </c>
    </row>
    <row r="13" spans="1:4" x14ac:dyDescent="0.2">
      <c r="A13" s="101"/>
      <c r="B13" s="102"/>
      <c r="C13" s="16"/>
      <c r="D13" s="17" t="s">
        <v>1378</v>
      </c>
    </row>
    <row r="14" spans="1:4" x14ac:dyDescent="0.2">
      <c r="A14" s="101"/>
      <c r="B14" s="102"/>
      <c r="C14" s="16"/>
      <c r="D14" s="17" t="s">
        <v>1379</v>
      </c>
    </row>
    <row r="15" spans="1:4" x14ac:dyDescent="0.2">
      <c r="A15" s="103" t="s">
        <v>906</v>
      </c>
      <c r="B15" s="16">
        <v>5</v>
      </c>
      <c r="C15" s="16" t="s">
        <v>73</v>
      </c>
      <c r="D15" s="17" t="s">
        <v>74</v>
      </c>
    </row>
    <row r="16" spans="1:4" x14ac:dyDescent="0.2">
      <c r="A16" s="104"/>
      <c r="B16" s="16">
        <v>6</v>
      </c>
      <c r="C16" s="16"/>
      <c r="D16" s="16" t="s">
        <v>905</v>
      </c>
    </row>
    <row r="17" spans="1:4" ht="28.5" x14ac:dyDescent="0.2">
      <c r="A17" s="105"/>
      <c r="B17" s="16">
        <v>7</v>
      </c>
      <c r="C17" s="16"/>
      <c r="D17" s="93" t="s">
        <v>1404</v>
      </c>
    </row>
    <row r="19" spans="1:4" ht="16.899999999999999" customHeight="1" x14ac:dyDescent="0.25">
      <c r="A19" s="19" t="s">
        <v>886</v>
      </c>
      <c r="B19" s="57">
        <v>2023</v>
      </c>
      <c r="C19" s="53"/>
    </row>
    <row r="20" spans="1:4" ht="15" x14ac:dyDescent="0.25">
      <c r="A20" s="20" t="s">
        <v>890</v>
      </c>
      <c r="B20" s="57" t="s">
        <v>898</v>
      </c>
      <c r="C20" s="56" t="str">
        <f>VLOOKUP(B20,Tab_Type,2,0)</f>
        <v>TabA</v>
      </c>
    </row>
    <row r="21" spans="1:4" ht="15" x14ac:dyDescent="0.25">
      <c r="A21" s="20" t="s">
        <v>891</v>
      </c>
      <c r="B21" s="57">
        <v>17013</v>
      </c>
      <c r="C21" s="53"/>
    </row>
    <row r="22" spans="1:4" ht="15" x14ac:dyDescent="0.25">
      <c r="A22" s="20" t="s">
        <v>887</v>
      </c>
      <c r="B22" s="57" t="s">
        <v>1405</v>
      </c>
      <c r="C22" s="53"/>
    </row>
    <row r="23" spans="1:4" ht="16.899999999999999" customHeight="1" x14ac:dyDescent="0.2">
      <c r="A23" s="22" t="s">
        <v>903</v>
      </c>
      <c r="B23" s="58" t="str">
        <f ca="1">IFERROR(VLOOKUP($B$21,INDIRECT($C$20),C23,0),"שם מסלול")</f>
        <v xml:space="preserve">מגדל - כללי </v>
      </c>
      <c r="C23" s="53">
        <v>3</v>
      </c>
    </row>
    <row r="24" spans="1:4" x14ac:dyDescent="0.2">
      <c r="A24" s="20" t="s">
        <v>897</v>
      </c>
      <c r="B24" s="58" t="str">
        <f ca="1">IFERROR(VLOOKUP($B$21,INDIRECT($C$20),C24,0),"שם חברה")</f>
        <v>מגדל חברה לביטוח בע"מ</v>
      </c>
      <c r="C24" s="53">
        <v>4</v>
      </c>
    </row>
    <row r="25" spans="1:4" x14ac:dyDescent="0.2">
      <c r="A25" s="20" t="s">
        <v>889</v>
      </c>
      <c r="B25" s="58">
        <f ca="1">IFERROR(VLOOKUP($B$21,INDIRECT($C$20),C25,0),"מספר ח.פ.")</f>
        <v>520004896</v>
      </c>
      <c r="C25" s="53">
        <v>5</v>
      </c>
    </row>
    <row r="26" spans="1:4" x14ac:dyDescent="0.2">
      <c r="A26" s="21" t="s">
        <v>888</v>
      </c>
      <c r="B26" s="59" t="str">
        <f ca="1">IF(C20="TabD","שם קובץ לשמירה",CONCATENATE(B25,"_",VLOOKUP(B20,Tab_Type,3,0),B21,"_","Yield",Var!AC3,Var!AB3,".xlsx"))</f>
        <v>520004896_b17013_Yield423.xlsx</v>
      </c>
      <c r="C26" s="55"/>
    </row>
    <row r="27" spans="1:4" x14ac:dyDescent="0.2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3" t="s">
        <v>822</v>
      </c>
      <c r="C2" s="37">
        <f>הנחיות!B21</f>
        <v>17013</v>
      </c>
      <c r="D2" s="106"/>
      <c r="E2" s="106"/>
    </row>
    <row r="3" spans="2:31" ht="18.75" x14ac:dyDescent="0.3">
      <c r="B3" s="14" t="s">
        <v>28</v>
      </c>
      <c r="C3" s="36" t="str">
        <f ca="1">הנחיות!B23</f>
        <v xml:space="preserve">מגדל - כללי </v>
      </c>
      <c r="D3" s="36"/>
    </row>
    <row r="4" spans="2:31" ht="18.75" x14ac:dyDescent="0.3">
      <c r="B4" s="13" t="s">
        <v>27</v>
      </c>
      <c r="C4" s="36" t="str">
        <f ca="1">הנחיות!B24</f>
        <v>מגדל חברה לביטוח בע"מ</v>
      </c>
      <c r="D4" s="36"/>
    </row>
    <row r="5" spans="2:31" ht="18.75" x14ac:dyDescent="0.3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 x14ac:dyDescent="0.2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 x14ac:dyDescent="0.25">
      <c r="B7" s="3" t="s">
        <v>1</v>
      </c>
      <c r="C7" s="38">
        <v>-7.2082353583303083E-4</v>
      </c>
      <c r="D7" s="39">
        <v>0.1314387910732483</v>
      </c>
      <c r="E7" s="45">
        <v>3.1363557856900898E-3</v>
      </c>
      <c r="F7" s="46">
        <v>0.13165560860902689</v>
      </c>
      <c r="G7" s="38">
        <v>-8.987835765357085E-4</v>
      </c>
      <c r="H7" s="39">
        <v>0.12393847450608249</v>
      </c>
      <c r="I7" s="45">
        <v>5.0211574072544997E-4</v>
      </c>
      <c r="J7" s="46">
        <v>0.11900335383335855</v>
      </c>
      <c r="K7" s="38">
        <v>3.4658635849606195E-3</v>
      </c>
      <c r="L7" s="39">
        <v>0.11769706410401262</v>
      </c>
      <c r="M7" s="45">
        <v>3.8621839872229235E-4</v>
      </c>
      <c r="N7" s="46">
        <v>0.1238586818258208</v>
      </c>
      <c r="O7" s="38">
        <v>-2.1732177035013142E-4</v>
      </c>
      <c r="P7" s="39">
        <v>0.12606299195375079</v>
      </c>
      <c r="Q7" s="45">
        <v>3.8227433425832005E-3</v>
      </c>
      <c r="R7" s="46">
        <v>0.12346230614204548</v>
      </c>
      <c r="S7" s="38">
        <v>-1.1527395975590442E-3</v>
      </c>
      <c r="T7" s="39">
        <v>0.13712844168548466</v>
      </c>
      <c r="U7" s="45">
        <v>7.4954840597666631E-3</v>
      </c>
      <c r="V7" s="46">
        <v>0.14198616583883189</v>
      </c>
      <c r="W7" s="38">
        <v>-1.4798479104760743E-2</v>
      </c>
      <c r="X7" s="39">
        <v>0.12219619587149862</v>
      </c>
      <c r="Y7" s="45">
        <v>-1.7880916632708836E-3</v>
      </c>
      <c r="Z7" s="46">
        <v>0.10343610739083872</v>
      </c>
      <c r="AE7" s="2"/>
    </row>
    <row r="8" spans="2:31" ht="30" x14ac:dyDescent="0.25">
      <c r="B8" s="54" t="s">
        <v>909</v>
      </c>
      <c r="C8" s="38">
        <v>8.5354833942608542E-4</v>
      </c>
      <c r="D8" s="39">
        <v>6.9249004257874489E-2</v>
      </c>
      <c r="E8" s="45">
        <v>-2.7150863084938509E-3</v>
      </c>
      <c r="F8" s="46">
        <v>7.2095274909586921E-2</v>
      </c>
      <c r="G8" s="38">
        <v>1.3705772498456407E-3</v>
      </c>
      <c r="H8" s="39">
        <v>7.4125956425080006E-2</v>
      </c>
      <c r="I8" s="45">
        <v>-4.3560906830710682E-4</v>
      </c>
      <c r="J8" s="46">
        <v>7.6299446616165889E-2</v>
      </c>
      <c r="K8" s="38">
        <v>8.0182419221641761E-4</v>
      </c>
      <c r="L8" s="39">
        <v>8.2856367227251662E-2</v>
      </c>
      <c r="M8" s="45">
        <v>3.4143035768234559E-4</v>
      </c>
      <c r="N8" s="46">
        <v>8.3578564305648931E-2</v>
      </c>
      <c r="O8" s="38">
        <v>-9.9419795275196071E-6</v>
      </c>
      <c r="P8" s="39">
        <v>8.3444373765952193E-2</v>
      </c>
      <c r="Q8" s="45">
        <v>-8.0546056138235785E-6</v>
      </c>
      <c r="R8" s="46">
        <v>8.1065192971130934E-2</v>
      </c>
      <c r="S8" s="38">
        <v>-1.3935306907132535E-3</v>
      </c>
      <c r="T8" s="39">
        <v>7.5372069391358237E-2</v>
      </c>
      <c r="U8" s="45">
        <v>-2.1647569443933104E-3</v>
      </c>
      <c r="V8" s="46">
        <v>7.5562301696906267E-2</v>
      </c>
      <c r="W8" s="38">
        <v>2.819536738669678E-3</v>
      </c>
      <c r="X8" s="39">
        <v>8.2242766418867075E-2</v>
      </c>
      <c r="Y8" s="45">
        <v>1.6021944027733298E-3</v>
      </c>
      <c r="Z8" s="46">
        <v>9.5033616994363093E-2</v>
      </c>
      <c r="AE8" s="2"/>
    </row>
    <row r="9" spans="2:31" x14ac:dyDescent="0.25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>
        <v>0</v>
      </c>
      <c r="V9" s="46">
        <v>0</v>
      </c>
      <c r="W9" s="38">
        <v>0</v>
      </c>
      <c r="X9" s="39">
        <v>0</v>
      </c>
      <c r="Y9" s="45">
        <v>0</v>
      </c>
      <c r="Z9" s="46">
        <v>0</v>
      </c>
      <c r="AE9" s="2"/>
    </row>
    <row r="10" spans="2:31" x14ac:dyDescent="0.25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1.3938557360211215E-5</v>
      </c>
      <c r="T10" s="39">
        <v>1.1624710888188058E-3</v>
      </c>
      <c r="U10" s="45">
        <v>2.4336587412331418E-6</v>
      </c>
      <c r="V10" s="46">
        <v>1.2279532763306981E-3</v>
      </c>
      <c r="W10" s="38">
        <v>3.4110471526301878E-6</v>
      </c>
      <c r="X10" s="39">
        <v>1.1603798711340891E-3</v>
      </c>
      <c r="Y10" s="45">
        <v>4.8100658985116745E-6</v>
      </c>
      <c r="Z10" s="46">
        <v>1.0912400156102976E-3</v>
      </c>
      <c r="AE10" s="2"/>
    </row>
    <row r="11" spans="2:31" x14ac:dyDescent="0.25">
      <c r="B11" s="4" t="s">
        <v>4</v>
      </c>
      <c r="C11" s="38">
        <v>2.9007929104343244E-3</v>
      </c>
      <c r="D11" s="39">
        <v>0.14607765093663419</v>
      </c>
      <c r="E11" s="45">
        <v>-7.9267574341921926E-4</v>
      </c>
      <c r="F11" s="46">
        <v>0.14433394461932436</v>
      </c>
      <c r="G11" s="38">
        <v>6.4248126381549503E-4</v>
      </c>
      <c r="H11" s="39">
        <v>0.14495634729981677</v>
      </c>
      <c r="I11" s="45">
        <v>1.8447068247764032E-3</v>
      </c>
      <c r="J11" s="46">
        <v>0.14351015586913859</v>
      </c>
      <c r="K11" s="38">
        <v>2.0383808468722093E-3</v>
      </c>
      <c r="L11" s="39">
        <v>0.14996823045209931</v>
      </c>
      <c r="M11" s="45">
        <v>5.1172423246347509E-4</v>
      </c>
      <c r="N11" s="46">
        <v>0.14115230284123881</v>
      </c>
      <c r="O11" s="38">
        <v>1.2544804282986421E-3</v>
      </c>
      <c r="P11" s="39">
        <v>0.1374178319009064</v>
      </c>
      <c r="Q11" s="45">
        <v>1.3074793409505829E-3</v>
      </c>
      <c r="R11" s="46">
        <v>0.13577353863155958</v>
      </c>
      <c r="S11" s="38">
        <v>-1.042864764700234E-3</v>
      </c>
      <c r="T11" s="39">
        <v>0.12849070111009739</v>
      </c>
      <c r="U11" s="45">
        <v>-7.779614900149934E-4</v>
      </c>
      <c r="V11" s="46">
        <v>0.12338379327449495</v>
      </c>
      <c r="W11" s="38">
        <v>2.3003804943610225E-3</v>
      </c>
      <c r="X11" s="39">
        <v>0.12249921199754173</v>
      </c>
      <c r="Y11" s="45">
        <v>1.9746733194344261E-3</v>
      </c>
      <c r="Z11" s="46">
        <v>0.12081213717009405</v>
      </c>
      <c r="AE11" s="2"/>
    </row>
    <row r="12" spans="2:31" x14ac:dyDescent="0.25">
      <c r="B12" s="4" t="s">
        <v>5</v>
      </c>
      <c r="C12" s="38">
        <v>7.7966747392715037E-5</v>
      </c>
      <c r="D12" s="39">
        <v>1.0419783656042325E-2</v>
      </c>
      <c r="E12" s="45">
        <v>-1.5668863574163608E-4</v>
      </c>
      <c r="F12" s="46">
        <v>9.8487112510518681E-3</v>
      </c>
      <c r="G12" s="38">
        <v>1.296450785154711E-4</v>
      </c>
      <c r="H12" s="39">
        <v>9.6192621391363552E-3</v>
      </c>
      <c r="I12" s="45">
        <v>-4.5656759725407176E-5</v>
      </c>
      <c r="J12" s="46">
        <v>9.6286885587101301E-3</v>
      </c>
      <c r="K12" s="38">
        <v>1.540067169160731E-4</v>
      </c>
      <c r="L12" s="39">
        <v>1.0027085164892445E-2</v>
      </c>
      <c r="M12" s="45">
        <v>5.6420117071152406E-5</v>
      </c>
      <c r="N12" s="46">
        <v>9.9042293490844441E-3</v>
      </c>
      <c r="O12" s="38">
        <v>1.6567738528153636E-6</v>
      </c>
      <c r="P12" s="39">
        <v>9.6093137495920997E-3</v>
      </c>
      <c r="Q12" s="45">
        <v>3.7831848610614834E-5</v>
      </c>
      <c r="R12" s="46">
        <v>1.0905319492047497E-2</v>
      </c>
      <c r="S12" s="38">
        <v>-8.6106710702728363E-5</v>
      </c>
      <c r="T12" s="39">
        <v>1.1829414004504225E-2</v>
      </c>
      <c r="U12" s="45">
        <v>-3.9856964986821641E-4</v>
      </c>
      <c r="V12" s="46">
        <v>1.1067403130472839E-2</v>
      </c>
      <c r="W12" s="38">
        <v>4.9425198712998617E-4</v>
      </c>
      <c r="X12" s="39">
        <v>1.1044977075427257E-2</v>
      </c>
      <c r="Y12" s="45">
        <v>1.5996009241058792E-4</v>
      </c>
      <c r="Z12" s="46">
        <v>1.1051698102313231E-2</v>
      </c>
      <c r="AE12" s="2"/>
    </row>
    <row r="13" spans="2:31" x14ac:dyDescent="0.25">
      <c r="B13" s="4" t="s">
        <v>6</v>
      </c>
      <c r="C13" s="38">
        <v>1.9565964119631265E-3</v>
      </c>
      <c r="D13" s="39">
        <v>0.201872212722574</v>
      </c>
      <c r="E13" s="45">
        <v>-5.9388265168791197E-3</v>
      </c>
      <c r="F13" s="46">
        <v>0.20026370218722289</v>
      </c>
      <c r="G13" s="38">
        <v>7.2723610619502405E-5</v>
      </c>
      <c r="H13" s="39">
        <v>0.20118070994391993</v>
      </c>
      <c r="I13" s="45">
        <v>3.0051862229580821E-3</v>
      </c>
      <c r="J13" s="46">
        <v>0.19650903708373149</v>
      </c>
      <c r="K13" s="38">
        <v>6.3237416069912805E-4</v>
      </c>
      <c r="L13" s="39">
        <v>0.20580085972668691</v>
      </c>
      <c r="M13" s="45">
        <v>3.6622652362711633E-3</v>
      </c>
      <c r="N13" s="46">
        <v>0.20752075520313035</v>
      </c>
      <c r="O13" s="38">
        <v>1.00975639581134E-2</v>
      </c>
      <c r="P13" s="39">
        <v>0.21279426729637702</v>
      </c>
      <c r="Q13" s="45">
        <v>-2.7361771522919124E-3</v>
      </c>
      <c r="R13" s="46">
        <v>0.21858345880477109</v>
      </c>
      <c r="S13" s="38">
        <v>-1.8830990567902063E-4</v>
      </c>
      <c r="T13" s="39">
        <v>0.22071400966341145</v>
      </c>
      <c r="U13" s="45">
        <v>-1.4710210554872582E-2</v>
      </c>
      <c r="V13" s="46">
        <v>0.21741061014312332</v>
      </c>
      <c r="W13" s="38">
        <v>8.4203273578185855E-3</v>
      </c>
      <c r="X13" s="39">
        <v>0.21556173112201002</v>
      </c>
      <c r="Y13" s="45">
        <v>7.642466926490999E-3</v>
      </c>
      <c r="Z13" s="46">
        <v>0.21645858469140233</v>
      </c>
      <c r="AE13" s="2"/>
    </row>
    <row r="14" spans="2:31" x14ac:dyDescent="0.25">
      <c r="B14" s="4" t="s">
        <v>62</v>
      </c>
      <c r="C14" s="38">
        <v>6.9634351125615578E-3</v>
      </c>
      <c r="D14" s="39">
        <v>0.1258094991533755</v>
      </c>
      <c r="E14" s="45">
        <v>2.5515970087638807E-3</v>
      </c>
      <c r="F14" s="46">
        <v>0.12198487485180451</v>
      </c>
      <c r="G14" s="38">
        <v>-2.9182818667845752E-4</v>
      </c>
      <c r="H14" s="39">
        <v>0.11708920846030954</v>
      </c>
      <c r="I14" s="45">
        <v>2.78119562697717E-3</v>
      </c>
      <c r="J14" s="46">
        <v>0.11405399732706174</v>
      </c>
      <c r="K14" s="38">
        <v>-1.1729931432633482E-3</v>
      </c>
      <c r="L14" s="39">
        <v>0.12301021293165154</v>
      </c>
      <c r="M14" s="45">
        <v>4.7999767723634458E-3</v>
      </c>
      <c r="N14" s="46">
        <v>0.11653166087563441</v>
      </c>
      <c r="O14" s="38">
        <v>5.1251311439388615E-3</v>
      </c>
      <c r="P14" s="39">
        <v>0.11482097092736568</v>
      </c>
      <c r="Q14" s="45">
        <v>-1.5251377107459998E-4</v>
      </c>
      <c r="R14" s="46">
        <v>0.11761938655924509</v>
      </c>
      <c r="S14" s="38">
        <v>-1.9916691626621122E-3</v>
      </c>
      <c r="T14" s="39">
        <v>0.11867922410262283</v>
      </c>
      <c r="U14" s="45">
        <v>-1.2616141597343038E-3</v>
      </c>
      <c r="V14" s="46">
        <v>0.12102443197710244</v>
      </c>
      <c r="W14" s="38">
        <v>1.703994695758137E-3</v>
      </c>
      <c r="X14" s="39">
        <v>0.11672257492500232</v>
      </c>
      <c r="Y14" s="45">
        <v>3.4796213223021477E-3</v>
      </c>
      <c r="Z14" s="46">
        <v>0.11698340182155106</v>
      </c>
      <c r="AE14" s="2"/>
    </row>
    <row r="15" spans="2:31" x14ac:dyDescent="0.25">
      <c r="B15" s="4" t="s">
        <v>7</v>
      </c>
      <c r="C15" s="38">
        <v>5.668178901060885E-4</v>
      </c>
      <c r="D15" s="39">
        <v>1.6977985337395866E-2</v>
      </c>
      <c r="E15" s="45">
        <v>4.0320962564605826E-4</v>
      </c>
      <c r="F15" s="46">
        <v>1.6389761285883857E-2</v>
      </c>
      <c r="G15" s="38">
        <v>1.3094594032130413E-4</v>
      </c>
      <c r="H15" s="39">
        <v>1.6697822244422691E-2</v>
      </c>
      <c r="I15" s="45">
        <v>2.7975989295226811E-6</v>
      </c>
      <c r="J15" s="46">
        <v>1.6683816711685531E-2</v>
      </c>
      <c r="K15" s="38">
        <v>1.6073758440544701E-4</v>
      </c>
      <c r="L15" s="39">
        <v>1.7295681420545685E-2</v>
      </c>
      <c r="M15" s="45">
        <v>4.2488815050868749E-4</v>
      </c>
      <c r="N15" s="46">
        <v>1.688647973159994E-2</v>
      </c>
      <c r="O15" s="38">
        <v>6.5898973826203605E-4</v>
      </c>
      <c r="P15" s="39">
        <v>1.7502301318107875E-2</v>
      </c>
      <c r="Q15" s="45">
        <v>1.4512967387326622E-4</v>
      </c>
      <c r="R15" s="46">
        <v>1.4808734802482272E-2</v>
      </c>
      <c r="S15" s="38">
        <v>-6.5067101832875281E-5</v>
      </c>
      <c r="T15" s="39">
        <v>1.3432606006906829E-2</v>
      </c>
      <c r="U15" s="45">
        <v>5.0873252047309758E-4</v>
      </c>
      <c r="V15" s="46">
        <v>1.275786578349381E-2</v>
      </c>
      <c r="W15" s="38">
        <v>-3.7493374918284335E-4</v>
      </c>
      <c r="X15" s="39">
        <v>1.1516992053693555E-2</v>
      </c>
      <c r="Y15" s="45">
        <v>5.2761389420271459E-5</v>
      </c>
      <c r="Z15" s="46">
        <v>1.1020128842458366E-2</v>
      </c>
      <c r="AE15" s="2"/>
    </row>
    <row r="16" spans="2:31" x14ac:dyDescent="0.25">
      <c r="B16" s="4" t="s">
        <v>8</v>
      </c>
      <c r="C16" s="38">
        <v>-8.6261368583500113E-4</v>
      </c>
      <c r="D16" s="39">
        <v>0.1664518257386132</v>
      </c>
      <c r="E16" s="45">
        <v>9.0516802952917887E-3</v>
      </c>
      <c r="F16" s="46">
        <v>0.17330548197688966</v>
      </c>
      <c r="G16" s="38">
        <v>2.4939208293043365E-4</v>
      </c>
      <c r="H16" s="39">
        <v>0.18372274161082808</v>
      </c>
      <c r="I16" s="45">
        <v>1.6933211384249258E-3</v>
      </c>
      <c r="J16" s="46">
        <v>0.18855478036048073</v>
      </c>
      <c r="K16" s="38">
        <v>3.0715257934508687E-3</v>
      </c>
      <c r="L16" s="39">
        <v>0.14688789519847217</v>
      </c>
      <c r="M16" s="45">
        <v>8.7467313140084834E-5</v>
      </c>
      <c r="N16" s="46">
        <v>0.14630192184697949</v>
      </c>
      <c r="O16" s="38">
        <v>6.944027866873497E-4</v>
      </c>
      <c r="P16" s="39">
        <v>0.14752617208047214</v>
      </c>
      <c r="Q16" s="45">
        <v>6.123235677686161E-3</v>
      </c>
      <c r="R16" s="46">
        <v>0.15156314008198363</v>
      </c>
      <c r="S16" s="38">
        <v>-6.9709469061884975E-5</v>
      </c>
      <c r="T16" s="39">
        <v>0.15549457125760199</v>
      </c>
      <c r="U16" s="45">
        <v>8.5630291525162876E-3</v>
      </c>
      <c r="V16" s="46">
        <v>0.1676873039166501</v>
      </c>
      <c r="W16" s="38">
        <v>-1.0690047741577663E-2</v>
      </c>
      <c r="X16" s="39">
        <v>0.16344747583603353</v>
      </c>
      <c r="Y16" s="45">
        <v>-3.0898922497527067E-3</v>
      </c>
      <c r="Z16" s="46">
        <v>0.15759811234867593</v>
      </c>
      <c r="AE16" s="2"/>
    </row>
    <row r="17" spans="2:31" x14ac:dyDescent="0.25">
      <c r="B17" s="4" t="s">
        <v>9</v>
      </c>
      <c r="C17" s="38">
        <v>3.5105764413611226E-7</v>
      </c>
      <c r="D17" s="39">
        <v>3.6591007737975065E-5</v>
      </c>
      <c r="E17" s="45">
        <v>-4.0863622775607543E-6</v>
      </c>
      <c r="F17" s="46">
        <v>3.5063536786104078E-5</v>
      </c>
      <c r="G17" s="38">
        <v>-2.8382206699065854E-7</v>
      </c>
      <c r="H17" s="39">
        <v>3.3623851374354161E-5</v>
      </c>
      <c r="I17" s="45">
        <v>-3.6382859387953961E-6</v>
      </c>
      <c r="J17" s="46">
        <v>2.9759123958393952E-5</v>
      </c>
      <c r="K17" s="38">
        <v>-5.0054521136268899E-6</v>
      </c>
      <c r="L17" s="39">
        <v>2.6631676181116975E-5</v>
      </c>
      <c r="M17" s="45">
        <v>2.1717149594013436E-7</v>
      </c>
      <c r="N17" s="46">
        <v>2.3721164061864224E-5</v>
      </c>
      <c r="O17" s="38">
        <v>-1.822138256503539E-5</v>
      </c>
      <c r="P17" s="39">
        <v>8.2631784879987699E-6</v>
      </c>
      <c r="Q17" s="45">
        <v>3.7108097722508313E-7</v>
      </c>
      <c r="R17" s="46">
        <v>5.8909961844358566E-6</v>
      </c>
      <c r="S17" s="38">
        <v>-1.8684635536226969E-7</v>
      </c>
      <c r="T17" s="39">
        <v>9.858654732480154E-6</v>
      </c>
      <c r="U17" s="45">
        <v>-3.9549786043198762E-6</v>
      </c>
      <c r="V17" s="46">
        <v>8.483191793108979E-6</v>
      </c>
      <c r="W17" s="38">
        <v>2.7046278951972286E-6</v>
      </c>
      <c r="X17" s="39">
        <v>7.7340447660036286E-6</v>
      </c>
      <c r="Y17" s="45">
        <v>7.043519760011433E-5</v>
      </c>
      <c r="Z17" s="46">
        <v>2.0090854030758408E-5</v>
      </c>
      <c r="AE17" s="2"/>
    </row>
    <row r="18" spans="2:31" x14ac:dyDescent="0.25">
      <c r="B18" s="4" t="s">
        <v>10</v>
      </c>
      <c r="C18" s="38">
        <v>9.5955084187358004E-3</v>
      </c>
      <c r="D18" s="39">
        <v>-7.3422649664363756E-3</v>
      </c>
      <c r="E18" s="45">
        <v>-1.903162182918838E-2</v>
      </c>
      <c r="F18" s="46">
        <v>-9.9581239826675039E-3</v>
      </c>
      <c r="G18" s="38">
        <v>6.4416184973298488E-3</v>
      </c>
      <c r="H18" s="39">
        <v>-1.5664216823838586E-2</v>
      </c>
      <c r="I18" s="45">
        <v>-1.8521366818053289E-3</v>
      </c>
      <c r="J18" s="46">
        <v>-9.7615574036785807E-3</v>
      </c>
      <c r="K18" s="38">
        <v>-4.3243953215837154E-3</v>
      </c>
      <c r="L18" s="39">
        <v>-8.3684198830093082E-3</v>
      </c>
      <c r="M18" s="45">
        <v>6.5625873960004502E-3</v>
      </c>
      <c r="N18" s="46">
        <v>-5.2674688703555972E-4</v>
      </c>
      <c r="O18" s="38">
        <v>2.9298582118452671E-3</v>
      </c>
      <c r="P18" s="39">
        <v>-2.7851919994565538E-3</v>
      </c>
      <c r="Q18" s="45">
        <v>-1.032656741124725E-2</v>
      </c>
      <c r="R18" s="46">
        <v>-9.9200048836444853E-3</v>
      </c>
      <c r="S18" s="38">
        <v>-6.7355431231997361E-3</v>
      </c>
      <c r="T18" s="39">
        <v>-1.504301336316078E-2</v>
      </c>
      <c r="U18" s="45">
        <v>-2.1571459479804479E-2</v>
      </c>
      <c r="V18" s="46">
        <v>-2.699780501070315E-2</v>
      </c>
      <c r="W18" s="38">
        <v>3.111047484862341E-2</v>
      </c>
      <c r="X18" s="39">
        <v>1.7330894947092045E-4</v>
      </c>
      <c r="Y18" s="45">
        <v>1.0666496158749475E-2</v>
      </c>
      <c r="Z18" s="46">
        <v>1.5747396419475011E-2</v>
      </c>
      <c r="AE18" s="2"/>
    </row>
    <row r="19" spans="2:31" x14ac:dyDescent="0.25">
      <c r="B19" s="4" t="s">
        <v>11</v>
      </c>
      <c r="C19" s="38">
        <v>5.5892482050561861E-5</v>
      </c>
      <c r="D19" s="39">
        <v>2.3295189340599316E-4</v>
      </c>
      <c r="E19" s="45">
        <v>-9.8746621806652845E-5</v>
      </c>
      <c r="F19" s="46">
        <v>9.1853431603636963E-7</v>
      </c>
      <c r="G19" s="38">
        <v>-1.5697220059875E-4</v>
      </c>
      <c r="H19" s="39">
        <v>5.1640031362815943E-5</v>
      </c>
      <c r="I19" s="45">
        <v>8.9235011637390916E-5</v>
      </c>
      <c r="J19" s="46">
        <v>1.3886667491593431E-4</v>
      </c>
      <c r="K19" s="38">
        <v>-2.1321675973545419E-4</v>
      </c>
      <c r="L19" s="39">
        <v>4.6422697343751455E-4</v>
      </c>
      <c r="M19" s="45">
        <v>-2.1891513891685876E-5</v>
      </c>
      <c r="N19" s="46">
        <v>2.7405760534678699E-4</v>
      </c>
      <c r="O19" s="38">
        <v>9.5247670970559852E-5</v>
      </c>
      <c r="P19" s="39">
        <v>3.5771359969672816E-4</v>
      </c>
      <c r="Q19" s="45">
        <v>-1.8929228347920015E-5</v>
      </c>
      <c r="R19" s="46">
        <v>1.1722734241603318E-4</v>
      </c>
      <c r="S19" s="38">
        <v>3.7815276584647975E-4</v>
      </c>
      <c r="T19" s="39">
        <v>4.496325337887666E-4</v>
      </c>
      <c r="U19" s="45">
        <v>-5.8380663506762205E-4</v>
      </c>
      <c r="V19" s="46">
        <v>1.9435896922998566E-4</v>
      </c>
      <c r="W19" s="38">
        <v>5.1511569806172415E-3</v>
      </c>
      <c r="X19" s="39">
        <v>1.1912006005162606E-4</v>
      </c>
      <c r="Y19" s="45">
        <v>1.4904209937673305E-4</v>
      </c>
      <c r="Z19" s="46">
        <v>2.2620583111962995E-4</v>
      </c>
    </row>
    <row r="20" spans="2:31" x14ac:dyDescent="0.25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>
        <v>0</v>
      </c>
      <c r="V20" s="46">
        <v>0</v>
      </c>
      <c r="W20" s="38">
        <v>0</v>
      </c>
      <c r="X20" s="39">
        <v>0</v>
      </c>
      <c r="Y20" s="45">
        <v>0</v>
      </c>
      <c r="Z20" s="46">
        <v>0</v>
      </c>
    </row>
    <row r="21" spans="2:31" x14ac:dyDescent="0.25">
      <c r="B21" s="4" t="s">
        <v>13</v>
      </c>
      <c r="C21" s="38">
        <v>1.0988752094592904E-3</v>
      </c>
      <c r="D21" s="39">
        <v>0.10488010080211331</v>
      </c>
      <c r="E21" s="45">
        <v>1.6832068228845275E-4</v>
      </c>
      <c r="F21" s="46">
        <v>0.10598223464756384</v>
      </c>
      <c r="G21" s="38">
        <v>-2.6539570180417508E-4</v>
      </c>
      <c r="H21" s="39">
        <v>0.10784291186569837</v>
      </c>
      <c r="I21" s="45">
        <v>1.6218493236289735E-3</v>
      </c>
      <c r="J21" s="46">
        <v>0.10891767102812573</v>
      </c>
      <c r="K21" s="38">
        <v>1.9839480714940187E-3</v>
      </c>
      <c r="L21" s="39">
        <v>0.11582235478040938</v>
      </c>
      <c r="M21" s="45">
        <v>3.4885944373173173E-4</v>
      </c>
      <c r="N21" s="46">
        <v>0.11603348373973774</v>
      </c>
      <c r="O21" s="38">
        <v>8.9838545450631575E-4</v>
      </c>
      <c r="P21" s="39">
        <v>0.11366355653386431</v>
      </c>
      <c r="Q21" s="45">
        <v>1.9158097348985809E-3</v>
      </c>
      <c r="R21" s="46">
        <v>0.11593023541889726</v>
      </c>
      <c r="S21" s="38">
        <v>1.286468612957681E-3</v>
      </c>
      <c r="T21" s="39">
        <v>0.11263458146869398</v>
      </c>
      <c r="U21" s="45">
        <v>-9.0587090125164593E-4</v>
      </c>
      <c r="V21" s="46">
        <v>0.11359537914588233</v>
      </c>
      <c r="W21" s="38">
        <v>5.6964081319353058E-4</v>
      </c>
      <c r="X21" s="39">
        <v>0.11211281368161699</v>
      </c>
      <c r="Y21" s="45">
        <v>6.7885879831351985E-4</v>
      </c>
      <c r="Z21" s="46">
        <v>0.10912466267105971</v>
      </c>
    </row>
    <row r="22" spans="2:31" x14ac:dyDescent="0.25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>
        <v>0</v>
      </c>
      <c r="V22" s="46">
        <v>0</v>
      </c>
      <c r="W22" s="38">
        <v>0</v>
      </c>
      <c r="X22" s="39">
        <v>0</v>
      </c>
      <c r="Y22" s="45">
        <v>0</v>
      </c>
      <c r="Z22" s="46">
        <v>0</v>
      </c>
    </row>
    <row r="23" spans="2:31" x14ac:dyDescent="0.25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>
        <v>0</v>
      </c>
      <c r="V23" s="46">
        <v>0</v>
      </c>
      <c r="W23" s="38">
        <v>0</v>
      </c>
      <c r="X23" s="39">
        <v>0</v>
      </c>
      <c r="Y23" s="45">
        <v>0</v>
      </c>
      <c r="Z23" s="46">
        <v>0</v>
      </c>
    </row>
    <row r="24" spans="2:31" x14ac:dyDescent="0.25">
      <c r="B24" s="4" t="s">
        <v>16</v>
      </c>
      <c r="C24" s="38">
        <v>1.2372561303908714E-4</v>
      </c>
      <c r="D24" s="39">
        <v>3.3914626048521086E-2</v>
      </c>
      <c r="E24" s="45">
        <v>1.2853841852576342E-4</v>
      </c>
      <c r="F24" s="46">
        <v>3.4085753197198525E-2</v>
      </c>
      <c r="G24" s="38">
        <v>1.3824745648220314E-4</v>
      </c>
      <c r="H24" s="39">
        <v>3.6382411392333169E-2</v>
      </c>
      <c r="I24" s="45">
        <v>1.3930882430108018E-4</v>
      </c>
      <c r="J24" s="46">
        <v>3.6438768289423315E-2</v>
      </c>
      <c r="K24" s="38">
        <v>8.4859080600683146E-5</v>
      </c>
      <c r="L24" s="39">
        <v>3.8499505863005247E-2</v>
      </c>
      <c r="M24" s="45">
        <v>3.5507221626063809E-4</v>
      </c>
      <c r="N24" s="46">
        <v>3.8480039067943825E-2</v>
      </c>
      <c r="O24" s="38">
        <v>1.185223099037764E-4</v>
      </c>
      <c r="P24" s="39">
        <v>3.9559443243440587E-2</v>
      </c>
      <c r="Q24" s="45">
        <v>1.1729246910210968E-4</v>
      </c>
      <c r="R24" s="46">
        <v>4.011836372889023E-2</v>
      </c>
      <c r="S24" s="38">
        <v>1.2388166248242374E-4</v>
      </c>
      <c r="T24" s="39">
        <v>3.9955316592567007E-2</v>
      </c>
      <c r="U24" s="45">
        <v>2.1990656645832829E-4</v>
      </c>
      <c r="V24" s="46">
        <v>4.1429859095254762E-2</v>
      </c>
      <c r="W24" s="38">
        <v>8.0062507521251676E-5</v>
      </c>
      <c r="X24" s="39">
        <v>4.1527102723431984E-2</v>
      </c>
      <c r="Y24" s="45">
        <v>5.7725644823846344E-4</v>
      </c>
      <c r="Z24" s="46">
        <v>4.1722829543674123E-2</v>
      </c>
    </row>
    <row r="25" spans="2:31" x14ac:dyDescent="0.25">
      <c r="B25" s="4" t="s">
        <v>17</v>
      </c>
      <c r="C25" s="38">
        <v>-1.160114474255613E-8</v>
      </c>
      <c r="D25" s="39">
        <v>-1.8757661099751599E-5</v>
      </c>
      <c r="E25" s="45">
        <v>-1.7315839961440613E-7</v>
      </c>
      <c r="F25" s="46">
        <v>-2.320562398808497E-5</v>
      </c>
      <c r="G25" s="38">
        <v>-3.0989217581718825E-7</v>
      </c>
      <c r="H25" s="39">
        <v>2.3107053474117706E-5</v>
      </c>
      <c r="I25" s="45">
        <v>5.867341763810025E-8</v>
      </c>
      <c r="J25" s="46">
        <v>-6.7840730776980378E-6</v>
      </c>
      <c r="K25" s="38">
        <v>7.105450806808064E-7</v>
      </c>
      <c r="L25" s="39">
        <v>1.2304364363482143E-5</v>
      </c>
      <c r="M25" s="45">
        <v>-1.6328181972095921E-7</v>
      </c>
      <c r="N25" s="46">
        <v>-1.9150669191961936E-5</v>
      </c>
      <c r="O25" s="38">
        <v>1.0798360636645347E-6</v>
      </c>
      <c r="P25" s="39">
        <v>1.7992451442798454E-5</v>
      </c>
      <c r="Q25" s="45">
        <v>5.0998937667007065E-9</v>
      </c>
      <c r="R25" s="46">
        <v>-3.2790088009031462E-5</v>
      </c>
      <c r="S25" s="38">
        <v>-4.3150618054392199E-7</v>
      </c>
      <c r="T25" s="39">
        <v>-3.0988419742778399E-4</v>
      </c>
      <c r="U25" s="45">
        <v>-8.0319434413742561E-7</v>
      </c>
      <c r="V25" s="46">
        <v>-3.3810442886341693E-4</v>
      </c>
      <c r="W25" s="38">
        <v>6.7156678057519915E-7</v>
      </c>
      <c r="X25" s="39">
        <v>-3.3238463054559276E-4</v>
      </c>
      <c r="Y25" s="45">
        <v>3.1419201501016179E-7</v>
      </c>
      <c r="Z25" s="46">
        <v>-3.2621269666628568E-4</v>
      </c>
    </row>
    <row r="26" spans="2:31" x14ac:dyDescent="0.25">
      <c r="B26" s="5" t="s">
        <v>18</v>
      </c>
      <c r="C26" s="40">
        <v>2.261006137E-2</v>
      </c>
      <c r="D26" s="41">
        <v>1</v>
      </c>
      <c r="E26" s="47">
        <v>-1.329820336E-2</v>
      </c>
      <c r="F26" s="48">
        <v>0.99999999999999989</v>
      </c>
      <c r="G26" s="40">
        <v>7.5620577999999999E-3</v>
      </c>
      <c r="H26" s="41">
        <v>1.0000000000000004</v>
      </c>
      <c r="I26" s="47">
        <v>9.3427341900000002E-3</v>
      </c>
      <c r="J26" s="48">
        <v>0.99999999999999978</v>
      </c>
      <c r="K26" s="40">
        <v>6.6786199000000001E-3</v>
      </c>
      <c r="L26" s="41">
        <v>0.99999999999999967</v>
      </c>
      <c r="M26" s="47">
        <v>1.751507201E-2</v>
      </c>
      <c r="N26" s="48">
        <v>0.99999999999999978</v>
      </c>
      <c r="O26" s="40">
        <v>2.1629833179999999E-2</v>
      </c>
      <c r="P26" s="41">
        <v>1</v>
      </c>
      <c r="Q26" s="47">
        <v>2.276561E-4</v>
      </c>
      <c r="R26" s="48">
        <v>0.99999999999999978</v>
      </c>
      <c r="S26" s="40">
        <v>-1.092371728E-2</v>
      </c>
      <c r="T26" s="41">
        <v>1</v>
      </c>
      <c r="U26" s="47">
        <v>-2.558942203E-2</v>
      </c>
      <c r="V26" s="48">
        <v>1</v>
      </c>
      <c r="W26" s="40">
        <v>2.6793153069999999E-2</v>
      </c>
      <c r="X26" s="41">
        <v>1</v>
      </c>
      <c r="Y26" s="47">
        <v>2.21809065E-2</v>
      </c>
      <c r="Z26" s="48">
        <v>1</v>
      </c>
    </row>
    <row r="27" spans="2:31" x14ac:dyDescent="0.25">
      <c r="B27" s="9" t="s">
        <v>24</v>
      </c>
      <c r="C27" s="42">
        <v>754537.8581800001</v>
      </c>
      <c r="D27" s="60"/>
      <c r="E27" s="49">
        <v>-450251.05112000008</v>
      </c>
      <c r="F27" s="60"/>
      <c r="G27" s="42">
        <v>249029.61953</v>
      </c>
      <c r="H27" s="60"/>
      <c r="I27" s="49">
        <v>309760.22810000001</v>
      </c>
      <c r="J27" s="60"/>
      <c r="K27" s="42">
        <v>222782.60228000014</v>
      </c>
      <c r="L27" s="60"/>
      <c r="M27" s="49">
        <v>581477.61330000008</v>
      </c>
      <c r="N27" s="60"/>
      <c r="O27" s="42">
        <v>724368.97511</v>
      </c>
      <c r="P27" s="60"/>
      <c r="Q27" s="49">
        <v>5387.2973699999602</v>
      </c>
      <c r="R27" s="60"/>
      <c r="S27" s="42">
        <v>-372272.19532000006</v>
      </c>
      <c r="T27" s="60"/>
      <c r="U27" s="49">
        <v>-855867.68253000011</v>
      </c>
      <c r="V27" s="60"/>
      <c r="W27" s="42">
        <v>866056.25630999997</v>
      </c>
      <c r="X27" s="60"/>
      <c r="Y27" s="49">
        <v>730924.6515700001</v>
      </c>
      <c r="Z27" s="60"/>
    </row>
    <row r="28" spans="2:31" x14ac:dyDescent="0.25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 x14ac:dyDescent="0.25">
      <c r="B29" s="3" t="s">
        <v>19</v>
      </c>
      <c r="C29" s="43">
        <v>3.5020212627691985E-3</v>
      </c>
      <c r="D29" s="44">
        <v>0.56412837816833528</v>
      </c>
      <c r="E29" s="50">
        <v>-2.6508782125707446E-2</v>
      </c>
      <c r="F29" s="51">
        <v>0.56276112274903667</v>
      </c>
      <c r="G29" s="43">
        <v>3.2443278955028719E-3</v>
      </c>
      <c r="H29" s="44">
        <v>0.56022101875938424</v>
      </c>
      <c r="I29" s="50">
        <v>3.3241643437485311E-3</v>
      </c>
      <c r="J29" s="51">
        <v>0.55511138501244695</v>
      </c>
      <c r="K29" s="43">
        <v>3.404006146048506E-3</v>
      </c>
      <c r="L29" s="44">
        <v>0.58397031870850724</v>
      </c>
      <c r="M29" s="50">
        <v>4.4637028506466347E-3</v>
      </c>
      <c r="N29" s="51">
        <v>0.59089644851839218</v>
      </c>
      <c r="O29" s="43">
        <v>9.0706177977161132E-3</v>
      </c>
      <c r="P29" s="44">
        <v>0.58883831413213861</v>
      </c>
      <c r="Q29" s="50">
        <v>-4.5870586692169013E-3</v>
      </c>
      <c r="R29" s="51">
        <v>0.5848590014980265</v>
      </c>
      <c r="S29" s="43">
        <v>2.6452151934974657E-4</v>
      </c>
      <c r="T29" s="44">
        <v>0.58832661215197668</v>
      </c>
      <c r="U29" s="50">
        <v>-3.3630824049833731E-2</v>
      </c>
      <c r="V29" s="51">
        <v>0.58117952998936218</v>
      </c>
      <c r="W29" s="43">
        <v>2.7325459889940781E-2</v>
      </c>
      <c r="X29" s="44">
        <v>0.58970484193004769</v>
      </c>
      <c r="Y29" s="50">
        <v>1.5954815445268406E-2</v>
      </c>
      <c r="Z29" s="51">
        <v>0.59867865515771412</v>
      </c>
    </row>
    <row r="30" spans="2:31" x14ac:dyDescent="0.25">
      <c r="B30" s="4" t="s">
        <v>20</v>
      </c>
      <c r="C30" s="38">
        <v>1.91080401072308E-2</v>
      </c>
      <c r="D30" s="39">
        <v>0.43587162183166472</v>
      </c>
      <c r="E30" s="45">
        <v>1.3210578765707446E-2</v>
      </c>
      <c r="F30" s="46">
        <v>0.43723887725096328</v>
      </c>
      <c r="G30" s="38">
        <v>4.3177299044971189E-3</v>
      </c>
      <c r="H30" s="39">
        <v>0.43977898124061571</v>
      </c>
      <c r="I30" s="45">
        <v>6.018569846251467E-3</v>
      </c>
      <c r="J30" s="46">
        <v>0.444888614987553</v>
      </c>
      <c r="K30" s="38">
        <v>3.2746137539514967E-3</v>
      </c>
      <c r="L30" s="39">
        <v>0.41602968129149281</v>
      </c>
      <c r="M30" s="45">
        <v>1.3051369159353367E-2</v>
      </c>
      <c r="N30" s="46">
        <v>0.40910355148160776</v>
      </c>
      <c r="O30" s="38">
        <v>1.2559215382283894E-2</v>
      </c>
      <c r="P30" s="39">
        <v>0.41116168586786139</v>
      </c>
      <c r="Q30" s="45">
        <v>4.814714769216904E-3</v>
      </c>
      <c r="R30" s="46">
        <v>0.41514099850197356</v>
      </c>
      <c r="S30" s="38">
        <v>-1.1188238799349751E-2</v>
      </c>
      <c r="T30" s="39">
        <v>0.41167338784802332</v>
      </c>
      <c r="U30" s="45">
        <v>8.0414020198337315E-3</v>
      </c>
      <c r="V30" s="46">
        <v>0.41882047001063788</v>
      </c>
      <c r="W30" s="38">
        <v>-5.3230681994078071E-4</v>
      </c>
      <c r="X30" s="39">
        <v>0.41029515806995237</v>
      </c>
      <c r="Y30" s="45">
        <v>6.2260910547315904E-3</v>
      </c>
      <c r="Z30" s="46">
        <v>0.40132134484228582</v>
      </c>
    </row>
    <row r="31" spans="2:31" x14ac:dyDescent="0.25">
      <c r="B31" s="5" t="s">
        <v>18</v>
      </c>
      <c r="C31" s="40">
        <v>2.261006137E-2</v>
      </c>
      <c r="D31" s="41">
        <v>1</v>
      </c>
      <c r="E31" s="47">
        <v>-1.329820336E-2</v>
      </c>
      <c r="F31" s="48">
        <v>0.99999999999999989</v>
      </c>
      <c r="G31" s="40">
        <v>7.5620577999999999E-3</v>
      </c>
      <c r="H31" s="41">
        <v>1.0000000000000004</v>
      </c>
      <c r="I31" s="47">
        <v>9.3427341900000002E-3</v>
      </c>
      <c r="J31" s="48">
        <v>0.99999999999999978</v>
      </c>
      <c r="K31" s="40">
        <v>6.6786199000000001E-3</v>
      </c>
      <c r="L31" s="41">
        <v>0.99999999999999967</v>
      </c>
      <c r="M31" s="47">
        <v>1.751507201E-2</v>
      </c>
      <c r="N31" s="48">
        <v>0.99999999999999978</v>
      </c>
      <c r="O31" s="40">
        <v>2.1629833179999999E-2</v>
      </c>
      <c r="P31" s="41">
        <v>1</v>
      </c>
      <c r="Q31" s="47">
        <v>2.276561E-4</v>
      </c>
      <c r="R31" s="48">
        <v>0.99999999999999978</v>
      </c>
      <c r="S31" s="40">
        <v>-1.092371728E-2</v>
      </c>
      <c r="T31" s="41">
        <v>1</v>
      </c>
      <c r="U31" s="47">
        <v>-2.558942203E-2</v>
      </c>
      <c r="V31" s="48">
        <v>1</v>
      </c>
      <c r="W31" s="40">
        <v>2.6793153069999999E-2</v>
      </c>
      <c r="X31" s="41">
        <v>1</v>
      </c>
      <c r="Y31" s="47">
        <v>2.21809065E-2</v>
      </c>
      <c r="Z31" s="48">
        <v>1</v>
      </c>
    </row>
    <row r="32" spans="2:31" x14ac:dyDescent="0.25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 x14ac:dyDescent="0.25">
      <c r="B33" s="3" t="s">
        <v>21</v>
      </c>
      <c r="C33" s="43">
        <v>1.8045087164371726E-2</v>
      </c>
      <c r="D33" s="44">
        <v>0.65421706491621245</v>
      </c>
      <c r="E33" s="50">
        <v>-7.7391947779723467E-3</v>
      </c>
      <c r="F33" s="51">
        <v>0.64992765250076023</v>
      </c>
      <c r="G33" s="43">
        <v>3.9798515599623044E-3</v>
      </c>
      <c r="H33" s="44">
        <v>0.63832128398311405</v>
      </c>
      <c r="I33" s="50">
        <v>8.27767763021885E-3</v>
      </c>
      <c r="J33" s="51">
        <v>0.63022027129266167</v>
      </c>
      <c r="K33" s="43">
        <v>5.8991178455363663E-3</v>
      </c>
      <c r="L33" s="44">
        <v>0.65889459151670127</v>
      </c>
      <c r="M33" s="50">
        <v>1.5646343996760032E-2</v>
      </c>
      <c r="N33" s="51">
        <v>0.6513094747712177</v>
      </c>
      <c r="O33" s="43">
        <v>1.9542127822084459E-2</v>
      </c>
      <c r="P33" s="44">
        <v>0.65344144742730015</v>
      </c>
      <c r="Q33" s="50">
        <v>2.1137964672475712E-4</v>
      </c>
      <c r="R33" s="51">
        <v>0.64964189975903819</v>
      </c>
      <c r="S33" s="43">
        <v>-1.1142054053104712E-2</v>
      </c>
      <c r="T33" s="44">
        <v>0.65106806511103077</v>
      </c>
      <c r="U33" s="50">
        <v>-1.6176863642412692E-2</v>
      </c>
      <c r="V33" s="51">
        <v>0.64250572812674167</v>
      </c>
      <c r="W33" s="43">
        <v>1.1820707300583315E-2</v>
      </c>
      <c r="X33" s="44">
        <v>0.62810987549936925</v>
      </c>
      <c r="Y33" s="50">
        <v>2.0212071495804569E-2</v>
      </c>
      <c r="Z33" s="51">
        <v>0.6266298176045817</v>
      </c>
    </row>
    <row r="34" spans="2:26" x14ac:dyDescent="0.25">
      <c r="B34" s="4" t="s">
        <v>22</v>
      </c>
      <c r="C34" s="38">
        <v>4.5649742056282725E-3</v>
      </c>
      <c r="D34" s="39">
        <v>0.3457829350837876</v>
      </c>
      <c r="E34" s="45">
        <v>-5.559008582027675E-3</v>
      </c>
      <c r="F34" s="46">
        <v>0.35007234749923977</v>
      </c>
      <c r="G34" s="38">
        <v>3.5822062400376882E-3</v>
      </c>
      <c r="H34" s="39">
        <v>0.361678716016886</v>
      </c>
      <c r="I34" s="45">
        <v>1.0650565597811539E-3</v>
      </c>
      <c r="J34" s="46">
        <v>0.36977972870733844</v>
      </c>
      <c r="K34" s="38">
        <v>7.7950205446363603E-4</v>
      </c>
      <c r="L34" s="39">
        <v>0.34110540848329873</v>
      </c>
      <c r="M34" s="45">
        <v>1.8687280132399747E-3</v>
      </c>
      <c r="N34" s="46">
        <v>0.3486905252287823</v>
      </c>
      <c r="O34" s="38">
        <v>2.0877053579155423E-3</v>
      </c>
      <c r="P34" s="39">
        <v>0.34655855257269991</v>
      </c>
      <c r="Q34" s="45">
        <v>1.6276453275236916E-5</v>
      </c>
      <c r="R34" s="46">
        <v>0.35035810024096176</v>
      </c>
      <c r="S34" s="38">
        <v>2.1833677310471186E-4</v>
      </c>
      <c r="T34" s="39">
        <v>0.34893193488896923</v>
      </c>
      <c r="U34" s="45">
        <v>-9.4125583875873074E-3</v>
      </c>
      <c r="V34" s="46">
        <v>0.35749427187325844</v>
      </c>
      <c r="W34" s="38">
        <v>1.4972445769416698E-2</v>
      </c>
      <c r="X34" s="39">
        <v>0.37189012450063086</v>
      </c>
      <c r="Y34" s="45">
        <v>1.9688350041954282E-3</v>
      </c>
      <c r="Z34" s="46">
        <v>0.37337018239541825</v>
      </c>
    </row>
    <row r="35" spans="2:26" x14ac:dyDescent="0.25">
      <c r="B35" s="10" t="s">
        <v>18</v>
      </c>
      <c r="C35" s="40">
        <v>2.261006137E-2</v>
      </c>
      <c r="D35" s="41">
        <v>1</v>
      </c>
      <c r="E35" s="47">
        <v>-1.329820336E-2</v>
      </c>
      <c r="F35" s="48">
        <v>0.99999999999999989</v>
      </c>
      <c r="G35" s="40">
        <v>7.5620577999999999E-3</v>
      </c>
      <c r="H35" s="41">
        <v>1.0000000000000004</v>
      </c>
      <c r="I35" s="47">
        <v>9.3427341900000002E-3</v>
      </c>
      <c r="J35" s="48">
        <v>0.99999999999999978</v>
      </c>
      <c r="K35" s="40">
        <v>6.6786199000000001E-3</v>
      </c>
      <c r="L35" s="41">
        <v>0.99999999999999967</v>
      </c>
      <c r="M35" s="47">
        <v>1.751507201E-2</v>
      </c>
      <c r="N35" s="48">
        <v>0.99999999999999978</v>
      </c>
      <c r="O35" s="40">
        <v>2.1629833179999999E-2</v>
      </c>
      <c r="P35" s="41">
        <v>1</v>
      </c>
      <c r="Q35" s="47">
        <v>2.276561E-4</v>
      </c>
      <c r="R35" s="48">
        <v>0.99999999999999978</v>
      </c>
      <c r="S35" s="40">
        <v>-1.092371728E-2</v>
      </c>
      <c r="T35" s="41">
        <v>1</v>
      </c>
      <c r="U35" s="47">
        <v>-2.558942203E-2</v>
      </c>
      <c r="V35" s="48">
        <v>1</v>
      </c>
      <c r="W35" s="40">
        <v>2.6793153069999999E-2</v>
      </c>
      <c r="X35" s="41">
        <v>1</v>
      </c>
      <c r="Y35" s="47">
        <v>2.21809065E-2</v>
      </c>
      <c r="Z35" s="48">
        <v>1</v>
      </c>
    </row>
    <row r="36" spans="2:26" x14ac:dyDescent="0.25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 x14ac:dyDescent="0.2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 x14ac:dyDescent="0.25">
      <c r="B38" s="3" t="s">
        <v>1</v>
      </c>
      <c r="C38" s="38">
        <v>1.5155125462748479E-3</v>
      </c>
      <c r="D38" s="39">
        <v>0.1290109580627859</v>
      </c>
      <c r="E38" s="45">
        <v>5.980151966632331E-3</v>
      </c>
      <c r="F38" s="46">
        <v>0.12459866232525828</v>
      </c>
      <c r="G38" s="38">
        <v>8.4536521678765277E-3</v>
      </c>
      <c r="H38" s="39">
        <v>0.12602730152587005</v>
      </c>
      <c r="I38" s="45">
        <v>-5.5237808208551467E-4</v>
      </c>
      <c r="J38" s="46">
        <v>0.12515534856949997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 x14ac:dyDescent="0.25">
      <c r="B39" s="54" t="s">
        <v>909</v>
      </c>
      <c r="C39" s="38">
        <v>-4.9405476009256382E-4</v>
      </c>
      <c r="D39" s="39">
        <v>7.1823411864180467E-2</v>
      </c>
      <c r="E39" s="45">
        <v>2.7484024613152439E-4</v>
      </c>
      <c r="F39" s="46">
        <v>7.6367435623601307E-2</v>
      </c>
      <c r="G39" s="38">
        <v>-1.1296659014385108E-3</v>
      </c>
      <c r="H39" s="39">
        <v>7.7565138874449907E-2</v>
      </c>
      <c r="I39" s="45">
        <v>1.2857848052249576E-3</v>
      </c>
      <c r="J39" s="46">
        <v>7.9243744581682138E-2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 x14ac:dyDescent="0.25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>
        <v>0</v>
      </c>
      <c r="J40" s="46">
        <v>0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 x14ac:dyDescent="0.25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1.4056616455505382E-5</v>
      </c>
      <c r="H41" s="39">
        <v>1.2916345431320065E-4</v>
      </c>
      <c r="I41" s="45">
        <v>2.5751144499449212E-5</v>
      </c>
      <c r="J41" s="46">
        <v>3.8683702099115755E-4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 x14ac:dyDescent="0.25">
      <c r="B42" s="4" t="s">
        <v>4</v>
      </c>
      <c r="C42" s="38">
        <v>2.7532444736188631E-3</v>
      </c>
      <c r="D42" s="39">
        <v>0.14512264761859175</v>
      </c>
      <c r="E42" s="45">
        <v>7.2830761895541496E-3</v>
      </c>
      <c r="F42" s="46">
        <v>0.14499977200304201</v>
      </c>
      <c r="G42" s="38">
        <v>8.8203979589783644E-3</v>
      </c>
      <c r="H42" s="39">
        <v>0.14129785596231278</v>
      </c>
      <c r="I42" s="45">
        <v>1.2628535034372541E-2</v>
      </c>
      <c r="J42" s="46">
        <v>0.13653132050857883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 x14ac:dyDescent="0.25">
      <c r="B43" s="4" t="s">
        <v>5</v>
      </c>
      <c r="C43" s="38">
        <v>5.1147388016325738E-5</v>
      </c>
      <c r="D43" s="39">
        <v>9.9625856820768494E-3</v>
      </c>
      <c r="E43" s="45">
        <v>2.23930153994342E-4</v>
      </c>
      <c r="F43" s="46">
        <v>9.9079600198195943E-3</v>
      </c>
      <c r="G43" s="38">
        <v>1.7836908754564304E-4</v>
      </c>
      <c r="H43" s="39">
        <v>1.0199089707229042E-2</v>
      </c>
      <c r="I43" s="45">
        <v>4.5571215147290056E-4</v>
      </c>
      <c r="J43" s="46">
        <v>1.0412990472772892E-2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 x14ac:dyDescent="0.25">
      <c r="B44" s="4" t="s">
        <v>6</v>
      </c>
      <c r="C44" s="38">
        <v>-3.9164385001541312E-3</v>
      </c>
      <c r="D44" s="39">
        <v>0.20110554161790561</v>
      </c>
      <c r="E44" s="45">
        <v>3.5333474561376975E-3</v>
      </c>
      <c r="F44" s="46">
        <v>0.20219121281121091</v>
      </c>
      <c r="G44" s="38">
        <v>1.0722490407340165E-2</v>
      </c>
      <c r="H44" s="39">
        <v>0.2072487791813139</v>
      </c>
      <c r="I44" s="45">
        <v>1.2352294039316642E-2</v>
      </c>
      <c r="J44" s="46">
        <v>0.20955582821569674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 x14ac:dyDescent="0.25">
      <c r="B45" s="4" t="s">
        <v>62</v>
      </c>
      <c r="C45" s="38">
        <v>9.2412007488001068E-3</v>
      </c>
      <c r="D45" s="39">
        <v>0.12162786082182986</v>
      </c>
      <c r="E45" s="45">
        <v>1.5809782436501711E-2</v>
      </c>
      <c r="F45" s="46">
        <v>0.11974657559997287</v>
      </c>
      <c r="G45" s="38">
        <v>1.8835605927220521E-2</v>
      </c>
      <c r="H45" s="39">
        <v>0.11884433724323008</v>
      </c>
      <c r="I45" s="45">
        <v>2.3076996870892777E-2</v>
      </c>
      <c r="J45" s="46">
        <v>0.11869412032606054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 x14ac:dyDescent="0.25">
      <c r="B46" s="4" t="s">
        <v>7</v>
      </c>
      <c r="C46" s="38">
        <v>1.10174217468704E-3</v>
      </c>
      <c r="D46" s="39">
        <v>1.6688522955900804E-2</v>
      </c>
      <c r="E46" s="45">
        <v>1.7044805875267902E-3</v>
      </c>
      <c r="F46" s="46">
        <v>1.6821924455255596E-2</v>
      </c>
      <c r="G46" s="38">
        <v>2.4457116337159072E-3</v>
      </c>
      <c r="H46" s="39">
        <v>1.629724320655895E-2</v>
      </c>
      <c r="I46" s="45">
        <v>2.6630246240943291E-3</v>
      </c>
      <c r="J46" s="46">
        <v>1.516418129488969E-2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 x14ac:dyDescent="0.25">
      <c r="B47" s="4" t="s">
        <v>8</v>
      </c>
      <c r="C47" s="38">
        <v>8.437010478616478E-3</v>
      </c>
      <c r="D47" s="39">
        <v>0.17449334977544365</v>
      </c>
      <c r="E47" s="45">
        <v>1.3471122494942346E-2</v>
      </c>
      <c r="F47" s="46">
        <v>0.16753744112204391</v>
      </c>
      <c r="G47" s="38">
        <v>2.0321561630140116E-2</v>
      </c>
      <c r="H47" s="39">
        <v>0.16220094779470234</v>
      </c>
      <c r="I47" s="45">
        <v>1.5250685880656732E-2</v>
      </c>
      <c r="J47" s="46">
        <v>0.16237845185447342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 x14ac:dyDescent="0.25">
      <c r="B48" s="4" t="s">
        <v>9</v>
      </c>
      <c r="C48" s="38">
        <v>-4.0182583595134142E-6</v>
      </c>
      <c r="D48" s="39">
        <v>3.5092798632811103E-5</v>
      </c>
      <c r="E48" s="45">
        <v>-1.2419909700107961E-5</v>
      </c>
      <c r="F48" s="46">
        <v>3.0898393349968077E-5</v>
      </c>
      <c r="G48" s="38">
        <v>-3.0461303591969183E-5</v>
      </c>
      <c r="H48" s="39">
        <v>2.3267021056080361E-5</v>
      </c>
      <c r="I48" s="45">
        <v>3.8761344223292499E-5</v>
      </c>
      <c r="J48" s="46">
        <v>2.0475940007882852E-5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 x14ac:dyDescent="0.25">
      <c r="B49" s="4" t="s">
        <v>10</v>
      </c>
      <c r="C49" s="38">
        <v>-3.239345210114564E-3</v>
      </c>
      <c r="D49" s="39">
        <v>-1.0988201924314156E-2</v>
      </c>
      <c r="E49" s="45">
        <v>-2.8938006581456024E-3</v>
      </c>
      <c r="F49" s="46">
        <v>-8.6035549911109861E-3</v>
      </c>
      <c r="G49" s="38">
        <v>-1.6966441327386256E-2</v>
      </c>
      <c r="H49" s="39">
        <v>-8.8188377992141909E-3</v>
      </c>
      <c r="I49" s="45">
        <v>2.3151904917044575E-3</v>
      </c>
      <c r="J49" s="46">
        <v>-7.5372199862237454E-3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 x14ac:dyDescent="0.25">
      <c r="B50" s="4" t="s">
        <v>11</v>
      </c>
      <c r="C50" s="38">
        <v>-1.9982277585516998E-4</v>
      </c>
      <c r="D50" s="39">
        <v>9.5170153028281831E-5</v>
      </c>
      <c r="E50" s="45">
        <v>-3.4552416604271505E-4</v>
      </c>
      <c r="F50" s="46">
        <v>1.937769521308469E-4</v>
      </c>
      <c r="G50" s="38">
        <v>1.0886757514218689E-4</v>
      </c>
      <c r="H50" s="39">
        <v>2.3191502096517883E-4</v>
      </c>
      <c r="I50" s="45">
        <v>4.8238883522138684E-3</v>
      </c>
      <c r="J50" s="46">
        <v>2.1891000409065425E-4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 x14ac:dyDescent="0.25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>
        <v>0</v>
      </c>
      <c r="J51" s="46">
        <v>0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 x14ac:dyDescent="0.25">
      <c r="B52" s="4" t="s">
        <v>13</v>
      </c>
      <c r="C52" s="38">
        <v>1.0042786244341081E-3</v>
      </c>
      <c r="D52" s="39">
        <v>0.10623508243845851</v>
      </c>
      <c r="E52" s="45">
        <v>5.0562891571293306E-3</v>
      </c>
      <c r="F52" s="46">
        <v>0.1099131261439414</v>
      </c>
      <c r="G52" s="38">
        <v>9.192872929205247E-3</v>
      </c>
      <c r="H52" s="39">
        <v>0.11130079225390044</v>
      </c>
      <c r="I52" s="45">
        <v>9.7694386209847932E-3</v>
      </c>
      <c r="J52" s="46">
        <v>0.11137833214863858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 x14ac:dyDescent="0.25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>
        <v>0</v>
      </c>
      <c r="J53" s="46">
        <v>0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 x14ac:dyDescent="0.25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>
        <v>0</v>
      </c>
      <c r="J54" s="46">
        <v>0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 x14ac:dyDescent="0.25">
      <c r="B55" s="4" t="s">
        <v>16</v>
      </c>
      <c r="C55" s="38">
        <v>3.914235937270042E-4</v>
      </c>
      <c r="D55" s="39">
        <v>3.4794263546017591E-2</v>
      </c>
      <c r="E55" s="45">
        <v>1.0003526879622056E-3</v>
      </c>
      <c r="F55" s="46">
        <v>3.6300183976404193E-2</v>
      </c>
      <c r="G55" s="38">
        <v>1.3644780189398008E-3</v>
      </c>
      <c r="H55" s="39">
        <v>3.7492691935924777E-2</v>
      </c>
      <c r="I55" s="45">
        <v>2.324033807100008E-3</v>
      </c>
      <c r="J55" s="46">
        <v>3.8509501565473649E-2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 x14ac:dyDescent="0.25">
      <c r="B56" s="4" t="s">
        <v>17</v>
      </c>
      <c r="C56" s="38">
        <v>-4.9480725495117931E-7</v>
      </c>
      <c r="D56" s="39">
        <v>-6.2854105379062876E-6</v>
      </c>
      <c r="E56" s="45">
        <v>1.0677522177788457E-7</v>
      </c>
      <c r="F56" s="46">
        <v>-5.4144349199827822E-6</v>
      </c>
      <c r="G56" s="38">
        <v>7.2844044531769501E-7</v>
      </c>
      <c r="H56" s="39">
        <v>-3.9685382612657076E-5</v>
      </c>
      <c r="I56" s="45">
        <v>6.0965063278331661E-7</v>
      </c>
      <c r="J56" s="46">
        <v>-1.1282251663243408E-4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 x14ac:dyDescent="0.25">
      <c r="B57" s="5" t="s">
        <v>25</v>
      </c>
      <c r="C57" s="40">
        <v>1.6641385716343882E-2</v>
      </c>
      <c r="D57" s="41">
        <v>0.99999999999999989</v>
      </c>
      <c r="E57" s="47">
        <v>5.1085735417845779E-2</v>
      </c>
      <c r="F57" s="48">
        <v>1</v>
      </c>
      <c r="G57" s="40">
        <v>6.2332223860588565E-2</v>
      </c>
      <c r="H57" s="41">
        <v>0.99999999999999967</v>
      </c>
      <c r="I57" s="47">
        <v>8.6458328735304013E-2</v>
      </c>
      <c r="J57" s="48">
        <v>1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 x14ac:dyDescent="0.25">
      <c r="B58" s="9" t="s">
        <v>24</v>
      </c>
      <c r="C58" s="42">
        <v>553316.42659000005</v>
      </c>
      <c r="D58" s="60"/>
      <c r="E58" s="49">
        <v>1667336.8702700003</v>
      </c>
      <c r="F58" s="60"/>
      <c r="G58" s="42">
        <v>2024820.9474300002</v>
      </c>
      <c r="H58" s="60"/>
      <c r="I58" s="49">
        <v>2765934.1727800001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 x14ac:dyDescent="0.25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 x14ac:dyDescent="0.25">
      <c r="B60" s="3" t="s">
        <v>19</v>
      </c>
      <c r="C60" s="43">
        <v>-2.0187671092065554E-2</v>
      </c>
      <c r="D60" s="44">
        <v>0.56237017322558536</v>
      </c>
      <c r="E60" s="50">
        <v>-9.1151940734644239E-3</v>
      </c>
      <c r="F60" s="51">
        <v>0.56951477865268363</v>
      </c>
      <c r="G60" s="43">
        <v>-4.3568698009616514E-3</v>
      </c>
      <c r="H60" s="44">
        <v>0.57545695552202714</v>
      </c>
      <c r="I60" s="50">
        <v>4.7132841639239047E-3</v>
      </c>
      <c r="J60" s="51">
        <v>0.57905630223128068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 x14ac:dyDescent="0.25">
      <c r="B61" s="4" t="s">
        <v>20</v>
      </c>
      <c r="C61" s="38">
        <v>3.6829056808409436E-2</v>
      </c>
      <c r="D61" s="39">
        <v>0.43762982677441453</v>
      </c>
      <c r="E61" s="45">
        <v>6.0200929491310201E-2</v>
      </c>
      <c r="F61" s="46">
        <v>0.43048522134731626</v>
      </c>
      <c r="G61" s="38">
        <v>6.6689093661550222E-2</v>
      </c>
      <c r="H61" s="39">
        <v>0.42454304447797292</v>
      </c>
      <c r="I61" s="45">
        <v>8.1745044571380113E-2</v>
      </c>
      <c r="J61" s="46">
        <v>0.42094369776871932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 x14ac:dyDescent="0.25">
      <c r="B62" s="5" t="s">
        <v>25</v>
      </c>
      <c r="C62" s="40">
        <v>1.6641385716343882E-2</v>
      </c>
      <c r="D62" s="41">
        <v>0.99999999999999989</v>
      </c>
      <c r="E62" s="47">
        <v>5.1085735417845779E-2</v>
      </c>
      <c r="F62" s="48">
        <v>0.99999999999999989</v>
      </c>
      <c r="G62" s="40">
        <v>6.2332223860588565E-2</v>
      </c>
      <c r="H62" s="41">
        <v>1</v>
      </c>
      <c r="I62" s="47">
        <v>8.6458328735304013E-2</v>
      </c>
      <c r="J62" s="48">
        <v>1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 x14ac:dyDescent="0.25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 x14ac:dyDescent="0.25">
      <c r="B64" s="3" t="s">
        <v>21</v>
      </c>
      <c r="C64" s="43">
        <v>1.4119011828128556E-2</v>
      </c>
      <c r="D64" s="44">
        <v>0.64748866713336228</v>
      </c>
      <c r="E64" s="50">
        <v>4.4767235446841115E-2</v>
      </c>
      <c r="F64" s="51">
        <v>0.64714838983011125</v>
      </c>
      <c r="G64" s="43">
        <v>5.3627839666449142E-2</v>
      </c>
      <c r="H64" s="44">
        <v>0.64856019458644854</v>
      </c>
      <c r="I64" s="50">
        <v>7.0198952995411831E-2</v>
      </c>
      <c r="J64" s="51">
        <v>0.64452393104239414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 x14ac:dyDescent="0.25">
      <c r="B65" s="4" t="s">
        <v>22</v>
      </c>
      <c r="C65" s="38">
        <v>2.5223738882153256E-3</v>
      </c>
      <c r="D65" s="39">
        <v>0.35251133286663777</v>
      </c>
      <c r="E65" s="45">
        <v>6.3184999710046647E-3</v>
      </c>
      <c r="F65" s="46">
        <v>0.35285161016988881</v>
      </c>
      <c r="G65" s="38">
        <v>8.7043841941394189E-3</v>
      </c>
      <c r="H65" s="39">
        <v>0.35143980541355152</v>
      </c>
      <c r="I65" s="45">
        <v>1.6259375739892185E-2</v>
      </c>
      <c r="J65" s="46">
        <v>0.35547606895760592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 x14ac:dyDescent="0.25">
      <c r="B66" s="10" t="s">
        <v>25</v>
      </c>
      <c r="C66" s="40">
        <v>1.6641385716343882E-2</v>
      </c>
      <c r="D66" s="41">
        <v>1</v>
      </c>
      <c r="E66" s="47">
        <v>5.1085735417845779E-2</v>
      </c>
      <c r="F66" s="48">
        <v>1</v>
      </c>
      <c r="G66" s="40">
        <v>6.2332223860588565E-2</v>
      </c>
      <c r="H66" s="41">
        <v>1</v>
      </c>
      <c r="I66" s="47">
        <v>8.6458328735304013E-2</v>
      </c>
      <c r="J66" s="48">
        <v>1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 x14ac:dyDescent="0.25">
      <c r="B70" s="12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713"/>
  <sheetViews>
    <sheetView rightToLeft="1" topLeftCell="O1" zoomScale="90" zoomScaleNormal="90" workbookViewId="0"/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 x14ac:dyDescent="0.2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4</v>
      </c>
    </row>
    <row r="4" spans="1:33" ht="28.5" x14ac:dyDescent="0.2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 x14ac:dyDescent="0.2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 x14ac:dyDescent="0.2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 x14ac:dyDescent="0.2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 x14ac:dyDescent="0.2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 x14ac:dyDescent="0.2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 x14ac:dyDescent="0.2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 x14ac:dyDescent="0.2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 x14ac:dyDescent="0.2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 x14ac:dyDescent="0.2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 x14ac:dyDescent="0.2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 x14ac:dyDescent="0.2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 x14ac:dyDescent="0.2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 x14ac:dyDescent="0.2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 x14ac:dyDescent="0.2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 x14ac:dyDescent="0.2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 x14ac:dyDescent="0.2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 x14ac:dyDescent="0.2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 x14ac:dyDescent="0.2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 x14ac:dyDescent="0.2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 x14ac:dyDescent="0.2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 x14ac:dyDescent="0.2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 x14ac:dyDescent="0.2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 x14ac:dyDescent="0.2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 x14ac:dyDescent="0.2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 x14ac:dyDescent="0.2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 x14ac:dyDescent="0.2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 x14ac:dyDescent="0.2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 x14ac:dyDescent="0.2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 x14ac:dyDescent="0.2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 x14ac:dyDescent="0.2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 x14ac:dyDescent="0.2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 x14ac:dyDescent="0.2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 x14ac:dyDescent="0.2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 x14ac:dyDescent="0.2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 x14ac:dyDescent="0.2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 x14ac:dyDescent="0.2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 x14ac:dyDescent="0.2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 x14ac:dyDescent="0.2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 x14ac:dyDescent="0.2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 x14ac:dyDescent="0.2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 x14ac:dyDescent="0.2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 x14ac:dyDescent="0.2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 x14ac:dyDescent="0.2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 x14ac:dyDescent="0.2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 x14ac:dyDescent="0.2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 x14ac:dyDescent="0.2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 x14ac:dyDescent="0.2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 x14ac:dyDescent="0.2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 x14ac:dyDescent="0.2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 x14ac:dyDescent="0.2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 x14ac:dyDescent="0.2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 x14ac:dyDescent="0.2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 x14ac:dyDescent="0.2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 x14ac:dyDescent="0.2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 x14ac:dyDescent="0.2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 x14ac:dyDescent="0.2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 x14ac:dyDescent="0.2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 x14ac:dyDescent="0.2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 x14ac:dyDescent="0.2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 x14ac:dyDescent="0.2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 x14ac:dyDescent="0.2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 x14ac:dyDescent="0.2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 x14ac:dyDescent="0.2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 x14ac:dyDescent="0.2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 x14ac:dyDescent="0.2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 x14ac:dyDescent="0.2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 x14ac:dyDescent="0.2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 x14ac:dyDescent="0.2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 x14ac:dyDescent="0.2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 x14ac:dyDescent="0.2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 x14ac:dyDescent="0.2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 x14ac:dyDescent="0.2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 x14ac:dyDescent="0.2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 x14ac:dyDescent="0.2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 x14ac:dyDescent="0.2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 x14ac:dyDescent="0.2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 x14ac:dyDescent="0.2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 x14ac:dyDescent="0.2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 x14ac:dyDescent="0.2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 x14ac:dyDescent="0.2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 x14ac:dyDescent="0.2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 x14ac:dyDescent="0.2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 x14ac:dyDescent="0.2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 x14ac:dyDescent="0.2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 x14ac:dyDescent="0.2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 x14ac:dyDescent="0.2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 x14ac:dyDescent="0.2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 x14ac:dyDescent="0.2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 x14ac:dyDescent="0.2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 x14ac:dyDescent="0.2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 x14ac:dyDescent="0.2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 x14ac:dyDescent="0.2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 x14ac:dyDescent="0.2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 x14ac:dyDescent="0.2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 x14ac:dyDescent="0.2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 x14ac:dyDescent="0.2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 x14ac:dyDescent="0.2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 x14ac:dyDescent="0.2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 x14ac:dyDescent="0.2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 x14ac:dyDescent="0.2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 x14ac:dyDescent="0.2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 x14ac:dyDescent="0.2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 x14ac:dyDescent="0.2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 x14ac:dyDescent="0.2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 x14ac:dyDescent="0.2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 x14ac:dyDescent="0.2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 x14ac:dyDescent="0.2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 x14ac:dyDescent="0.2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 x14ac:dyDescent="0.2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 x14ac:dyDescent="0.2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 x14ac:dyDescent="0.2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 x14ac:dyDescent="0.2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 x14ac:dyDescent="0.2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 x14ac:dyDescent="0.2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 x14ac:dyDescent="0.2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 x14ac:dyDescent="0.2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 x14ac:dyDescent="0.2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 x14ac:dyDescent="0.2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 x14ac:dyDescent="0.2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 x14ac:dyDescent="0.2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 x14ac:dyDescent="0.2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 x14ac:dyDescent="0.2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 x14ac:dyDescent="0.2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 x14ac:dyDescent="0.2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 x14ac:dyDescent="0.2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 x14ac:dyDescent="0.2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 x14ac:dyDescent="0.2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 x14ac:dyDescent="0.2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 x14ac:dyDescent="0.2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 x14ac:dyDescent="0.2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 x14ac:dyDescent="0.2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 x14ac:dyDescent="0.2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 x14ac:dyDescent="0.2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 x14ac:dyDescent="0.2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 x14ac:dyDescent="0.2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 x14ac:dyDescent="0.2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 x14ac:dyDescent="0.2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 x14ac:dyDescent="0.2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 x14ac:dyDescent="0.2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 x14ac:dyDescent="0.2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 x14ac:dyDescent="0.2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 x14ac:dyDescent="0.2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 x14ac:dyDescent="0.2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 x14ac:dyDescent="0.2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 x14ac:dyDescent="0.2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 x14ac:dyDescent="0.2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 x14ac:dyDescent="0.2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 x14ac:dyDescent="0.2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 x14ac:dyDescent="0.2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 x14ac:dyDescent="0.2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 x14ac:dyDescent="0.2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 x14ac:dyDescent="0.2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 x14ac:dyDescent="0.2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 x14ac:dyDescent="0.2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 x14ac:dyDescent="0.2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 x14ac:dyDescent="0.2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 x14ac:dyDescent="0.2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 x14ac:dyDescent="0.2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 x14ac:dyDescent="0.2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 x14ac:dyDescent="0.2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 x14ac:dyDescent="0.2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 x14ac:dyDescent="0.2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 x14ac:dyDescent="0.2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 x14ac:dyDescent="0.2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 x14ac:dyDescent="0.2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 x14ac:dyDescent="0.2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 x14ac:dyDescent="0.2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 x14ac:dyDescent="0.2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 x14ac:dyDescent="0.2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 x14ac:dyDescent="0.2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 x14ac:dyDescent="0.2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 x14ac:dyDescent="0.2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 x14ac:dyDescent="0.2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 x14ac:dyDescent="0.2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 x14ac:dyDescent="0.2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 x14ac:dyDescent="0.2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 x14ac:dyDescent="0.2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 x14ac:dyDescent="0.2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 x14ac:dyDescent="0.2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 x14ac:dyDescent="0.2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 x14ac:dyDescent="0.2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 x14ac:dyDescent="0.2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 x14ac:dyDescent="0.2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 x14ac:dyDescent="0.2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 x14ac:dyDescent="0.2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 x14ac:dyDescent="0.2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 x14ac:dyDescent="0.2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 x14ac:dyDescent="0.2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 x14ac:dyDescent="0.2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 x14ac:dyDescent="0.2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 x14ac:dyDescent="0.2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 x14ac:dyDescent="0.2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 x14ac:dyDescent="0.2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 x14ac:dyDescent="0.2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 x14ac:dyDescent="0.2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 x14ac:dyDescent="0.2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 x14ac:dyDescent="0.2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 x14ac:dyDescent="0.2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 x14ac:dyDescent="0.2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 x14ac:dyDescent="0.2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 x14ac:dyDescent="0.2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 x14ac:dyDescent="0.2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 x14ac:dyDescent="0.2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 x14ac:dyDescent="0.2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 x14ac:dyDescent="0.2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 x14ac:dyDescent="0.2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 x14ac:dyDescent="0.2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 x14ac:dyDescent="0.2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 x14ac:dyDescent="0.2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 x14ac:dyDescent="0.2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 x14ac:dyDescent="0.2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 x14ac:dyDescent="0.2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 x14ac:dyDescent="0.2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 x14ac:dyDescent="0.2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 x14ac:dyDescent="0.2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 x14ac:dyDescent="0.2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 x14ac:dyDescent="0.2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 x14ac:dyDescent="0.2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 x14ac:dyDescent="0.2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 x14ac:dyDescent="0.2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 x14ac:dyDescent="0.2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 x14ac:dyDescent="0.2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 x14ac:dyDescent="0.2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 x14ac:dyDescent="0.2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 x14ac:dyDescent="0.2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 x14ac:dyDescent="0.2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 x14ac:dyDescent="0.2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 x14ac:dyDescent="0.2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 x14ac:dyDescent="0.2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 x14ac:dyDescent="0.2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 x14ac:dyDescent="0.2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 x14ac:dyDescent="0.2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 x14ac:dyDescent="0.2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 x14ac:dyDescent="0.2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 x14ac:dyDescent="0.2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 x14ac:dyDescent="0.2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 x14ac:dyDescent="0.2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 x14ac:dyDescent="0.2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 x14ac:dyDescent="0.2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 x14ac:dyDescent="0.2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 x14ac:dyDescent="0.2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 x14ac:dyDescent="0.2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 x14ac:dyDescent="0.2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 x14ac:dyDescent="0.2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 x14ac:dyDescent="0.2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 x14ac:dyDescent="0.2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 x14ac:dyDescent="0.2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 x14ac:dyDescent="0.2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 x14ac:dyDescent="0.2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 x14ac:dyDescent="0.2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 x14ac:dyDescent="0.2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 x14ac:dyDescent="0.2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 x14ac:dyDescent="0.2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 x14ac:dyDescent="0.2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 x14ac:dyDescent="0.2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 x14ac:dyDescent="0.2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 x14ac:dyDescent="0.2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 x14ac:dyDescent="0.2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 x14ac:dyDescent="0.2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 x14ac:dyDescent="0.2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 x14ac:dyDescent="0.2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 x14ac:dyDescent="0.2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 x14ac:dyDescent="0.2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 x14ac:dyDescent="0.2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 x14ac:dyDescent="0.2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 x14ac:dyDescent="0.2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 x14ac:dyDescent="0.2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 x14ac:dyDescent="0.2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 x14ac:dyDescent="0.2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 x14ac:dyDescent="0.2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 x14ac:dyDescent="0.2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 x14ac:dyDescent="0.2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 x14ac:dyDescent="0.2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 x14ac:dyDescent="0.2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 x14ac:dyDescent="0.2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 x14ac:dyDescent="0.2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 x14ac:dyDescent="0.2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 x14ac:dyDescent="0.2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 x14ac:dyDescent="0.2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 x14ac:dyDescent="0.2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 x14ac:dyDescent="0.2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 x14ac:dyDescent="0.2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 x14ac:dyDescent="0.2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 x14ac:dyDescent="0.2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 x14ac:dyDescent="0.2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 x14ac:dyDescent="0.2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 x14ac:dyDescent="0.2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 x14ac:dyDescent="0.2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 x14ac:dyDescent="0.2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 x14ac:dyDescent="0.2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 x14ac:dyDescent="0.2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 x14ac:dyDescent="0.2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 x14ac:dyDescent="0.2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 x14ac:dyDescent="0.2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 x14ac:dyDescent="0.2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 x14ac:dyDescent="0.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 x14ac:dyDescent="0.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 x14ac:dyDescent="0.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 x14ac:dyDescent="0.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 x14ac:dyDescent="0.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 x14ac:dyDescent="0.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 x14ac:dyDescent="0.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 x14ac:dyDescent="0.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 x14ac:dyDescent="0.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 x14ac:dyDescent="0.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 x14ac:dyDescent="0.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 x14ac:dyDescent="0.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 x14ac:dyDescent="0.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 x14ac:dyDescent="0.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 x14ac:dyDescent="0.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 x14ac:dyDescent="0.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 x14ac:dyDescent="0.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 x14ac:dyDescent="0.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 x14ac:dyDescent="0.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 x14ac:dyDescent="0.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 x14ac:dyDescent="0.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 x14ac:dyDescent="0.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 x14ac:dyDescent="0.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 x14ac:dyDescent="0.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 x14ac:dyDescent="0.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 x14ac:dyDescent="0.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 x14ac:dyDescent="0.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 x14ac:dyDescent="0.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 x14ac:dyDescent="0.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 x14ac:dyDescent="0.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 x14ac:dyDescent="0.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 x14ac:dyDescent="0.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 x14ac:dyDescent="0.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 x14ac:dyDescent="0.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 x14ac:dyDescent="0.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 x14ac:dyDescent="0.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 x14ac:dyDescent="0.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 x14ac:dyDescent="0.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 x14ac:dyDescent="0.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 x14ac:dyDescent="0.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 x14ac:dyDescent="0.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 x14ac:dyDescent="0.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 x14ac:dyDescent="0.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 x14ac:dyDescent="0.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 x14ac:dyDescent="0.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 x14ac:dyDescent="0.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 x14ac:dyDescent="0.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 x14ac:dyDescent="0.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 x14ac:dyDescent="0.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 x14ac:dyDescent="0.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 x14ac:dyDescent="0.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 x14ac:dyDescent="0.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 x14ac:dyDescent="0.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 x14ac:dyDescent="0.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 x14ac:dyDescent="0.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 x14ac:dyDescent="0.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 x14ac:dyDescent="0.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 x14ac:dyDescent="0.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 x14ac:dyDescent="0.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 x14ac:dyDescent="0.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 x14ac:dyDescent="0.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 x14ac:dyDescent="0.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 x14ac:dyDescent="0.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 x14ac:dyDescent="0.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 x14ac:dyDescent="0.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 x14ac:dyDescent="0.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 x14ac:dyDescent="0.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 x14ac:dyDescent="0.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 x14ac:dyDescent="0.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 x14ac:dyDescent="0.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 x14ac:dyDescent="0.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 x14ac:dyDescent="0.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 x14ac:dyDescent="0.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 x14ac:dyDescent="0.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 x14ac:dyDescent="0.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 x14ac:dyDescent="0.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 x14ac:dyDescent="0.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 x14ac:dyDescent="0.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 x14ac:dyDescent="0.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 x14ac:dyDescent="0.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 x14ac:dyDescent="0.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 x14ac:dyDescent="0.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 x14ac:dyDescent="0.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 x14ac:dyDescent="0.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 x14ac:dyDescent="0.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 x14ac:dyDescent="0.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 x14ac:dyDescent="0.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 x14ac:dyDescent="0.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 x14ac:dyDescent="0.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 x14ac:dyDescent="0.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 x14ac:dyDescent="0.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 x14ac:dyDescent="0.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 x14ac:dyDescent="0.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 x14ac:dyDescent="0.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 x14ac:dyDescent="0.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 x14ac:dyDescent="0.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 x14ac:dyDescent="0.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 x14ac:dyDescent="0.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 x14ac:dyDescent="0.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 x14ac:dyDescent="0.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 x14ac:dyDescent="0.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 x14ac:dyDescent="0.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 x14ac:dyDescent="0.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 x14ac:dyDescent="0.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 x14ac:dyDescent="0.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 x14ac:dyDescent="0.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 x14ac:dyDescent="0.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 x14ac:dyDescent="0.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 x14ac:dyDescent="0.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 x14ac:dyDescent="0.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 x14ac:dyDescent="0.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 x14ac:dyDescent="0.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 x14ac:dyDescent="0.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 x14ac:dyDescent="0.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 x14ac:dyDescent="0.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 x14ac:dyDescent="0.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 x14ac:dyDescent="0.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 x14ac:dyDescent="0.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 x14ac:dyDescent="0.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 x14ac:dyDescent="0.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 x14ac:dyDescent="0.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 x14ac:dyDescent="0.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 x14ac:dyDescent="0.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 x14ac:dyDescent="0.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 x14ac:dyDescent="0.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 x14ac:dyDescent="0.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 x14ac:dyDescent="0.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 x14ac:dyDescent="0.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 x14ac:dyDescent="0.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 x14ac:dyDescent="0.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 x14ac:dyDescent="0.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 x14ac:dyDescent="0.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 x14ac:dyDescent="0.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 x14ac:dyDescent="0.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 x14ac:dyDescent="0.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 x14ac:dyDescent="0.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 x14ac:dyDescent="0.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 x14ac:dyDescent="0.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 x14ac:dyDescent="0.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 x14ac:dyDescent="0.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 x14ac:dyDescent="0.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 x14ac:dyDescent="0.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 x14ac:dyDescent="0.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 x14ac:dyDescent="0.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 x14ac:dyDescent="0.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 x14ac:dyDescent="0.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 x14ac:dyDescent="0.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 x14ac:dyDescent="0.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 x14ac:dyDescent="0.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 x14ac:dyDescent="0.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 x14ac:dyDescent="0.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 x14ac:dyDescent="0.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 x14ac:dyDescent="0.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 x14ac:dyDescent="0.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 x14ac:dyDescent="0.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 x14ac:dyDescent="0.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 x14ac:dyDescent="0.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 x14ac:dyDescent="0.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 x14ac:dyDescent="0.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 x14ac:dyDescent="0.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 x14ac:dyDescent="0.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 x14ac:dyDescent="0.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 x14ac:dyDescent="0.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 x14ac:dyDescent="0.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 x14ac:dyDescent="0.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 x14ac:dyDescent="0.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 x14ac:dyDescent="0.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 x14ac:dyDescent="0.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 x14ac:dyDescent="0.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 x14ac:dyDescent="0.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 x14ac:dyDescent="0.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 x14ac:dyDescent="0.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 x14ac:dyDescent="0.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 x14ac:dyDescent="0.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 x14ac:dyDescent="0.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 x14ac:dyDescent="0.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 x14ac:dyDescent="0.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 x14ac:dyDescent="0.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 x14ac:dyDescent="0.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 x14ac:dyDescent="0.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 x14ac:dyDescent="0.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 x14ac:dyDescent="0.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 x14ac:dyDescent="0.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 x14ac:dyDescent="0.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 x14ac:dyDescent="0.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 x14ac:dyDescent="0.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 x14ac:dyDescent="0.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 x14ac:dyDescent="0.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 x14ac:dyDescent="0.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 x14ac:dyDescent="0.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 x14ac:dyDescent="0.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 x14ac:dyDescent="0.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 x14ac:dyDescent="0.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 x14ac:dyDescent="0.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 x14ac:dyDescent="0.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 x14ac:dyDescent="0.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 x14ac:dyDescent="0.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 x14ac:dyDescent="0.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 x14ac:dyDescent="0.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 x14ac:dyDescent="0.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 x14ac:dyDescent="0.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 x14ac:dyDescent="0.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 x14ac:dyDescent="0.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 x14ac:dyDescent="0.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 x14ac:dyDescent="0.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 x14ac:dyDescent="0.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 x14ac:dyDescent="0.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 x14ac:dyDescent="0.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 x14ac:dyDescent="0.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 x14ac:dyDescent="0.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 x14ac:dyDescent="0.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 x14ac:dyDescent="0.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 x14ac:dyDescent="0.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 x14ac:dyDescent="0.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 x14ac:dyDescent="0.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 x14ac:dyDescent="0.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 x14ac:dyDescent="0.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 x14ac:dyDescent="0.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 x14ac:dyDescent="0.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 x14ac:dyDescent="0.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 x14ac:dyDescent="0.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 x14ac:dyDescent="0.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 x14ac:dyDescent="0.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 x14ac:dyDescent="0.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 x14ac:dyDescent="0.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 x14ac:dyDescent="0.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 x14ac:dyDescent="0.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 x14ac:dyDescent="0.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 x14ac:dyDescent="0.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 x14ac:dyDescent="0.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 x14ac:dyDescent="0.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 x14ac:dyDescent="0.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 x14ac:dyDescent="0.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 x14ac:dyDescent="0.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 x14ac:dyDescent="0.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 x14ac:dyDescent="0.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 x14ac:dyDescent="0.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 x14ac:dyDescent="0.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 x14ac:dyDescent="0.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 x14ac:dyDescent="0.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 x14ac:dyDescent="0.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 x14ac:dyDescent="0.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 x14ac:dyDescent="0.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 x14ac:dyDescent="0.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 x14ac:dyDescent="0.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 x14ac:dyDescent="0.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 x14ac:dyDescent="0.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 x14ac:dyDescent="0.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 x14ac:dyDescent="0.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 x14ac:dyDescent="0.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 x14ac:dyDescent="0.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 x14ac:dyDescent="0.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 x14ac:dyDescent="0.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 x14ac:dyDescent="0.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 x14ac:dyDescent="0.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 x14ac:dyDescent="0.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 x14ac:dyDescent="0.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 x14ac:dyDescent="0.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 x14ac:dyDescent="0.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 x14ac:dyDescent="0.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 x14ac:dyDescent="0.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 x14ac:dyDescent="0.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 x14ac:dyDescent="0.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 x14ac:dyDescent="0.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 x14ac:dyDescent="0.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 x14ac:dyDescent="0.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 x14ac:dyDescent="0.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 x14ac:dyDescent="0.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 x14ac:dyDescent="0.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 x14ac:dyDescent="0.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 x14ac:dyDescent="0.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 x14ac:dyDescent="0.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 x14ac:dyDescent="0.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 x14ac:dyDescent="0.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 x14ac:dyDescent="0.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 x14ac:dyDescent="0.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 x14ac:dyDescent="0.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 x14ac:dyDescent="0.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 x14ac:dyDescent="0.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 x14ac:dyDescent="0.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 x14ac:dyDescent="0.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 x14ac:dyDescent="0.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 x14ac:dyDescent="0.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 x14ac:dyDescent="0.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 x14ac:dyDescent="0.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 x14ac:dyDescent="0.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 x14ac:dyDescent="0.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 x14ac:dyDescent="0.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 x14ac:dyDescent="0.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 x14ac:dyDescent="0.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 x14ac:dyDescent="0.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 x14ac:dyDescent="0.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 x14ac:dyDescent="0.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 x14ac:dyDescent="0.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 x14ac:dyDescent="0.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 x14ac:dyDescent="0.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 x14ac:dyDescent="0.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 x14ac:dyDescent="0.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 x14ac:dyDescent="0.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 x14ac:dyDescent="0.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 x14ac:dyDescent="0.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 x14ac:dyDescent="0.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 x14ac:dyDescent="0.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 x14ac:dyDescent="0.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 x14ac:dyDescent="0.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 x14ac:dyDescent="0.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 x14ac:dyDescent="0.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 x14ac:dyDescent="0.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 x14ac:dyDescent="0.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 x14ac:dyDescent="0.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 x14ac:dyDescent="0.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 x14ac:dyDescent="0.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 x14ac:dyDescent="0.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 x14ac:dyDescent="0.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 x14ac:dyDescent="0.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 x14ac:dyDescent="0.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 x14ac:dyDescent="0.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 x14ac:dyDescent="0.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 x14ac:dyDescent="0.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 x14ac:dyDescent="0.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 x14ac:dyDescent="0.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 x14ac:dyDescent="0.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 x14ac:dyDescent="0.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 x14ac:dyDescent="0.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 x14ac:dyDescent="0.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 x14ac:dyDescent="0.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 x14ac:dyDescent="0.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 x14ac:dyDescent="0.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 x14ac:dyDescent="0.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 x14ac:dyDescent="0.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 x14ac:dyDescent="0.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 x14ac:dyDescent="0.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 x14ac:dyDescent="0.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 x14ac:dyDescent="0.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 x14ac:dyDescent="0.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 x14ac:dyDescent="0.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 x14ac:dyDescent="0.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 x14ac:dyDescent="0.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 x14ac:dyDescent="0.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 x14ac:dyDescent="0.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 x14ac:dyDescent="0.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 x14ac:dyDescent="0.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 x14ac:dyDescent="0.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 x14ac:dyDescent="0.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 x14ac:dyDescent="0.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 x14ac:dyDescent="0.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 x14ac:dyDescent="0.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 x14ac:dyDescent="0.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 x14ac:dyDescent="0.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 x14ac:dyDescent="0.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 x14ac:dyDescent="0.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 x14ac:dyDescent="0.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 x14ac:dyDescent="0.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 x14ac:dyDescent="0.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 x14ac:dyDescent="0.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 x14ac:dyDescent="0.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 x14ac:dyDescent="0.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 x14ac:dyDescent="0.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 x14ac:dyDescent="0.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 x14ac:dyDescent="0.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 x14ac:dyDescent="0.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 x14ac:dyDescent="0.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 x14ac:dyDescent="0.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 x14ac:dyDescent="0.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 x14ac:dyDescent="0.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 x14ac:dyDescent="0.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 x14ac:dyDescent="0.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 x14ac:dyDescent="0.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 x14ac:dyDescent="0.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 x14ac:dyDescent="0.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 x14ac:dyDescent="0.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 x14ac:dyDescent="0.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 x14ac:dyDescent="0.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 x14ac:dyDescent="0.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 x14ac:dyDescent="0.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 x14ac:dyDescent="0.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 x14ac:dyDescent="0.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 x14ac:dyDescent="0.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 x14ac:dyDescent="0.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 x14ac:dyDescent="0.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 x14ac:dyDescent="0.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 x14ac:dyDescent="0.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 x14ac:dyDescent="0.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 x14ac:dyDescent="0.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 x14ac:dyDescent="0.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 x14ac:dyDescent="0.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 x14ac:dyDescent="0.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 x14ac:dyDescent="0.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 x14ac:dyDescent="0.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 x14ac:dyDescent="0.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 x14ac:dyDescent="0.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 x14ac:dyDescent="0.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 x14ac:dyDescent="0.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 x14ac:dyDescent="0.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 x14ac:dyDescent="0.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 x14ac:dyDescent="0.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 x14ac:dyDescent="0.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 x14ac:dyDescent="0.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 x14ac:dyDescent="0.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 x14ac:dyDescent="0.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 x14ac:dyDescent="0.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 x14ac:dyDescent="0.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 x14ac:dyDescent="0.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 x14ac:dyDescent="0.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 x14ac:dyDescent="0.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 x14ac:dyDescent="0.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 x14ac:dyDescent="0.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 x14ac:dyDescent="0.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 x14ac:dyDescent="0.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ברוך יהונתן צלח</cp:lastModifiedBy>
  <cp:lastPrinted>2021-05-27T06:23:48Z</cp:lastPrinted>
  <dcterms:created xsi:type="dcterms:W3CDTF">2016-08-07T08:05:35Z</dcterms:created>
  <dcterms:modified xsi:type="dcterms:W3CDTF">2024-01-25T11:47:07Z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