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6CBFC45F-26D0-474B-AE02-0E5BC8B1976E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4" i="6"/>
  <c r="B23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<sst xmlns="http://schemas.openxmlformats.org/spreadsheetml/2006/main" count="5099" uniqueCount="1406">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</sst>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5" t="s">
        <v>908</v>
      </c>
      <c r="B1" s="15" t="s">
        <v>63</v>
      </c>
      <c r="C1" s="15" t="s">
        <v>64</v>
      </c>
      <c r="D1" s="15" t="s">
        <v>75</v>
      </c>
    </row>
    <row r="2" spans="1:4" x14ac:dyDescent="0.2">
      <c r="A2" s="101" t="s">
        <v>65</v>
      </c>
      <c r="B2" s="16">
        <v>1</v>
      </c>
      <c r="C2" s="16" t="s">
        <v>66</v>
      </c>
      <c r="D2" s="17" t="s">
        <v>80</v>
      </c>
    </row>
    <row r="3" spans="1:4" x14ac:dyDescent="0.2">
      <c r="A3" s="101"/>
      <c r="B3" s="16">
        <v>2</v>
      </c>
      <c r="C3" s="16" t="s">
        <v>67</v>
      </c>
      <c r="D3" s="17" t="s">
        <v>68</v>
      </c>
    </row>
    <row r="4" spans="1:4" x14ac:dyDescent="0.2">
      <c r="A4" s="101"/>
      <c r="B4" s="16">
        <v>3</v>
      </c>
      <c r="C4" s="16" t="s">
        <v>69</v>
      </c>
      <c r="D4" s="17" t="s">
        <v>70</v>
      </c>
    </row>
    <row r="5" spans="1:4" x14ac:dyDescent="0.2">
      <c r="A5" s="101"/>
      <c r="B5" s="102">
        <v>4</v>
      </c>
      <c r="C5" s="16" t="s">
        <v>71</v>
      </c>
      <c r="D5" s="17" t="s">
        <v>76</v>
      </c>
    </row>
    <row r="6" spans="1:4" x14ac:dyDescent="0.2">
      <c r="A6" s="101"/>
      <c r="B6" s="102"/>
      <c r="C6" s="16"/>
      <c r="D6" s="91" t="s">
        <v>910</v>
      </c>
    </row>
    <row r="7" spans="1:4" x14ac:dyDescent="0.2">
      <c r="A7" s="101"/>
      <c r="B7" s="102"/>
      <c r="C7" s="16"/>
      <c r="D7" s="90" t="s">
        <v>1385</v>
      </c>
    </row>
    <row r="8" spans="1:4" x14ac:dyDescent="0.2">
      <c r="A8" s="101"/>
      <c r="B8" s="102"/>
      <c r="C8" s="16"/>
      <c r="D8" s="92" t="s">
        <v>1386</v>
      </c>
    </row>
    <row r="9" spans="1:4" x14ac:dyDescent="0.2">
      <c r="A9" s="101"/>
      <c r="B9" s="102"/>
      <c r="C9" s="16"/>
      <c r="D9" s="17" t="s">
        <v>77</v>
      </c>
    </row>
    <row r="10" spans="1:4" x14ac:dyDescent="0.2">
      <c r="A10" s="101"/>
      <c r="B10" s="102"/>
      <c r="C10" s="16"/>
      <c r="D10" s="91" t="s">
        <v>78</v>
      </c>
    </row>
    <row r="11" spans="1:4" x14ac:dyDescent="0.2">
      <c r="A11" s="101"/>
      <c r="B11" s="102"/>
      <c r="C11" s="16"/>
      <c r="D11" s="90" t="s">
        <v>79</v>
      </c>
    </row>
    <row r="12" spans="1:4" x14ac:dyDescent="0.2">
      <c r="A12" s="101"/>
      <c r="B12" s="102"/>
      <c r="C12" s="16"/>
      <c r="D12" s="17" t="s">
        <v>72</v>
      </c>
    </row>
    <row r="13" spans="1:4" x14ac:dyDescent="0.2">
      <c r="A13" s="101"/>
      <c r="B13" s="102"/>
      <c r="C13" s="16"/>
      <c r="D13" s="17" t="s">
        <v>1378</v>
      </c>
    </row>
    <row r="14" spans="1:4" x14ac:dyDescent="0.2">
      <c r="A14" s="101"/>
      <c r="B14" s="102"/>
      <c r="C14" s="16"/>
      <c r="D14" s="17" t="s">
        <v>1379</v>
      </c>
    </row>
    <row r="15" spans="1:4" x14ac:dyDescent="0.2">
      <c r="A15" s="103" t="s">
        <v>906</v>
      </c>
      <c r="B15" s="16">
        <v>5</v>
      </c>
      <c r="C15" s="16" t="s">
        <v>73</v>
      </c>
      <c r="D15" s="17" t="s">
        <v>74</v>
      </c>
    </row>
    <row r="16" spans="1:4" x14ac:dyDescent="0.2">
      <c r="A16" s="104"/>
      <c r="B16" s="16">
        <v>6</v>
      </c>
      <c r="C16" s="16"/>
      <c r="D16" s="16" t="s">
        <v>905</v>
      </c>
    </row>
    <row r="17" spans="1:4" ht="28.5" x14ac:dyDescent="0.2">
      <c r="A17" s="105"/>
      <c r="B17" s="16">
        <v>7</v>
      </c>
      <c r="C17" s="16"/>
      <c r="D17" s="93" t="s">
        <v>1404</v>
      </c>
    </row>
    <row r="19" spans="1:4" ht="16.899999999999999" customHeight="1" x14ac:dyDescent="0.25">
      <c r="A19" s="19" t="s">
        <v>886</v>
      </c>
      <c r="B19" s="57">
        <v>2023</v>
      </c>
      <c r="C19" s="53"/>
    </row>
    <row r="20" spans="1:4" ht="15" x14ac:dyDescent="0.25">
      <c r="A20" s="20" t="s">
        <v>890</v>
      </c>
      <c r="B20" s="57" t="s">
        <v>898</v>
      </c>
      <c r="C20" s="56" t="str">
        <f>VLOOKUP(B20,Tab_Type,2,0)</f>
        <v>TabA</v>
      </c>
    </row>
    <row r="21" spans="1:4" ht="15" x14ac:dyDescent="0.25">
      <c r="A21" s="20" t="s">
        <v>891</v>
      </c>
      <c r="B21" s="57">
        <v>68</v>
      </c>
      <c r="C21" s="53"/>
    </row>
    <row r="22" spans="1:4" ht="15" x14ac:dyDescent="0.25">
      <c r="A22" s="20" t="s">
        <v>887</v>
      </c>
      <c r="B22" s="57" t="s">
        <v>1405</v>
      </c>
      <c r="C22" s="53"/>
    </row>
    <row r="23" spans="1:4" ht="16.899999999999999" customHeight="1" x14ac:dyDescent="0.2">
      <c r="A23" s="22" t="s">
        <v>903</v>
      </c>
      <c r="B23" s="58" t="str">
        <f ca="1">IFERROR(VLOOKUP($B$21,INDIRECT($C$20),C23,0),"שם מסלול")</f>
        <v>מגדל מסלול אג"ח ממשלת ישראל</v>
      </c>
      <c r="C23" s="53">
        <v>3</v>
      </c>
    </row>
    <row r="24" spans="1:4" x14ac:dyDescent="0.2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 x14ac:dyDescent="0.2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 x14ac:dyDescent="0.2">
      <c r="A26" s="21" t="s">
        <v>888</v>
      </c>
      <c r="B26" s="59" t="str">
        <f ca="1">IF(C20="TabD","שם קובץ לשמירה",CONCATENATE(B25,"_",VLOOKUP(B20,Tab_Type,3,0),B21,"_","Yield",Var!AC3,Var!AB3,".xlsx"))</f>
        <v>520004896_b68_Yield423.xlsx</v>
      </c>
      <c r="C26" s="55"/>
    </row>
    <row r="27" spans="1:4" x14ac:dyDescent="0.2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3" t="s">
        <v>822</v>
      </c>
      <c r="C2" s="37">
        <f>הנחיות!B21</f>
        <v>68</v>
      </c>
      <c r="D2" s="106"/>
      <c r="E2" s="106"/>
    </row>
    <row r="3" spans="2:31" ht="18.75" x14ac:dyDescent="0.3">
      <c r="B3" s="14" t="s">
        <v>28</v>
      </c>
      <c r="C3" s="36" t="str">
        <f ca="1">הנחיות!B23</f>
        <v>מגדל מסלול אג"ח ממשלת ישראל</v>
      </c>
      <c r="D3" s="36"/>
    </row>
    <row r="4" spans="2:31" ht="18.75" x14ac:dyDescent="0.3">
      <c r="B4" s="13" t="s">
        <v>27</v>
      </c>
      <c r="C4" s="36" t="str">
        <f ca="1">הנחיות!B24</f>
        <v>מגדל חברה לביטוח בע"מ</v>
      </c>
      <c r="D4" s="36"/>
    </row>
    <row r="5" spans="2:31" ht="18.75" x14ac:dyDescent="0.3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 x14ac:dyDescent="0.2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 x14ac:dyDescent="0.25">
      <c r="B7" s="3" t="s">
        <v>1</v>
      </c>
      <c r="C7" s="38">
        <v>8.4179982618731386E-6</v>
      </c>
      <c r="D7" s="39">
        <v>6.3384035795706506E-2</v>
      </c>
      <c r="E7" s="45">
        <v>7.3371930259389176E-6</v>
      </c>
      <c r="F7" s="46">
        <v>5.2694989826203319E-2</v>
      </c>
      <c r="G7" s="38">
        <v>2.6791938261129064E-5</v>
      </c>
      <c r="H7" s="39">
        <v>5.2080755461889151E-2</v>
      </c>
      <c r="I7" s="45">
        <v>3.4878234989166643E-6</v>
      </c>
      <c r="J7" s="46">
        <v>5.0375085315835011E-2</v>
      </c>
      <c r="K7" s="38">
        <v>7.4855740148696743E-4</v>
      </c>
      <c r="L7" s="39">
        <v>5.1604798893323603E-2</v>
      </c>
      <c r="M7" s="45">
        <v>4.5564260945810359E-4</v>
      </c>
      <c r="N7" s="46">
        <v>4.6600531447381736E-2</v>
      </c>
      <c r="O7" s="38">
        <v>2.9114866664250806E-6</v>
      </c>
      <c r="P7" s="39">
        <v>4.6755768612271223E-2</v>
      </c>
      <c r="Q7" s="45">
        <v>6.8026523783811812E-4</v>
      </c>
      <c r="R7" s="46">
        <v>4.6184306365450588E-2</v>
      </c>
      <c r="S7" s="38">
        <v>3.7506431364120528E-4</v>
      </c>
      <c r="T7" s="39">
        <v>4.546556640961559E-2</v>
      </c>
      <c r="U7" s="45">
        <v>7.0337902588651022E-6</v>
      </c>
      <c r="V7" s="46">
        <v>5.3422076141390017E-2</v>
      </c>
      <c r="W7" s="38">
        <v>2.2983219114028584E-5</v>
      </c>
      <c r="X7" s="39">
        <v>5.1319509866960135E-2</v>
      </c>
      <c r="Y7" s="45">
        <v>5.0983553501927317E-4</v>
      </c>
      <c r="Z7" s="46">
        <v>4.9826745056489444E-2</v>
      </c>
      <c r="AE7" s="2"/>
    </row>
    <row r="8" spans="2:31" ht="30" x14ac:dyDescent="0.25">
      <c r="B8" s="54" t="s">
        <v>909</v>
      </c>
      <c r="C8" s="38">
        <v>1.0854389658366321E-2</v>
      </c>
      <c r="D8" s="39">
        <v>0.93665449448133686</v>
      </c>
      <c r="E8" s="45">
        <v>-2.7415526767764674E-2</v>
      </c>
      <c r="F8" s="46">
        <v>0.94732678986074936</v>
      </c>
      <c r="G8" s="38">
        <v>1.498411454697436E-2</v>
      </c>
      <c r="H8" s="39">
        <v>0.94797117559013322</v>
      </c>
      <c r="I8" s="45">
        <v>-3.4953202011362072E-3</v>
      </c>
      <c r="J8" s="46">
        <v>0.94962491468416499</v>
      </c>
      <c r="K8" s="38">
        <v>8.1194612825406451E-3</v>
      </c>
      <c r="L8" s="39">
        <v>0.9483952011066763</v>
      </c>
      <c r="M8" s="45">
        <v>3.5196094674101678E-3</v>
      </c>
      <c r="N8" s="46">
        <v>0.95340096309361</v>
      </c>
      <c r="O8" s="38">
        <v>7.4058197099931776E-4</v>
      </c>
      <c r="P8" s="39">
        <v>0.9531854053256642</v>
      </c>
      <c r="Q8" s="45">
        <v>-2.0637292867574695E-4</v>
      </c>
      <c r="R8" s="46">
        <v>0.95382478128792536</v>
      </c>
      <c r="S8" s="38">
        <v>-1.2804529313016441E-2</v>
      </c>
      <c r="T8" s="39">
        <v>0.95459368818182189</v>
      </c>
      <c r="U8" s="45">
        <v>-1.8839790343883864E-2</v>
      </c>
      <c r="V8" s="46">
        <v>0.9465688326743843</v>
      </c>
      <c r="W8" s="38">
        <v>2.4725952345781895E-2</v>
      </c>
      <c r="X8" s="39">
        <v>0.94860874376582427</v>
      </c>
      <c r="Y8" s="45">
        <v>1.3015872281085918E-2</v>
      </c>
      <c r="Z8" s="46">
        <v>0.95016717599636946</v>
      </c>
      <c r="AE8" s="2"/>
    </row>
    <row r="9" spans="2:31" x14ac:dyDescent="0.25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>
        <v>0</v>
      </c>
      <c r="V9" s="46">
        <v>0</v>
      </c>
      <c r="W9" s="38">
        <v>0</v>
      </c>
      <c r="X9" s="39">
        <v>0</v>
      </c>
      <c r="Y9" s="45">
        <v>0</v>
      </c>
      <c r="Z9" s="46">
        <v>0</v>
      </c>
      <c r="AE9" s="2"/>
    </row>
    <row r="10" spans="2:31" x14ac:dyDescent="0.25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>
        <v>0</v>
      </c>
      <c r="V10" s="46">
        <v>0</v>
      </c>
      <c r="W10" s="38">
        <v>0</v>
      </c>
      <c r="X10" s="39">
        <v>0</v>
      </c>
      <c r="Y10" s="45">
        <v>0</v>
      </c>
      <c r="Z10" s="46">
        <v>0</v>
      </c>
      <c r="AE10" s="2"/>
    </row>
    <row r="11" spans="2:31" x14ac:dyDescent="0.25">
      <c r="B11" s="4" t="s">
        <v>4</v>
      </c>
      <c r="C11" s="38">
        <v>0</v>
      </c>
      <c r="D11" s="39">
        <v>0</v>
      </c>
      <c r="E11" s="45">
        <v>0</v>
      </c>
      <c r="F11" s="46">
        <v>0</v>
      </c>
      <c r="G11" s="38">
        <v>0</v>
      </c>
      <c r="H11" s="39">
        <v>0</v>
      </c>
      <c r="I11" s="45">
        <v>0</v>
      </c>
      <c r="J11" s="46">
        <v>0</v>
      </c>
      <c r="K11" s="38">
        <v>0</v>
      </c>
      <c r="L11" s="39">
        <v>0</v>
      </c>
      <c r="M11" s="45">
        <v>0</v>
      </c>
      <c r="N11" s="46">
        <v>0</v>
      </c>
      <c r="O11" s="38">
        <v>0</v>
      </c>
      <c r="P11" s="39">
        <v>0</v>
      </c>
      <c r="Q11" s="45">
        <v>0</v>
      </c>
      <c r="R11" s="46">
        <v>0</v>
      </c>
      <c r="S11" s="38">
        <v>0</v>
      </c>
      <c r="T11" s="39">
        <v>0</v>
      </c>
      <c r="U11" s="45">
        <v>0</v>
      </c>
      <c r="V11" s="46">
        <v>0</v>
      </c>
      <c r="W11" s="38">
        <v>0</v>
      </c>
      <c r="X11" s="39">
        <v>0</v>
      </c>
      <c r="Y11" s="45">
        <v>0</v>
      </c>
      <c r="Z11" s="46">
        <v>0</v>
      </c>
      <c r="AE11" s="2"/>
    </row>
    <row r="12" spans="2:31" x14ac:dyDescent="0.25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0</v>
      </c>
      <c r="J12" s="46">
        <v>0</v>
      </c>
      <c r="K12" s="38">
        <v>0</v>
      </c>
      <c r="L12" s="39">
        <v>0</v>
      </c>
      <c r="M12" s="45">
        <v>0</v>
      </c>
      <c r="N12" s="46">
        <v>0</v>
      </c>
      <c r="O12" s="38">
        <v>0</v>
      </c>
      <c r="P12" s="39">
        <v>0</v>
      </c>
      <c r="Q12" s="45">
        <v>0</v>
      </c>
      <c r="R12" s="46">
        <v>0</v>
      </c>
      <c r="S12" s="38">
        <v>0</v>
      </c>
      <c r="T12" s="39">
        <v>0</v>
      </c>
      <c r="U12" s="45">
        <v>0</v>
      </c>
      <c r="V12" s="46">
        <v>0</v>
      </c>
      <c r="W12" s="38">
        <v>0</v>
      </c>
      <c r="X12" s="39">
        <v>0</v>
      </c>
      <c r="Y12" s="45">
        <v>0</v>
      </c>
      <c r="Z12" s="46">
        <v>0</v>
      </c>
      <c r="AE12" s="2"/>
    </row>
    <row r="13" spans="2:31" x14ac:dyDescent="0.25">
      <c r="B13" s="4" t="s">
        <v>6</v>
      </c>
      <c r="C13" s="38">
        <v>2.0882637147768476E-5</v>
      </c>
      <c r="D13" s="39">
        <v>0</v>
      </c>
      <c r="E13" s="45">
        <v>5.2608334573749148E-6</v>
      </c>
      <c r="F13" s="46">
        <v>0</v>
      </c>
      <c r="G13" s="38">
        <v>6.3667003471951353E-6</v>
      </c>
      <c r="H13" s="39">
        <v>0</v>
      </c>
      <c r="I13" s="45">
        <v>6.5100276372909733E-6</v>
      </c>
      <c r="J13" s="46">
        <v>0</v>
      </c>
      <c r="K13" s="38">
        <v>4.5478259723886895E-6</v>
      </c>
      <c r="L13" s="39">
        <v>0</v>
      </c>
      <c r="M13" s="45">
        <v>1.1233985252259531E-4</v>
      </c>
      <c r="N13" s="46">
        <v>0</v>
      </c>
      <c r="O13" s="38">
        <v>8.0050939524094327E-6</v>
      </c>
      <c r="P13" s="39">
        <v>0</v>
      </c>
      <c r="Q13" s="45">
        <v>1.5702775757710263E-5</v>
      </c>
      <c r="R13" s="46">
        <v>0</v>
      </c>
      <c r="S13" s="38">
        <v>7.7953628065470333E-6</v>
      </c>
      <c r="T13" s="39">
        <v>0</v>
      </c>
      <c r="U13" s="45">
        <v>7.3234404709038203E-6</v>
      </c>
      <c r="V13" s="46">
        <v>0</v>
      </c>
      <c r="W13" s="38">
        <v>9.4248801815707742E-6</v>
      </c>
      <c r="X13" s="39">
        <v>0</v>
      </c>
      <c r="Y13" s="45">
        <v>3.3227951521407272E-5</v>
      </c>
      <c r="Z13" s="46">
        <v>0</v>
      </c>
      <c r="AE13" s="2"/>
    </row>
    <row r="14" spans="2:31" x14ac:dyDescent="0.25">
      <c r="B14" s="4" t="s">
        <v>62</v>
      </c>
      <c r="C14" s="38">
        <v>0</v>
      </c>
      <c r="D14" s="39">
        <v>0</v>
      </c>
      <c r="E14" s="45">
        <v>0</v>
      </c>
      <c r="F14" s="46">
        <v>0</v>
      </c>
      <c r="G14" s="38">
        <v>0</v>
      </c>
      <c r="H14" s="39">
        <v>0</v>
      </c>
      <c r="I14" s="45">
        <v>0</v>
      </c>
      <c r="J14" s="46">
        <v>0</v>
      </c>
      <c r="K14" s="38">
        <v>0</v>
      </c>
      <c r="L14" s="39">
        <v>0</v>
      </c>
      <c r="M14" s="45">
        <v>0</v>
      </c>
      <c r="N14" s="46">
        <v>0</v>
      </c>
      <c r="O14" s="38">
        <v>0</v>
      </c>
      <c r="P14" s="39">
        <v>0</v>
      </c>
      <c r="Q14" s="45">
        <v>0</v>
      </c>
      <c r="R14" s="46">
        <v>0</v>
      </c>
      <c r="S14" s="38">
        <v>0</v>
      </c>
      <c r="T14" s="39">
        <v>0</v>
      </c>
      <c r="U14" s="45">
        <v>0</v>
      </c>
      <c r="V14" s="46">
        <v>0</v>
      </c>
      <c r="W14" s="38">
        <v>0</v>
      </c>
      <c r="X14" s="39">
        <v>0</v>
      </c>
      <c r="Y14" s="45">
        <v>0</v>
      </c>
      <c r="Z14" s="46">
        <v>0</v>
      </c>
      <c r="AE14" s="2"/>
    </row>
    <row r="15" spans="2:31" x14ac:dyDescent="0.25">
      <c r="B15" s="4" t="s">
        <v>7</v>
      </c>
      <c r="C15" s="38">
        <v>0</v>
      </c>
      <c r="D15" s="39">
        <v>0</v>
      </c>
      <c r="E15" s="45">
        <v>0</v>
      </c>
      <c r="F15" s="46">
        <v>0</v>
      </c>
      <c r="G15" s="38">
        <v>0</v>
      </c>
      <c r="H15" s="39">
        <v>0</v>
      </c>
      <c r="I15" s="45">
        <v>0</v>
      </c>
      <c r="J15" s="46">
        <v>0</v>
      </c>
      <c r="K15" s="38">
        <v>0</v>
      </c>
      <c r="L15" s="39">
        <v>0</v>
      </c>
      <c r="M15" s="45">
        <v>0</v>
      </c>
      <c r="N15" s="46">
        <v>0</v>
      </c>
      <c r="O15" s="38">
        <v>0</v>
      </c>
      <c r="P15" s="39">
        <v>0</v>
      </c>
      <c r="Q15" s="45">
        <v>0</v>
      </c>
      <c r="R15" s="46">
        <v>0</v>
      </c>
      <c r="S15" s="38">
        <v>0</v>
      </c>
      <c r="T15" s="39">
        <v>0</v>
      </c>
      <c r="U15" s="45">
        <v>0</v>
      </c>
      <c r="V15" s="46">
        <v>0</v>
      </c>
      <c r="W15" s="38">
        <v>0</v>
      </c>
      <c r="X15" s="39">
        <v>0</v>
      </c>
      <c r="Y15" s="45">
        <v>0</v>
      </c>
      <c r="Z15" s="46">
        <v>0</v>
      </c>
      <c r="AE15" s="2"/>
    </row>
    <row r="16" spans="2:31" x14ac:dyDescent="0.25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>
        <v>0</v>
      </c>
      <c r="J16" s="46">
        <v>0</v>
      </c>
      <c r="K16" s="38">
        <v>0</v>
      </c>
      <c r="L16" s="39">
        <v>0</v>
      </c>
      <c r="M16" s="45">
        <v>0</v>
      </c>
      <c r="N16" s="46">
        <v>0</v>
      </c>
      <c r="O16" s="38">
        <v>0</v>
      </c>
      <c r="P16" s="39">
        <v>0</v>
      </c>
      <c r="Q16" s="45">
        <v>0</v>
      </c>
      <c r="R16" s="46">
        <v>0</v>
      </c>
      <c r="S16" s="38">
        <v>0</v>
      </c>
      <c r="T16" s="39">
        <v>0</v>
      </c>
      <c r="U16" s="45">
        <v>0</v>
      </c>
      <c r="V16" s="46">
        <v>0</v>
      </c>
      <c r="W16" s="38">
        <v>0</v>
      </c>
      <c r="X16" s="39">
        <v>0</v>
      </c>
      <c r="Y16" s="45">
        <v>0</v>
      </c>
      <c r="Z16" s="46">
        <v>0</v>
      </c>
      <c r="AE16" s="2"/>
    </row>
    <row r="17" spans="2:31" x14ac:dyDescent="0.25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>
        <v>0</v>
      </c>
      <c r="J17" s="46">
        <v>0</v>
      </c>
      <c r="K17" s="38">
        <v>0</v>
      </c>
      <c r="L17" s="39">
        <v>0</v>
      </c>
      <c r="M17" s="45">
        <v>0</v>
      </c>
      <c r="N17" s="46">
        <v>0</v>
      </c>
      <c r="O17" s="38">
        <v>0</v>
      </c>
      <c r="P17" s="39">
        <v>0</v>
      </c>
      <c r="Q17" s="45">
        <v>0</v>
      </c>
      <c r="R17" s="46">
        <v>0</v>
      </c>
      <c r="S17" s="38">
        <v>0</v>
      </c>
      <c r="T17" s="39">
        <v>0</v>
      </c>
      <c r="U17" s="45">
        <v>0</v>
      </c>
      <c r="V17" s="46">
        <v>0</v>
      </c>
      <c r="W17" s="38">
        <v>0</v>
      </c>
      <c r="X17" s="39">
        <v>0</v>
      </c>
      <c r="Y17" s="45">
        <v>0</v>
      </c>
      <c r="Z17" s="46">
        <v>0</v>
      </c>
      <c r="AE17" s="2"/>
    </row>
    <row r="18" spans="2:31" x14ac:dyDescent="0.25">
      <c r="B18" s="4" t="s">
        <v>10</v>
      </c>
      <c r="C18" s="38">
        <v>2.0191750622403632E-4</v>
      </c>
      <c r="D18" s="39">
        <v>-3.8530277043486465E-5</v>
      </c>
      <c r="E18" s="45">
        <v>-1.974187387186367E-4</v>
      </c>
      <c r="F18" s="46">
        <v>-2.1779686952708604E-5</v>
      </c>
      <c r="G18" s="38">
        <v>5.3858191441731639E-4</v>
      </c>
      <c r="H18" s="39">
        <v>-5.1931052022195723E-5</v>
      </c>
      <c r="I18" s="45">
        <v>0</v>
      </c>
      <c r="J18" s="46">
        <v>0</v>
      </c>
      <c r="K18" s="38">
        <v>0</v>
      </c>
      <c r="L18" s="39">
        <v>0</v>
      </c>
      <c r="M18" s="45">
        <v>1.3647780609133065E-5</v>
      </c>
      <c r="N18" s="46">
        <v>-1.4945409918512598E-6</v>
      </c>
      <c r="O18" s="38">
        <v>2.0126340838184771E-4</v>
      </c>
      <c r="P18" s="39">
        <v>5.8826062064479887E-5</v>
      </c>
      <c r="Q18" s="45">
        <v>-1.4701164920081596E-5</v>
      </c>
      <c r="R18" s="46">
        <v>-9.0876533758379724E-6</v>
      </c>
      <c r="S18" s="38">
        <v>-1.6692420343131207E-4</v>
      </c>
      <c r="T18" s="39">
        <v>-5.9254591437415866E-5</v>
      </c>
      <c r="U18" s="45">
        <v>2.4735901315409473E-4</v>
      </c>
      <c r="V18" s="46">
        <v>9.0911842257696439E-6</v>
      </c>
      <c r="W18" s="38">
        <v>1.577408149225055E-4</v>
      </c>
      <c r="X18" s="39">
        <v>7.1746367215557509E-5</v>
      </c>
      <c r="Y18" s="45">
        <v>6.7155932373401836E-5</v>
      </c>
      <c r="Z18" s="46">
        <v>6.0789471410708875E-6</v>
      </c>
      <c r="AE18" s="2"/>
    </row>
    <row r="19" spans="2:31" x14ac:dyDescent="0.25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>
        <v>0</v>
      </c>
      <c r="J19" s="46">
        <v>0</v>
      </c>
      <c r="K19" s="38">
        <v>0</v>
      </c>
      <c r="L19" s="39">
        <v>0</v>
      </c>
      <c r="M19" s="45">
        <v>0</v>
      </c>
      <c r="N19" s="46">
        <v>0</v>
      </c>
      <c r="O19" s="38">
        <v>0</v>
      </c>
      <c r="P19" s="39">
        <v>0</v>
      </c>
      <c r="Q19" s="45">
        <v>0</v>
      </c>
      <c r="R19" s="46">
        <v>0</v>
      </c>
      <c r="S19" s="38">
        <v>0</v>
      </c>
      <c r="T19" s="39">
        <v>0</v>
      </c>
      <c r="U19" s="45">
        <v>0</v>
      </c>
      <c r="V19" s="46">
        <v>0</v>
      </c>
      <c r="W19" s="38">
        <v>0</v>
      </c>
      <c r="X19" s="39">
        <v>0</v>
      </c>
      <c r="Y19" s="45">
        <v>0</v>
      </c>
      <c r="Z19" s="46">
        <v>0</v>
      </c>
    </row>
    <row r="20" spans="2:31" x14ac:dyDescent="0.25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>
        <v>0</v>
      </c>
      <c r="V20" s="46">
        <v>0</v>
      </c>
      <c r="W20" s="38">
        <v>0</v>
      </c>
      <c r="X20" s="39">
        <v>0</v>
      </c>
      <c r="Y20" s="45">
        <v>0</v>
      </c>
      <c r="Z20" s="46">
        <v>0</v>
      </c>
    </row>
    <row r="21" spans="2:31" x14ac:dyDescent="0.25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>
        <v>0</v>
      </c>
      <c r="V21" s="46">
        <v>0</v>
      </c>
      <c r="W21" s="38">
        <v>0</v>
      </c>
      <c r="X21" s="39">
        <v>0</v>
      </c>
      <c r="Y21" s="45">
        <v>0</v>
      </c>
      <c r="Z21" s="46">
        <v>0</v>
      </c>
    </row>
    <row r="22" spans="2:31" x14ac:dyDescent="0.25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>
        <v>0</v>
      </c>
      <c r="V22" s="46">
        <v>0</v>
      </c>
      <c r="W22" s="38">
        <v>0</v>
      </c>
      <c r="X22" s="39">
        <v>0</v>
      </c>
      <c r="Y22" s="45">
        <v>0</v>
      </c>
      <c r="Z22" s="46">
        <v>0</v>
      </c>
    </row>
    <row r="23" spans="2:31" x14ac:dyDescent="0.25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>
        <v>0</v>
      </c>
      <c r="V23" s="46">
        <v>0</v>
      </c>
      <c r="W23" s="38">
        <v>0</v>
      </c>
      <c r="X23" s="39">
        <v>0</v>
      </c>
      <c r="Y23" s="45">
        <v>0</v>
      </c>
      <c r="Z23" s="46">
        <v>0</v>
      </c>
    </row>
    <row r="24" spans="2:31" x14ac:dyDescent="0.25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>
        <v>0</v>
      </c>
      <c r="V24" s="46">
        <v>0</v>
      </c>
      <c r="W24" s="38">
        <v>0</v>
      </c>
      <c r="X24" s="39">
        <v>0</v>
      </c>
      <c r="Y24" s="45">
        <v>0</v>
      </c>
      <c r="Z24" s="46">
        <v>0</v>
      </c>
    </row>
    <row r="25" spans="2:31" x14ac:dyDescent="0.25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0</v>
      </c>
      <c r="L25" s="39">
        <v>0</v>
      </c>
      <c r="M25" s="45">
        <v>0</v>
      </c>
      <c r="N25" s="46">
        <v>0</v>
      </c>
      <c r="O25" s="38">
        <v>0</v>
      </c>
      <c r="P25" s="39">
        <v>0</v>
      </c>
      <c r="Q25" s="45">
        <v>0</v>
      </c>
      <c r="R25" s="46">
        <v>0</v>
      </c>
      <c r="S25" s="38">
        <v>0</v>
      </c>
      <c r="T25" s="39">
        <v>0</v>
      </c>
      <c r="U25" s="45">
        <v>0</v>
      </c>
      <c r="V25" s="46">
        <v>0</v>
      </c>
      <c r="W25" s="38">
        <v>0</v>
      </c>
      <c r="X25" s="39">
        <v>0</v>
      </c>
      <c r="Y25" s="45">
        <v>0</v>
      </c>
      <c r="Z25" s="46">
        <v>0</v>
      </c>
    </row>
    <row r="26" spans="2:31" x14ac:dyDescent="0.25">
      <c r="B26" s="5" t="s">
        <v>18</v>
      </c>
      <c r="C26" s="40">
        <v>1.1085607799999999E-2</v>
      </c>
      <c r="D26" s="41">
        <v>0.99999999999999989</v>
      </c>
      <c r="E26" s="47">
        <v>-2.7600347479999999E-2</v>
      </c>
      <c r="F26" s="48">
        <v>0.99999999999999989</v>
      </c>
      <c r="G26" s="40">
        <v>1.55558551E-2</v>
      </c>
      <c r="H26" s="41">
        <v>1.0000000000000002</v>
      </c>
      <c r="I26" s="47">
        <v>-3.4853223499999998E-3</v>
      </c>
      <c r="J26" s="48">
        <v>1</v>
      </c>
      <c r="K26" s="40">
        <v>8.8725665100000007E-3</v>
      </c>
      <c r="L26" s="41">
        <v>0.99999999999999989</v>
      </c>
      <c r="M26" s="47">
        <v>4.1012397100000002E-3</v>
      </c>
      <c r="N26" s="48">
        <v>0.99999999999999978</v>
      </c>
      <c r="O26" s="40">
        <v>9.5276195999999995E-4</v>
      </c>
      <c r="P26" s="41">
        <v>1</v>
      </c>
      <c r="Q26" s="47">
        <v>4.7489392E-4</v>
      </c>
      <c r="R26" s="48">
        <v>1.0000000000000002</v>
      </c>
      <c r="S26" s="40">
        <v>-1.258859384E-2</v>
      </c>
      <c r="T26" s="41">
        <v>1</v>
      </c>
      <c r="U26" s="47">
        <v>-1.8578074100000001E-2</v>
      </c>
      <c r="V26" s="48">
        <v>1.0000000000000002</v>
      </c>
      <c r="W26" s="40">
        <v>2.491610126E-2</v>
      </c>
      <c r="X26" s="41">
        <v>0.99999999999999989</v>
      </c>
      <c r="Y26" s="47">
        <v>1.3626091700000001E-2</v>
      </c>
      <c r="Z26" s="48">
        <v>1</v>
      </c>
    </row>
    <row r="27" spans="2:31" x14ac:dyDescent="0.25">
      <c r="B27" s="9" t="s">
        <v>24</v>
      </c>
      <c r="C27" s="42">
        <v>6166.138930000001</v>
      </c>
      <c r="D27" s="60"/>
      <c r="E27" s="49">
        <v>-15148.674879999999</v>
      </c>
      <c r="F27" s="60"/>
      <c r="G27" s="42">
        <v>8227.2098899999964</v>
      </c>
      <c r="H27" s="60"/>
      <c r="I27" s="49">
        <v>-1866.6690599999995</v>
      </c>
      <c r="J27" s="60"/>
      <c r="K27" s="42">
        <v>4691.3320900000008</v>
      </c>
      <c r="L27" s="60"/>
      <c r="M27" s="49">
        <v>2133.8143699999996</v>
      </c>
      <c r="N27" s="60"/>
      <c r="O27" s="42">
        <v>491.47963999999968</v>
      </c>
      <c r="P27" s="60"/>
      <c r="Q27" s="49">
        <v>207.12537999999961</v>
      </c>
      <c r="R27" s="60"/>
      <c r="S27" s="42">
        <v>-6333.3576700000012</v>
      </c>
      <c r="T27" s="60"/>
      <c r="U27" s="49">
        <v>-9160.4622500000005</v>
      </c>
      <c r="V27" s="60"/>
      <c r="W27" s="42">
        <v>12040.146139999997</v>
      </c>
      <c r="X27" s="60"/>
      <c r="Y27" s="49">
        <v>6657.4253500000004</v>
      </c>
      <c r="Z27" s="60"/>
    </row>
    <row r="28" spans="2:31" x14ac:dyDescent="0.25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 x14ac:dyDescent="0.25">
      <c r="B29" s="3" t="s">
        <v>19</v>
      </c>
      <c r="C29" s="43">
        <v>1.1085607799999998E-2</v>
      </c>
      <c r="D29" s="44">
        <v>1</v>
      </c>
      <c r="E29" s="50">
        <v>-2.7600347479999999E-2</v>
      </c>
      <c r="F29" s="51">
        <v>1</v>
      </c>
      <c r="G29" s="43">
        <v>1.555585509999999E-2</v>
      </c>
      <c r="H29" s="44">
        <v>1</v>
      </c>
      <c r="I29" s="50">
        <v>-3.4853223500000002E-3</v>
      </c>
      <c r="J29" s="51">
        <v>1</v>
      </c>
      <c r="K29" s="43">
        <v>8.872566509999999E-3</v>
      </c>
      <c r="L29" s="44">
        <v>1</v>
      </c>
      <c r="M29" s="50">
        <v>4.1012376812292646E-3</v>
      </c>
      <c r="N29" s="51">
        <v>1</v>
      </c>
      <c r="O29" s="43">
        <v>8.4342263378521932E-4</v>
      </c>
      <c r="P29" s="44">
        <v>0.99996615542764844</v>
      </c>
      <c r="Q29" s="50">
        <v>4.7489392000000304E-4</v>
      </c>
      <c r="R29" s="51">
        <v>1</v>
      </c>
      <c r="S29" s="43">
        <v>-1.2588593840000007E-2</v>
      </c>
      <c r="T29" s="44">
        <v>1</v>
      </c>
      <c r="U29" s="50">
        <v>-1.8578074099999991E-2</v>
      </c>
      <c r="V29" s="51">
        <v>1</v>
      </c>
      <c r="W29" s="43">
        <v>2.4916063415445201E-2</v>
      </c>
      <c r="X29" s="44">
        <v>1</v>
      </c>
      <c r="Y29" s="50">
        <v>1.3626119220494224E-2</v>
      </c>
      <c r="Z29" s="51">
        <v>1</v>
      </c>
    </row>
    <row r="30" spans="2:31" x14ac:dyDescent="0.25">
      <c r="B30" s="4" t="s">
        <v>20</v>
      </c>
      <c r="C30" s="38">
        <v>0</v>
      </c>
      <c r="D30" s="39">
        <v>0</v>
      </c>
      <c r="E30" s="45">
        <v>0</v>
      </c>
      <c r="F30" s="46">
        <v>0</v>
      </c>
      <c r="G30" s="38">
        <v>0</v>
      </c>
      <c r="H30" s="39">
        <v>0</v>
      </c>
      <c r="I30" s="45">
        <v>0</v>
      </c>
      <c r="J30" s="46">
        <v>0</v>
      </c>
      <c r="K30" s="38">
        <v>0</v>
      </c>
      <c r="L30" s="39">
        <v>0</v>
      </c>
      <c r="M30" s="45">
        <v>0</v>
      </c>
      <c r="N30" s="46">
        <v>0</v>
      </c>
      <c r="O30" s="38">
        <v>1.0933988732984349E-4</v>
      </c>
      <c r="P30" s="39">
        <v>3.3844572351561988E-5</v>
      </c>
      <c r="Q30" s="45">
        <v>0</v>
      </c>
      <c r="R30" s="46">
        <v>0</v>
      </c>
      <c r="S30" s="38">
        <v>0</v>
      </c>
      <c r="T30" s="39">
        <v>0</v>
      </c>
      <c r="U30" s="45">
        <v>0</v>
      </c>
      <c r="V30" s="46">
        <v>0</v>
      </c>
      <c r="W30" s="38">
        <v>0</v>
      </c>
      <c r="X30" s="39">
        <v>0</v>
      </c>
      <c r="Y30" s="45">
        <v>0</v>
      </c>
      <c r="Z30" s="46">
        <v>0</v>
      </c>
    </row>
    <row r="31" spans="2:31" x14ac:dyDescent="0.25">
      <c r="B31" s="5" t="s">
        <v>18</v>
      </c>
      <c r="C31" s="40">
        <v>1.1085607799999999E-2</v>
      </c>
      <c r="D31" s="41">
        <v>0.99999999999999989</v>
      </c>
      <c r="E31" s="47">
        <v>-2.7600347479999999E-2</v>
      </c>
      <c r="F31" s="48">
        <v>0.99999999999999989</v>
      </c>
      <c r="G31" s="40">
        <v>1.55558551E-2</v>
      </c>
      <c r="H31" s="41">
        <v>1.0000000000000002</v>
      </c>
      <c r="I31" s="47">
        <v>-3.4853223499999998E-3</v>
      </c>
      <c r="J31" s="48">
        <v>1</v>
      </c>
      <c r="K31" s="40">
        <v>8.8725665100000007E-3</v>
      </c>
      <c r="L31" s="41">
        <v>0.99999999999999989</v>
      </c>
      <c r="M31" s="47">
        <v>4.1012397100000002E-3</v>
      </c>
      <c r="N31" s="48">
        <v>0.99999999999999978</v>
      </c>
      <c r="O31" s="40">
        <v>9.5276195999999995E-4</v>
      </c>
      <c r="P31" s="41">
        <v>1</v>
      </c>
      <c r="Q31" s="47">
        <v>4.7489392E-4</v>
      </c>
      <c r="R31" s="48">
        <v>1.0000000000000002</v>
      </c>
      <c r="S31" s="40">
        <v>-1.258859384E-2</v>
      </c>
      <c r="T31" s="41">
        <v>1</v>
      </c>
      <c r="U31" s="47">
        <v>-1.8578074100000001E-2</v>
      </c>
      <c r="V31" s="48">
        <v>1.0000000000000002</v>
      </c>
      <c r="W31" s="40">
        <v>2.491610126E-2</v>
      </c>
      <c r="X31" s="41">
        <v>0.99999999999999989</v>
      </c>
      <c r="Y31" s="47">
        <v>1.3626091700000001E-2</v>
      </c>
      <c r="Z31" s="48">
        <v>1</v>
      </c>
    </row>
    <row r="32" spans="2:31" x14ac:dyDescent="0.25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5">
      <c r="B33" s="3" t="s">
        <v>21</v>
      </c>
      <c r="C33" s="43">
        <v>1.0883690293775962E-2</v>
      </c>
      <c r="D33" s="44">
        <v>1.0000385302770434</v>
      </c>
      <c r="E33" s="50">
        <v>-2.7402928741281356E-2</v>
      </c>
      <c r="F33" s="51">
        <v>1.0000217796869528</v>
      </c>
      <c r="G33" s="43">
        <v>1.5017273185582677E-2</v>
      </c>
      <c r="H33" s="44">
        <v>1.0000519310520222</v>
      </c>
      <c r="I33" s="50">
        <v>-3.4853223499999985E-3</v>
      </c>
      <c r="J33" s="51">
        <v>1</v>
      </c>
      <c r="K33" s="43">
        <v>8.872566509999999E-3</v>
      </c>
      <c r="L33" s="44">
        <v>1</v>
      </c>
      <c r="M33" s="50">
        <v>4.0875919293908644E-3</v>
      </c>
      <c r="N33" s="51">
        <v>1.0000014945409919</v>
      </c>
      <c r="O33" s="43">
        <v>7.5149855161815379E-4</v>
      </c>
      <c r="P33" s="44">
        <v>0.99994117393793547</v>
      </c>
      <c r="Q33" s="50">
        <v>4.8959508492008074E-4</v>
      </c>
      <c r="R33" s="51">
        <v>1.0000090876533758</v>
      </c>
      <c r="S33" s="43">
        <v>-1.2421669636568692E-2</v>
      </c>
      <c r="T33" s="44">
        <v>1.0000592545914375</v>
      </c>
      <c r="U33" s="50">
        <v>-1.8825433113154089E-2</v>
      </c>
      <c r="V33" s="51">
        <v>0.99999090881577424</v>
      </c>
      <c r="W33" s="43">
        <v>2.4758360445077496E-2</v>
      </c>
      <c r="X33" s="44">
        <v>0.99992825363278437</v>
      </c>
      <c r="Y33" s="50">
        <v>1.3558935767626606E-2</v>
      </c>
      <c r="Z33" s="51">
        <v>0.99999392105285889</v>
      </c>
    </row>
    <row r="34" spans="2:26" x14ac:dyDescent="0.25">
      <c r="B34" s="4" t="s">
        <v>22</v>
      </c>
      <c r="C34" s="38">
        <v>2.0191750622403624E-4</v>
      </c>
      <c r="D34" s="39">
        <v>-3.8530277043486444E-5</v>
      </c>
      <c r="E34" s="45">
        <v>-1.9741873871863657E-4</v>
      </c>
      <c r="F34" s="46">
        <v>-2.1779686952708591E-5</v>
      </c>
      <c r="G34" s="38">
        <v>5.3858191441731628E-4</v>
      </c>
      <c r="H34" s="39">
        <v>-5.1931052022195709E-5</v>
      </c>
      <c r="I34" s="45">
        <v>0</v>
      </c>
      <c r="J34" s="46">
        <v>0</v>
      </c>
      <c r="K34" s="38">
        <v>0</v>
      </c>
      <c r="L34" s="39">
        <v>0</v>
      </c>
      <c r="M34" s="45">
        <v>1.364778060913306E-5</v>
      </c>
      <c r="N34" s="46">
        <v>-1.4945409918512594E-6</v>
      </c>
      <c r="O34" s="38">
        <v>2.0126340838184782E-4</v>
      </c>
      <c r="P34" s="39">
        <v>5.8826062064479921E-5</v>
      </c>
      <c r="Q34" s="45">
        <v>-1.4701164920081591E-5</v>
      </c>
      <c r="R34" s="46">
        <v>-9.0876533758379691E-6</v>
      </c>
      <c r="S34" s="38">
        <v>-1.669242034313121E-4</v>
      </c>
      <c r="T34" s="39">
        <v>-5.9254591437415873E-5</v>
      </c>
      <c r="U34" s="45">
        <v>2.4735901315409462E-4</v>
      </c>
      <c r="V34" s="46">
        <v>9.0911842257696405E-6</v>
      </c>
      <c r="W34" s="38">
        <v>1.5774081492250547E-4</v>
      </c>
      <c r="X34" s="39">
        <v>7.1746367215557496E-5</v>
      </c>
      <c r="Y34" s="45">
        <v>6.7155932373401823E-5</v>
      </c>
      <c r="Z34" s="46">
        <v>6.0789471410708867E-6</v>
      </c>
    </row>
    <row r="35" spans="2:26" x14ac:dyDescent="0.25">
      <c r="B35" s="10" t="s">
        <v>18</v>
      </c>
      <c r="C35" s="40">
        <v>1.1085607799999999E-2</v>
      </c>
      <c r="D35" s="41">
        <v>0.99999999999999989</v>
      </c>
      <c r="E35" s="47">
        <v>-2.7600347479999999E-2</v>
      </c>
      <c r="F35" s="48">
        <v>0.99999999999999989</v>
      </c>
      <c r="G35" s="40">
        <v>1.55558551E-2</v>
      </c>
      <c r="H35" s="41">
        <v>1.0000000000000002</v>
      </c>
      <c r="I35" s="47">
        <v>-3.4853223499999998E-3</v>
      </c>
      <c r="J35" s="48">
        <v>1</v>
      </c>
      <c r="K35" s="40">
        <v>8.8725665100000007E-3</v>
      </c>
      <c r="L35" s="41">
        <v>0.99999999999999989</v>
      </c>
      <c r="M35" s="47">
        <v>4.1012397100000002E-3</v>
      </c>
      <c r="N35" s="48">
        <v>0.99999999999999978</v>
      </c>
      <c r="O35" s="40">
        <v>9.5276195999999995E-4</v>
      </c>
      <c r="P35" s="41">
        <v>1</v>
      </c>
      <c r="Q35" s="47">
        <v>4.7489392E-4</v>
      </c>
      <c r="R35" s="48">
        <v>1.0000000000000002</v>
      </c>
      <c r="S35" s="40">
        <v>-1.258859384E-2</v>
      </c>
      <c r="T35" s="41">
        <v>1</v>
      </c>
      <c r="U35" s="47">
        <v>-1.8578074100000001E-2</v>
      </c>
      <c r="V35" s="48">
        <v>1.0000000000000002</v>
      </c>
      <c r="W35" s="40">
        <v>2.491610126E-2</v>
      </c>
      <c r="X35" s="41">
        <v>0.99999999999999989</v>
      </c>
      <c r="Y35" s="47">
        <v>1.3626091700000001E-2</v>
      </c>
      <c r="Z35" s="48">
        <v>1</v>
      </c>
    </row>
    <row r="36" spans="2:26" x14ac:dyDescent="0.25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 x14ac:dyDescent="0.2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 x14ac:dyDescent="0.25">
      <c r="B38" s="3" t="s">
        <v>1</v>
      </c>
      <c r="C38" s="38">
        <v>4.1572362032523183E-5</v>
      </c>
      <c r="D38" s="39">
        <v>5.6053260361266323E-2</v>
      </c>
      <c r="E38" s="45">
        <v>1.2500127656053463E-3</v>
      </c>
      <c r="F38" s="46">
        <v>5.2790032790056556E-2</v>
      </c>
      <c r="G38" s="38">
        <v>2.3084794933119178E-3</v>
      </c>
      <c r="H38" s="39">
        <v>5.0571759791964072E-2</v>
      </c>
      <c r="I38" s="45">
        <v>2.8528081839488536E-3</v>
      </c>
      <c r="J38" s="46">
        <v>5.0809514099376347E-2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 x14ac:dyDescent="0.25">
      <c r="B39" s="54" t="s">
        <v>909</v>
      </c>
      <c r="C39" s="38">
        <v>-2.1436383586529418E-3</v>
      </c>
      <c r="D39" s="39">
        <v>0.94398415331073993</v>
      </c>
      <c r="E39" s="45">
        <v>5.9759205445478192E-3</v>
      </c>
      <c r="F39" s="46">
        <v>0.94722892313611184</v>
      </c>
      <c r="G39" s="38">
        <v>-6.4008739178786486E-3</v>
      </c>
      <c r="H39" s="39">
        <v>0.94944193484578698</v>
      </c>
      <c r="I39" s="45">
        <v>1.2048318941436669E-2</v>
      </c>
      <c r="J39" s="46">
        <v>0.94919351383738837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 x14ac:dyDescent="0.25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>
        <v>0</v>
      </c>
      <c r="J40" s="46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 x14ac:dyDescent="0.25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>
        <v>0</v>
      </c>
      <c r="J41" s="46">
        <v>0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 x14ac:dyDescent="0.25">
      <c r="B42" s="4" t="s">
        <v>4</v>
      </c>
      <c r="C42" s="38">
        <v>0</v>
      </c>
      <c r="D42" s="39">
        <v>0</v>
      </c>
      <c r="E42" s="45">
        <v>0</v>
      </c>
      <c r="F42" s="46">
        <v>0</v>
      </c>
      <c r="G42" s="38">
        <v>0</v>
      </c>
      <c r="H42" s="39">
        <v>0</v>
      </c>
      <c r="I42" s="45">
        <v>0</v>
      </c>
      <c r="J42" s="46">
        <v>0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x14ac:dyDescent="0.25">
      <c r="B43" s="4" t="s">
        <v>5</v>
      </c>
      <c r="C43" s="38">
        <v>0</v>
      </c>
      <c r="D43" s="39">
        <v>0</v>
      </c>
      <c r="E43" s="45">
        <v>0</v>
      </c>
      <c r="F43" s="46">
        <v>0</v>
      </c>
      <c r="G43" s="38">
        <v>0</v>
      </c>
      <c r="H43" s="39">
        <v>0</v>
      </c>
      <c r="I43" s="45">
        <v>0</v>
      </c>
      <c r="J43" s="46">
        <v>0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x14ac:dyDescent="0.25">
      <c r="B44" s="4" t="s">
        <v>6</v>
      </c>
      <c r="C44" s="38">
        <v>3.2510447260714059E-5</v>
      </c>
      <c r="D44" s="39">
        <v>0</v>
      </c>
      <c r="E44" s="45">
        <v>1.5591343699639104E-4</v>
      </c>
      <c r="F44" s="46">
        <v>0</v>
      </c>
      <c r="G44" s="38">
        <v>1.8742189185316782E-4</v>
      </c>
      <c r="H44" s="39">
        <v>0</v>
      </c>
      <c r="I44" s="45">
        <v>2.3740815632922185E-4</v>
      </c>
      <c r="J44" s="46">
        <v>0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 x14ac:dyDescent="0.25">
      <c r="B45" s="4" t="s">
        <v>62</v>
      </c>
      <c r="C45" s="38">
        <v>0</v>
      </c>
      <c r="D45" s="39">
        <v>0</v>
      </c>
      <c r="E45" s="45">
        <v>0</v>
      </c>
      <c r="F45" s="46">
        <v>0</v>
      </c>
      <c r="G45" s="38">
        <v>0</v>
      </c>
      <c r="H45" s="39">
        <v>0</v>
      </c>
      <c r="I45" s="45">
        <v>0</v>
      </c>
      <c r="J45" s="46">
        <v>0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 x14ac:dyDescent="0.25">
      <c r="B46" s="4" t="s">
        <v>7</v>
      </c>
      <c r="C46" s="38">
        <v>0</v>
      </c>
      <c r="D46" s="39">
        <v>0</v>
      </c>
      <c r="E46" s="45">
        <v>0</v>
      </c>
      <c r="F46" s="46">
        <v>0</v>
      </c>
      <c r="G46" s="38">
        <v>0</v>
      </c>
      <c r="H46" s="39">
        <v>0</v>
      </c>
      <c r="I46" s="45">
        <v>0</v>
      </c>
      <c r="J46" s="46">
        <v>0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 x14ac:dyDescent="0.25">
      <c r="B47" s="4" t="s">
        <v>8</v>
      </c>
      <c r="C47" s="38">
        <v>0</v>
      </c>
      <c r="D47" s="39">
        <v>0</v>
      </c>
      <c r="E47" s="45">
        <v>0</v>
      </c>
      <c r="F47" s="46">
        <v>0</v>
      </c>
      <c r="G47" s="38">
        <v>0</v>
      </c>
      <c r="H47" s="39">
        <v>0</v>
      </c>
      <c r="I47" s="45">
        <v>0</v>
      </c>
      <c r="J47" s="46">
        <v>0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 x14ac:dyDescent="0.25">
      <c r="B48" s="4" t="s">
        <v>9</v>
      </c>
      <c r="C48" s="38">
        <v>0</v>
      </c>
      <c r="D48" s="39">
        <v>0</v>
      </c>
      <c r="E48" s="45">
        <v>0</v>
      </c>
      <c r="F48" s="46">
        <v>0</v>
      </c>
      <c r="G48" s="38">
        <v>0</v>
      </c>
      <c r="H48" s="39">
        <v>0</v>
      </c>
      <c r="I48" s="45">
        <v>0</v>
      </c>
      <c r="J48" s="46">
        <v>0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 x14ac:dyDescent="0.25">
      <c r="B49" s="4" t="s">
        <v>10</v>
      </c>
      <c r="C49" s="38">
        <v>5.4304387205648301E-4</v>
      </c>
      <c r="D49" s="39">
        <v>-3.7413672006130263E-5</v>
      </c>
      <c r="E49" s="45">
        <v>5.5669863545241313E-4</v>
      </c>
      <c r="F49" s="46">
        <v>-1.8955926168373674E-5</v>
      </c>
      <c r="G49" s="38">
        <v>5.7631380150465177E-4</v>
      </c>
      <c r="H49" s="39">
        <v>-1.3694637751001777E-5</v>
      </c>
      <c r="I49" s="45">
        <v>1.0489073847080579E-3</v>
      </c>
      <c r="J49" s="46">
        <v>-3.0279367647181618E-6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 x14ac:dyDescent="0.25">
      <c r="B50" s="4" t="s">
        <v>11</v>
      </c>
      <c r="C50" s="38">
        <v>0</v>
      </c>
      <c r="D50" s="39">
        <v>0</v>
      </c>
      <c r="E50" s="45">
        <v>0</v>
      </c>
      <c r="F50" s="46">
        <v>0</v>
      </c>
      <c r="G50" s="38">
        <v>0</v>
      </c>
      <c r="H50" s="39">
        <v>0</v>
      </c>
      <c r="I50" s="45">
        <v>0</v>
      </c>
      <c r="J50" s="46">
        <v>0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 x14ac:dyDescent="0.25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>
        <v>0</v>
      </c>
      <c r="J51" s="46">
        <v>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 x14ac:dyDescent="0.25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>
        <v>0</v>
      </c>
      <c r="J52" s="46">
        <v>0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 x14ac:dyDescent="0.25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>
        <v>0</v>
      </c>
      <c r="J53" s="46">
        <v>0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 x14ac:dyDescent="0.25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>
        <v>0</v>
      </c>
      <c r="J54" s="46">
        <v>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x14ac:dyDescent="0.25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>
        <v>0</v>
      </c>
      <c r="J55" s="46">
        <v>0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25">
      <c r="B56" s="4" t="s">
        <v>17</v>
      </c>
      <c r="C56" s="38">
        <v>0</v>
      </c>
      <c r="D56" s="39">
        <v>0</v>
      </c>
      <c r="E56" s="45">
        <v>0</v>
      </c>
      <c r="F56" s="46">
        <v>0</v>
      </c>
      <c r="G56" s="38">
        <v>0</v>
      </c>
      <c r="H56" s="39">
        <v>0</v>
      </c>
      <c r="I56" s="45">
        <v>0</v>
      </c>
      <c r="J56" s="46">
        <v>0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 x14ac:dyDescent="0.25">
      <c r="B57" s="5" t="s">
        <v>25</v>
      </c>
      <c r="C57" s="40">
        <v>-1.5265116773032217E-3</v>
      </c>
      <c r="D57" s="41">
        <v>1.0000000000000002</v>
      </c>
      <c r="E57" s="47">
        <v>7.9385453826019692E-3</v>
      </c>
      <c r="F57" s="48">
        <v>0.99999999999999989</v>
      </c>
      <c r="G57" s="40">
        <v>-3.3286587312089111E-3</v>
      </c>
      <c r="H57" s="41">
        <v>1.0000000000000002</v>
      </c>
      <c r="I57" s="47">
        <v>1.6187442666422802E-2</v>
      </c>
      <c r="J57" s="48">
        <v>0.99999999999999989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 x14ac:dyDescent="0.25">
      <c r="B58" s="9" t="s">
        <v>24</v>
      </c>
      <c r="C58" s="42">
        <v>-755.32606000000123</v>
      </c>
      <c r="D58" s="60"/>
      <c r="E58" s="49">
        <v>4203.1513400000003</v>
      </c>
      <c r="F58" s="60"/>
      <c r="G58" s="42">
        <v>-1431.6013100000018</v>
      </c>
      <c r="H58" s="60"/>
      <c r="I58" s="49">
        <v>8105.5079299999952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 x14ac:dyDescent="0.25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 x14ac:dyDescent="0.25">
      <c r="B60" s="3" t="s">
        <v>19</v>
      </c>
      <c r="C60" s="43">
        <v>-1.5265116773032217E-3</v>
      </c>
      <c r="D60" s="44">
        <v>1</v>
      </c>
      <c r="E60" s="50">
        <v>7.9385453826019692E-3</v>
      </c>
      <c r="F60" s="51">
        <v>1</v>
      </c>
      <c r="G60" s="43">
        <v>-3.4379986167854021E-3</v>
      </c>
      <c r="H60" s="44">
        <v>0.99999623949196093</v>
      </c>
      <c r="I60" s="50">
        <v>1.6078102774367258E-2</v>
      </c>
      <c r="J60" s="51">
        <v>0.99999717961897072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 x14ac:dyDescent="0.25">
      <c r="B61" s="4" t="s">
        <v>20</v>
      </c>
      <c r="C61" s="38">
        <v>0</v>
      </c>
      <c r="D61" s="39">
        <v>0</v>
      </c>
      <c r="E61" s="45">
        <v>0</v>
      </c>
      <c r="F61" s="46">
        <v>0</v>
      </c>
      <c r="G61" s="38">
        <v>1.09339885576491E-4</v>
      </c>
      <c r="H61" s="39">
        <v>3.7605080390624431E-6</v>
      </c>
      <c r="I61" s="45">
        <v>1.0933989205554554E-4</v>
      </c>
      <c r="J61" s="46">
        <v>2.8203810292968324E-6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 x14ac:dyDescent="0.25">
      <c r="B62" s="5" t="s">
        <v>25</v>
      </c>
      <c r="C62" s="40">
        <v>-1.5265116773032217E-3</v>
      </c>
      <c r="D62" s="41">
        <v>1</v>
      </c>
      <c r="E62" s="47">
        <v>7.9385453826019692E-3</v>
      </c>
      <c r="F62" s="48">
        <v>1</v>
      </c>
      <c r="G62" s="40">
        <v>-3.3286587312089111E-3</v>
      </c>
      <c r="H62" s="41">
        <v>1</v>
      </c>
      <c r="I62" s="47">
        <v>1.6187442666422802E-2</v>
      </c>
      <c r="J62" s="48">
        <v>1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 x14ac:dyDescent="0.25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 x14ac:dyDescent="0.25">
      <c r="B64" s="3" t="s">
        <v>21</v>
      </c>
      <c r="C64" s="43">
        <v>-2.0695555266588791E-3</v>
      </c>
      <c r="D64" s="44">
        <v>1.000037413672006</v>
      </c>
      <c r="E64" s="50">
        <v>7.3818467465182691E-3</v>
      </c>
      <c r="F64" s="51">
        <v>1.0000189559261683</v>
      </c>
      <c r="G64" s="43">
        <v>-3.9049722740586044E-3</v>
      </c>
      <c r="H64" s="44">
        <v>1.0000136946377511</v>
      </c>
      <c r="I64" s="50">
        <v>1.5138535200769543E-2</v>
      </c>
      <c r="J64" s="51">
        <v>1.0000030279367649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 x14ac:dyDescent="0.25">
      <c r="B65" s="4" t="s">
        <v>22</v>
      </c>
      <c r="C65" s="38">
        <v>5.4304384935565753E-4</v>
      </c>
      <c r="D65" s="39">
        <v>-3.7413672006130249E-5</v>
      </c>
      <c r="E65" s="45">
        <v>5.5669863608369993E-4</v>
      </c>
      <c r="F65" s="46">
        <v>-1.895592616837367E-5</v>
      </c>
      <c r="G65" s="38">
        <v>5.763135428496931E-4</v>
      </c>
      <c r="H65" s="39">
        <v>-1.369463775100177E-5</v>
      </c>
      <c r="I65" s="45">
        <v>1.0489074656532588E-3</v>
      </c>
      <c r="J65" s="46">
        <v>-3.0279367647181584E-6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 x14ac:dyDescent="0.25">
      <c r="B66" s="10" t="s">
        <v>25</v>
      </c>
      <c r="C66" s="40">
        <v>-1.5265116773032217E-3</v>
      </c>
      <c r="D66" s="41">
        <v>0.99999999999999989</v>
      </c>
      <c r="E66" s="47">
        <v>7.9385453826019692E-3</v>
      </c>
      <c r="F66" s="48">
        <v>0.99999999999999989</v>
      </c>
      <c r="G66" s="40">
        <v>-3.3286587312089111E-3</v>
      </c>
      <c r="H66" s="41">
        <v>1.0000000000000002</v>
      </c>
      <c r="I66" s="47">
        <v>1.6187442666422802E-2</v>
      </c>
      <c r="J66" s="48">
        <v>1.0000000000000002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 x14ac:dyDescent="0.2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4</v>
      </c>
    </row>
    <row r="4" spans="1:33" ht="28.5" x14ac:dyDescent="0.2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 x14ac:dyDescent="0.2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 x14ac:dyDescent="0.2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 x14ac:dyDescent="0.2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 x14ac:dyDescent="0.2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 x14ac:dyDescent="0.2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 x14ac:dyDescent="0.2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 x14ac:dyDescent="0.2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 x14ac:dyDescent="0.2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 x14ac:dyDescent="0.2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 x14ac:dyDescent="0.2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 x14ac:dyDescent="0.2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 x14ac:dyDescent="0.2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 x14ac:dyDescent="0.2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 x14ac:dyDescent="0.2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 x14ac:dyDescent="0.2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 x14ac:dyDescent="0.2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 x14ac:dyDescent="0.2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 x14ac:dyDescent="0.2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 x14ac:dyDescent="0.2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 x14ac:dyDescent="0.2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 x14ac:dyDescent="0.2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 x14ac:dyDescent="0.2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 x14ac:dyDescent="0.2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 x14ac:dyDescent="0.2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 x14ac:dyDescent="0.2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 x14ac:dyDescent="0.2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 x14ac:dyDescent="0.2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 x14ac:dyDescent="0.2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 x14ac:dyDescent="0.2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 x14ac:dyDescent="0.2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 x14ac:dyDescent="0.2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 x14ac:dyDescent="0.2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 x14ac:dyDescent="0.2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 x14ac:dyDescent="0.2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 x14ac:dyDescent="0.2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 x14ac:dyDescent="0.2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 x14ac:dyDescent="0.2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 x14ac:dyDescent="0.2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 x14ac:dyDescent="0.2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 x14ac:dyDescent="0.2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 x14ac:dyDescent="0.2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 x14ac:dyDescent="0.2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 x14ac:dyDescent="0.2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 x14ac:dyDescent="0.2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 x14ac:dyDescent="0.2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 x14ac:dyDescent="0.2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 x14ac:dyDescent="0.2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 x14ac:dyDescent="0.2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 x14ac:dyDescent="0.2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 x14ac:dyDescent="0.2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 x14ac:dyDescent="0.2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 x14ac:dyDescent="0.2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 x14ac:dyDescent="0.2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 x14ac:dyDescent="0.2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 x14ac:dyDescent="0.2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 x14ac:dyDescent="0.2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 x14ac:dyDescent="0.2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 x14ac:dyDescent="0.2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 x14ac:dyDescent="0.2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 x14ac:dyDescent="0.2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 x14ac:dyDescent="0.2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 x14ac:dyDescent="0.2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 x14ac:dyDescent="0.2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 x14ac:dyDescent="0.2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 x14ac:dyDescent="0.2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 x14ac:dyDescent="0.2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 x14ac:dyDescent="0.2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 x14ac:dyDescent="0.2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 x14ac:dyDescent="0.2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 x14ac:dyDescent="0.2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 x14ac:dyDescent="0.2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 x14ac:dyDescent="0.2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 x14ac:dyDescent="0.2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 x14ac:dyDescent="0.2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 x14ac:dyDescent="0.2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 x14ac:dyDescent="0.2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 x14ac:dyDescent="0.2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 x14ac:dyDescent="0.2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 x14ac:dyDescent="0.2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 x14ac:dyDescent="0.2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 x14ac:dyDescent="0.2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 x14ac:dyDescent="0.2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 x14ac:dyDescent="0.2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 x14ac:dyDescent="0.2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 x14ac:dyDescent="0.2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 x14ac:dyDescent="0.2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 x14ac:dyDescent="0.2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 x14ac:dyDescent="0.2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 x14ac:dyDescent="0.2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 x14ac:dyDescent="0.2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 x14ac:dyDescent="0.2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 x14ac:dyDescent="0.2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 x14ac:dyDescent="0.2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 x14ac:dyDescent="0.2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 x14ac:dyDescent="0.2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 x14ac:dyDescent="0.2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 x14ac:dyDescent="0.2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 x14ac:dyDescent="0.2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 x14ac:dyDescent="0.2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 x14ac:dyDescent="0.2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 x14ac:dyDescent="0.2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 x14ac:dyDescent="0.2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 x14ac:dyDescent="0.2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 x14ac:dyDescent="0.2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 x14ac:dyDescent="0.2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 x14ac:dyDescent="0.2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 x14ac:dyDescent="0.2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 x14ac:dyDescent="0.2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 x14ac:dyDescent="0.2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 x14ac:dyDescent="0.2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 x14ac:dyDescent="0.2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 x14ac:dyDescent="0.2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 x14ac:dyDescent="0.2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 x14ac:dyDescent="0.2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 x14ac:dyDescent="0.2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 x14ac:dyDescent="0.2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 x14ac:dyDescent="0.2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 x14ac:dyDescent="0.2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 x14ac:dyDescent="0.2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 x14ac:dyDescent="0.2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 x14ac:dyDescent="0.2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 x14ac:dyDescent="0.2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 x14ac:dyDescent="0.2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 x14ac:dyDescent="0.2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 x14ac:dyDescent="0.2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 x14ac:dyDescent="0.2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 x14ac:dyDescent="0.2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 x14ac:dyDescent="0.2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 x14ac:dyDescent="0.2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 x14ac:dyDescent="0.2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 x14ac:dyDescent="0.2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 x14ac:dyDescent="0.2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 x14ac:dyDescent="0.2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 x14ac:dyDescent="0.2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 x14ac:dyDescent="0.2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 x14ac:dyDescent="0.2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 x14ac:dyDescent="0.2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 x14ac:dyDescent="0.2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 x14ac:dyDescent="0.2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 x14ac:dyDescent="0.2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 x14ac:dyDescent="0.2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 x14ac:dyDescent="0.2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 x14ac:dyDescent="0.2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 x14ac:dyDescent="0.2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 x14ac:dyDescent="0.2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 x14ac:dyDescent="0.2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 x14ac:dyDescent="0.2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 x14ac:dyDescent="0.2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 x14ac:dyDescent="0.2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 x14ac:dyDescent="0.2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 x14ac:dyDescent="0.2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 x14ac:dyDescent="0.2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 x14ac:dyDescent="0.2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 x14ac:dyDescent="0.2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 x14ac:dyDescent="0.2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 x14ac:dyDescent="0.2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 x14ac:dyDescent="0.2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 x14ac:dyDescent="0.2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 x14ac:dyDescent="0.2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 x14ac:dyDescent="0.2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 x14ac:dyDescent="0.2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 x14ac:dyDescent="0.2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 x14ac:dyDescent="0.2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 x14ac:dyDescent="0.2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 x14ac:dyDescent="0.2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 x14ac:dyDescent="0.2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 x14ac:dyDescent="0.2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 x14ac:dyDescent="0.2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 x14ac:dyDescent="0.2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 x14ac:dyDescent="0.2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 x14ac:dyDescent="0.2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 x14ac:dyDescent="0.2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 x14ac:dyDescent="0.2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 x14ac:dyDescent="0.2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 x14ac:dyDescent="0.2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 x14ac:dyDescent="0.2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 x14ac:dyDescent="0.2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 x14ac:dyDescent="0.2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 x14ac:dyDescent="0.2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 x14ac:dyDescent="0.2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 x14ac:dyDescent="0.2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 x14ac:dyDescent="0.2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 x14ac:dyDescent="0.2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 x14ac:dyDescent="0.2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 x14ac:dyDescent="0.2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x14ac:dyDescent="0.2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 x14ac:dyDescent="0.2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x14ac:dyDescent="0.2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x14ac:dyDescent="0.2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 x14ac:dyDescent="0.2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 x14ac:dyDescent="0.2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 x14ac:dyDescent="0.2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 x14ac:dyDescent="0.2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 x14ac:dyDescent="0.2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 x14ac:dyDescent="0.2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 x14ac:dyDescent="0.2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 x14ac:dyDescent="0.2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 x14ac:dyDescent="0.2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 x14ac:dyDescent="0.2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 x14ac:dyDescent="0.2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 x14ac:dyDescent="0.2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 x14ac:dyDescent="0.2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 x14ac:dyDescent="0.2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 x14ac:dyDescent="0.2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 x14ac:dyDescent="0.2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 x14ac:dyDescent="0.2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 x14ac:dyDescent="0.2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 x14ac:dyDescent="0.2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 x14ac:dyDescent="0.2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 x14ac:dyDescent="0.2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 x14ac:dyDescent="0.2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 x14ac:dyDescent="0.2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 x14ac:dyDescent="0.2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 x14ac:dyDescent="0.2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 x14ac:dyDescent="0.2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 x14ac:dyDescent="0.2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 x14ac:dyDescent="0.2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 x14ac:dyDescent="0.2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 x14ac:dyDescent="0.2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 x14ac:dyDescent="0.2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 x14ac:dyDescent="0.2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 x14ac:dyDescent="0.2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 x14ac:dyDescent="0.2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 x14ac:dyDescent="0.2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 x14ac:dyDescent="0.2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 x14ac:dyDescent="0.2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 x14ac:dyDescent="0.2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 x14ac:dyDescent="0.2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 x14ac:dyDescent="0.2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 x14ac:dyDescent="0.2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 x14ac:dyDescent="0.2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 x14ac:dyDescent="0.2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 x14ac:dyDescent="0.2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 x14ac:dyDescent="0.2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 x14ac:dyDescent="0.2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 x14ac:dyDescent="0.2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 x14ac:dyDescent="0.2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 x14ac:dyDescent="0.2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 x14ac:dyDescent="0.2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 x14ac:dyDescent="0.2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 x14ac:dyDescent="0.2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 x14ac:dyDescent="0.2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 x14ac:dyDescent="0.2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 x14ac:dyDescent="0.2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 x14ac:dyDescent="0.2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 x14ac:dyDescent="0.2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 x14ac:dyDescent="0.2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 x14ac:dyDescent="0.2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 x14ac:dyDescent="0.2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 x14ac:dyDescent="0.2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 x14ac:dyDescent="0.2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 x14ac:dyDescent="0.2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 x14ac:dyDescent="0.2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 x14ac:dyDescent="0.2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 x14ac:dyDescent="0.2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 x14ac:dyDescent="0.2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 x14ac:dyDescent="0.2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 x14ac:dyDescent="0.2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 x14ac:dyDescent="0.2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 x14ac:dyDescent="0.2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 x14ac:dyDescent="0.2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 x14ac:dyDescent="0.2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 x14ac:dyDescent="0.2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 x14ac:dyDescent="0.2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 x14ac:dyDescent="0.2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 x14ac:dyDescent="0.2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 x14ac:dyDescent="0.2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 x14ac:dyDescent="0.2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 x14ac:dyDescent="0.2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 x14ac:dyDescent="0.2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 x14ac:dyDescent="0.2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 x14ac:dyDescent="0.2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 x14ac:dyDescent="0.2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 x14ac:dyDescent="0.2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 x14ac:dyDescent="0.2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 x14ac:dyDescent="0.2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 x14ac:dyDescent="0.2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 x14ac:dyDescent="0.2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 x14ac:dyDescent="0.2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 x14ac:dyDescent="0.2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 x14ac:dyDescent="0.2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 x14ac:dyDescent="0.2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 x14ac:dyDescent="0.2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 x14ac:dyDescent="0.2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 x14ac:dyDescent="0.2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 x14ac:dyDescent="0.2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 x14ac:dyDescent="0.2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 x14ac:dyDescent="0.2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 x14ac:dyDescent="0.2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 x14ac:dyDescent="0.2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 x14ac:dyDescent="0.2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 x14ac:dyDescent="0.2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 x14ac:dyDescent="0.2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 x14ac:dyDescent="0.2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 x14ac:dyDescent="0.2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 x14ac:dyDescent="0.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 x14ac:dyDescent="0.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 x14ac:dyDescent="0.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 x14ac:dyDescent="0.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 x14ac:dyDescent="0.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 x14ac:dyDescent="0.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 x14ac:dyDescent="0.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 x14ac:dyDescent="0.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 x14ac:dyDescent="0.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 x14ac:dyDescent="0.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 x14ac:dyDescent="0.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 x14ac:dyDescent="0.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 x14ac:dyDescent="0.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 x14ac:dyDescent="0.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 x14ac:dyDescent="0.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 x14ac:dyDescent="0.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 x14ac:dyDescent="0.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 x14ac:dyDescent="0.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 x14ac:dyDescent="0.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 x14ac:dyDescent="0.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 x14ac:dyDescent="0.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 x14ac:dyDescent="0.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 x14ac:dyDescent="0.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 x14ac:dyDescent="0.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 x14ac:dyDescent="0.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 x14ac:dyDescent="0.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 x14ac:dyDescent="0.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 x14ac:dyDescent="0.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 x14ac:dyDescent="0.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 x14ac:dyDescent="0.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 x14ac:dyDescent="0.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 x14ac:dyDescent="0.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 x14ac:dyDescent="0.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 x14ac:dyDescent="0.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 x14ac:dyDescent="0.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 x14ac:dyDescent="0.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 x14ac:dyDescent="0.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 x14ac:dyDescent="0.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 x14ac:dyDescent="0.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 x14ac:dyDescent="0.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 x14ac:dyDescent="0.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 x14ac:dyDescent="0.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 x14ac:dyDescent="0.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 x14ac:dyDescent="0.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 x14ac:dyDescent="0.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 x14ac:dyDescent="0.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 x14ac:dyDescent="0.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 x14ac:dyDescent="0.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 x14ac:dyDescent="0.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 x14ac:dyDescent="0.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 x14ac:dyDescent="0.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 x14ac:dyDescent="0.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 x14ac:dyDescent="0.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 x14ac:dyDescent="0.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 x14ac:dyDescent="0.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 x14ac:dyDescent="0.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 x14ac:dyDescent="0.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 x14ac:dyDescent="0.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 x14ac:dyDescent="0.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 x14ac:dyDescent="0.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 x14ac:dyDescent="0.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 x14ac:dyDescent="0.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 x14ac:dyDescent="0.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 x14ac:dyDescent="0.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 x14ac:dyDescent="0.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 x14ac:dyDescent="0.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 x14ac:dyDescent="0.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 x14ac:dyDescent="0.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 x14ac:dyDescent="0.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 x14ac:dyDescent="0.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 x14ac:dyDescent="0.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 x14ac:dyDescent="0.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 x14ac:dyDescent="0.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 x14ac:dyDescent="0.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 x14ac:dyDescent="0.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 x14ac:dyDescent="0.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 x14ac:dyDescent="0.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 x14ac:dyDescent="0.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 x14ac:dyDescent="0.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 x14ac:dyDescent="0.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 x14ac:dyDescent="0.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 x14ac:dyDescent="0.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 x14ac:dyDescent="0.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 x14ac:dyDescent="0.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 x14ac:dyDescent="0.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 x14ac:dyDescent="0.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 x14ac:dyDescent="0.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 x14ac:dyDescent="0.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 x14ac:dyDescent="0.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 x14ac:dyDescent="0.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 x14ac:dyDescent="0.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 x14ac:dyDescent="0.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 x14ac:dyDescent="0.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 x14ac:dyDescent="0.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 x14ac:dyDescent="0.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 x14ac:dyDescent="0.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 x14ac:dyDescent="0.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 x14ac:dyDescent="0.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 x14ac:dyDescent="0.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 x14ac:dyDescent="0.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 x14ac:dyDescent="0.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 x14ac:dyDescent="0.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 x14ac:dyDescent="0.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 x14ac:dyDescent="0.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 x14ac:dyDescent="0.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 x14ac:dyDescent="0.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 x14ac:dyDescent="0.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 x14ac:dyDescent="0.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 x14ac:dyDescent="0.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 x14ac:dyDescent="0.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 x14ac:dyDescent="0.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 x14ac:dyDescent="0.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 x14ac:dyDescent="0.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 x14ac:dyDescent="0.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 x14ac:dyDescent="0.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 x14ac:dyDescent="0.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 x14ac:dyDescent="0.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 x14ac:dyDescent="0.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 x14ac:dyDescent="0.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 x14ac:dyDescent="0.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 x14ac:dyDescent="0.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 x14ac:dyDescent="0.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 x14ac:dyDescent="0.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 x14ac:dyDescent="0.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 x14ac:dyDescent="0.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 x14ac:dyDescent="0.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 x14ac:dyDescent="0.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 x14ac:dyDescent="0.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 x14ac:dyDescent="0.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 x14ac:dyDescent="0.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 x14ac:dyDescent="0.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 x14ac:dyDescent="0.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 x14ac:dyDescent="0.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 x14ac:dyDescent="0.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 x14ac:dyDescent="0.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 x14ac:dyDescent="0.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 x14ac:dyDescent="0.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 x14ac:dyDescent="0.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 x14ac:dyDescent="0.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 x14ac:dyDescent="0.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 x14ac:dyDescent="0.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 x14ac:dyDescent="0.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 x14ac:dyDescent="0.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 x14ac:dyDescent="0.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 x14ac:dyDescent="0.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 x14ac:dyDescent="0.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 x14ac:dyDescent="0.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 x14ac:dyDescent="0.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 x14ac:dyDescent="0.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 x14ac:dyDescent="0.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 x14ac:dyDescent="0.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 x14ac:dyDescent="0.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 x14ac:dyDescent="0.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 x14ac:dyDescent="0.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 x14ac:dyDescent="0.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 x14ac:dyDescent="0.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 x14ac:dyDescent="0.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 x14ac:dyDescent="0.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 x14ac:dyDescent="0.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 x14ac:dyDescent="0.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 x14ac:dyDescent="0.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 x14ac:dyDescent="0.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 x14ac:dyDescent="0.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 x14ac:dyDescent="0.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 x14ac:dyDescent="0.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 x14ac:dyDescent="0.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 x14ac:dyDescent="0.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 x14ac:dyDescent="0.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 x14ac:dyDescent="0.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 x14ac:dyDescent="0.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 x14ac:dyDescent="0.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 x14ac:dyDescent="0.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 x14ac:dyDescent="0.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 x14ac:dyDescent="0.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 x14ac:dyDescent="0.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 x14ac:dyDescent="0.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 x14ac:dyDescent="0.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 x14ac:dyDescent="0.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 x14ac:dyDescent="0.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 x14ac:dyDescent="0.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 x14ac:dyDescent="0.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 x14ac:dyDescent="0.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 x14ac:dyDescent="0.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 x14ac:dyDescent="0.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 x14ac:dyDescent="0.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 x14ac:dyDescent="0.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 x14ac:dyDescent="0.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 x14ac:dyDescent="0.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 x14ac:dyDescent="0.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 x14ac:dyDescent="0.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 x14ac:dyDescent="0.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 x14ac:dyDescent="0.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 x14ac:dyDescent="0.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 x14ac:dyDescent="0.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 x14ac:dyDescent="0.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 x14ac:dyDescent="0.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 x14ac:dyDescent="0.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 x14ac:dyDescent="0.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 x14ac:dyDescent="0.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 x14ac:dyDescent="0.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 x14ac:dyDescent="0.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 x14ac:dyDescent="0.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 x14ac:dyDescent="0.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 x14ac:dyDescent="0.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 x14ac:dyDescent="0.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 x14ac:dyDescent="0.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 x14ac:dyDescent="0.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 x14ac:dyDescent="0.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 x14ac:dyDescent="0.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 x14ac:dyDescent="0.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 x14ac:dyDescent="0.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 x14ac:dyDescent="0.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 x14ac:dyDescent="0.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 x14ac:dyDescent="0.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 x14ac:dyDescent="0.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 x14ac:dyDescent="0.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 x14ac:dyDescent="0.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 x14ac:dyDescent="0.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 x14ac:dyDescent="0.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 x14ac:dyDescent="0.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 x14ac:dyDescent="0.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 x14ac:dyDescent="0.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 x14ac:dyDescent="0.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 x14ac:dyDescent="0.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 x14ac:dyDescent="0.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 x14ac:dyDescent="0.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 x14ac:dyDescent="0.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 x14ac:dyDescent="0.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 x14ac:dyDescent="0.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 x14ac:dyDescent="0.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 x14ac:dyDescent="0.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 x14ac:dyDescent="0.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 x14ac:dyDescent="0.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 x14ac:dyDescent="0.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 x14ac:dyDescent="0.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 x14ac:dyDescent="0.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 x14ac:dyDescent="0.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 x14ac:dyDescent="0.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 x14ac:dyDescent="0.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 x14ac:dyDescent="0.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 x14ac:dyDescent="0.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 x14ac:dyDescent="0.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 x14ac:dyDescent="0.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 x14ac:dyDescent="0.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 x14ac:dyDescent="0.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 x14ac:dyDescent="0.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 x14ac:dyDescent="0.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 x14ac:dyDescent="0.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 x14ac:dyDescent="0.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 x14ac:dyDescent="0.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 x14ac:dyDescent="0.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 x14ac:dyDescent="0.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 x14ac:dyDescent="0.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 x14ac:dyDescent="0.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 x14ac:dyDescent="0.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 x14ac:dyDescent="0.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 x14ac:dyDescent="0.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 x14ac:dyDescent="0.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 x14ac:dyDescent="0.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 x14ac:dyDescent="0.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 x14ac:dyDescent="0.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 x14ac:dyDescent="0.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 x14ac:dyDescent="0.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 x14ac:dyDescent="0.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 x14ac:dyDescent="0.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 x14ac:dyDescent="0.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 x14ac:dyDescent="0.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 x14ac:dyDescent="0.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 x14ac:dyDescent="0.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 x14ac:dyDescent="0.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 x14ac:dyDescent="0.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 x14ac:dyDescent="0.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 x14ac:dyDescent="0.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 x14ac:dyDescent="0.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 x14ac:dyDescent="0.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 x14ac:dyDescent="0.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 x14ac:dyDescent="0.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 x14ac:dyDescent="0.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 x14ac:dyDescent="0.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 x14ac:dyDescent="0.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 x14ac:dyDescent="0.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 x14ac:dyDescent="0.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 x14ac:dyDescent="0.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 x14ac:dyDescent="0.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 x14ac:dyDescent="0.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 x14ac:dyDescent="0.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 x14ac:dyDescent="0.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 x14ac:dyDescent="0.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 x14ac:dyDescent="0.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 x14ac:dyDescent="0.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 x14ac:dyDescent="0.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 x14ac:dyDescent="0.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 x14ac:dyDescent="0.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 x14ac:dyDescent="0.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 x14ac:dyDescent="0.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 x14ac:dyDescent="0.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 x14ac:dyDescent="0.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 x14ac:dyDescent="0.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 x14ac:dyDescent="0.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 x14ac:dyDescent="0.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 x14ac:dyDescent="0.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 x14ac:dyDescent="0.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 x14ac:dyDescent="0.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 x14ac:dyDescent="0.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 x14ac:dyDescent="0.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 x14ac:dyDescent="0.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 x14ac:dyDescent="0.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 x14ac:dyDescent="0.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 x14ac:dyDescent="0.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 x14ac:dyDescent="0.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 x14ac:dyDescent="0.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 x14ac:dyDescent="0.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 x14ac:dyDescent="0.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 x14ac:dyDescent="0.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 x14ac:dyDescent="0.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 x14ac:dyDescent="0.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 x14ac:dyDescent="0.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 x14ac:dyDescent="0.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 x14ac:dyDescent="0.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 x14ac:dyDescent="0.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 x14ac:dyDescent="0.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 x14ac:dyDescent="0.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 x14ac:dyDescent="0.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 x14ac:dyDescent="0.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 x14ac:dyDescent="0.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 x14ac:dyDescent="0.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 x14ac:dyDescent="0.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 x14ac:dyDescent="0.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 x14ac:dyDescent="0.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 x14ac:dyDescent="0.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 x14ac:dyDescent="0.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 x14ac:dyDescent="0.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 x14ac:dyDescent="0.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 x14ac:dyDescent="0.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 x14ac:dyDescent="0.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 x14ac:dyDescent="0.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 x14ac:dyDescent="0.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 x14ac:dyDescent="0.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 x14ac:dyDescent="0.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 x14ac:dyDescent="0.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 x14ac:dyDescent="0.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 x14ac:dyDescent="0.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 x14ac:dyDescent="0.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 x14ac:dyDescent="0.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 x14ac:dyDescent="0.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 x14ac:dyDescent="0.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 x14ac:dyDescent="0.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 x14ac:dyDescent="0.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 x14ac:dyDescent="0.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 x14ac:dyDescent="0.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 x14ac:dyDescent="0.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 x14ac:dyDescent="0.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 x14ac:dyDescent="0.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 x14ac:dyDescent="0.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 x14ac:dyDescent="0.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 x14ac:dyDescent="0.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 x14ac:dyDescent="0.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 x14ac:dyDescent="0.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 x14ac:dyDescent="0.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 x14ac:dyDescent="0.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 x14ac:dyDescent="0.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 x14ac:dyDescent="0.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 x14ac:dyDescent="0.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 x14ac:dyDescent="0.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 x14ac:dyDescent="0.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 x14ac:dyDescent="0.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 x14ac:dyDescent="0.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 x14ac:dyDescent="0.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 x14ac:dyDescent="0.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 x14ac:dyDescent="0.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 x14ac:dyDescent="0.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 x14ac:dyDescent="0.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 x14ac:dyDescent="0.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 x14ac:dyDescent="0.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 x14ac:dyDescent="0.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 x14ac:dyDescent="0.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 x14ac:dyDescent="0.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 x14ac:dyDescent="0.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 x14ac:dyDescent="0.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 x14ac:dyDescent="0.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 x14ac:dyDescent="0.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 x14ac:dyDescent="0.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 x14ac:dyDescent="0.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 x14ac:dyDescent="0.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 x14ac:dyDescent="0.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 x14ac:dyDescent="0.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 x14ac:dyDescent="0.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 x14ac:dyDescent="0.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 x14ac:dyDescent="0.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 x14ac:dyDescent="0.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 x14ac:dyDescent="0.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 x14ac:dyDescent="0.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 x14ac:dyDescent="0.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 x14ac:dyDescent="0.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 x14ac:dyDescent="0.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 x14ac:dyDescent="0.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 x14ac:dyDescent="0.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 x14ac:dyDescent="0.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 x14ac:dyDescent="0.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 x14ac:dyDescent="0.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 x14ac:dyDescent="0.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 x14ac:dyDescent="0.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 x14ac:dyDescent="0.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 x14ac:dyDescent="0.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 x14ac:dyDescent="0.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 x14ac:dyDescent="0.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 x14ac:dyDescent="0.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 x14ac:dyDescent="0.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 x14ac:dyDescent="0.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2024-01-29T08:16:06Z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