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D4DF045A-A171-4A44-9E88-F9F3B85F0A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11" i="2"/>
  <c r="J51" i="2"/>
  <c r="J50" i="2" s="1"/>
  <c r="J40" i="2"/>
  <c r="J30" i="2"/>
  <c r="J27" i="2"/>
  <c r="J23" i="2"/>
  <c r="J21" i="2"/>
  <c r="J18" i="2"/>
  <c r="J16" i="2"/>
  <c r="J15" i="2"/>
  <c r="J13" i="2" l="1"/>
  <c r="J12" i="2" l="1"/>
  <c r="J11" i="2" l="1"/>
  <c r="K39" i="2" l="1"/>
  <c r="K36" i="2"/>
  <c r="K33" i="2"/>
  <c r="K25" i="2"/>
  <c r="K20" i="2"/>
  <c r="K11" i="2"/>
  <c r="K55" i="2"/>
  <c r="K52" i="2"/>
  <c r="K47" i="2"/>
  <c r="K44" i="2"/>
  <c r="K41" i="2"/>
  <c r="K22" i="2"/>
  <c r="K17" i="2"/>
  <c r="K38" i="2"/>
  <c r="K35" i="2"/>
  <c r="K32" i="2"/>
  <c r="K24" i="2"/>
  <c r="K19" i="2"/>
  <c r="K54" i="2"/>
  <c r="K49" i="2"/>
  <c r="K46" i="2"/>
  <c r="K43" i="2"/>
  <c r="K29" i="2"/>
  <c r="K14" i="2"/>
  <c r="K37" i="2"/>
  <c r="K34" i="2"/>
  <c r="K31" i="2"/>
  <c r="K26" i="2"/>
  <c r="K56" i="2"/>
  <c r="K53" i="2"/>
  <c r="K48" i="2"/>
  <c r="K45" i="2"/>
  <c r="K42" i="2"/>
  <c r="K28" i="2"/>
  <c r="K40" i="2"/>
  <c r="K30" i="2"/>
  <c r="K51" i="2"/>
  <c r="K18" i="2"/>
  <c r="K23" i="2"/>
  <c r="K27" i="2"/>
  <c r="K15" i="2"/>
  <c r="K16" i="2"/>
  <c r="K50" i="2"/>
  <c r="K21" i="2"/>
  <c r="K13" i="2"/>
  <c r="K12" i="2"/>
</calcChain>
</file>

<file path=xl/sharedStrings.xml><?xml version="1.0" encoding="utf-8"?>
<sst xmlns="http://schemas.openxmlformats.org/spreadsheetml/2006/main" count="5699" uniqueCount="1415">
  <si>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</si>
  <si>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</si>
  <si>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</si>
  <si>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</si>
  <si>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</si>
  <si>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</si>
  <si>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</si>
  <si>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</si>
  <si>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</si>
  <si>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</si>
  <si>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</si>
  <si>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</si>
  <si>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</si>
  <si>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</si>
  <si>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</si>
  <si>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</si>
  <si>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</si>
  <si>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</si>
  <si>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</si>
  <si>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</si>
  <si>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</si>
  <si>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</si>
  <si>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</si>
  <si>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</si>
  <si>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</si>
  <si>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</si>
  <si>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</si>
  <si>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</si>
  <si>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</si>
  <si>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</si>
  <si>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</si>
  <si>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</si>
  <si>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</si>
  <si>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</si>
  <si>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</si>
  <si>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</si>
  <si>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</si>
  <si>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</si>
  <si>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</si>
  <si>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</si>
  <si>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</si>
  <si>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</si>
  <si>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</si>
  <si>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</si>
  <si>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</si>
  <si>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</si>
  <si>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</si>
  <si>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</si>
  <si>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</si>
  <si>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</si>
  <si>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</si>
  <si>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</si>
  <si>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</si>
  <si>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</si>
  <si>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</si>
  <si>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</si>
  <si>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</si>
  <si>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</si>
  <si>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</si>
  <si>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</si>
  <si>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</si>
  <si>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</si>
  <si>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</si>
  <si>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</si>
  <si>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</si>
  <si>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</si>
  <si>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</si>
  <si>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</si>
  <si>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</si>
  <si>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</si>
  <si>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</si>
  <si>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</si>
  <si>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</si>
  <si>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</si>
  <si>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</si>
  <si>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</si>
  <si>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</si>
  <si>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</si>
  <si>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</si>
  <si>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</si>
  <si>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</si>
  <si>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</si>
  <si>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</si>
  <si>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</si>
  <si>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</si>
  <si>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</si>
  <si>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</si>
  <si>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</si>
  <si>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</si>
  <si>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</si>
  <si>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</si>
  <si>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</si>
  <si>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</si>
  <si>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</si>
  <si>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</si>
  <si>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</si>
  <si>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</si>
  <si>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</si>
  <si>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</si>
  <si>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</si>
  <si>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</si>
  <si>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</si>
  <si>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</si>
  <si>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</si>
  <si>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</si>
  <si>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</si>
  <si>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</si>
  <si>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</si>
  <si>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</si>
  <si>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</si>
  <si>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</si>
  <si>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</si>
  <si>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</si>
  <si>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</si>
  <si>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</si>
  <si>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</si>
  <si>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</si>
  <si>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</si>
  <si>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</si>
  <si>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</si>
  <si>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</si>
  <si>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</si>
  <si>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</si>
  <si>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</si>
  <si>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</si>
  <si>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</si>
  <si>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</si>
  <si>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</si>
  <si>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</si>
  <si>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</si>
  <si>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</si>
  <si>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</si>
  <si>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</si>
  <si>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</si>
  <si>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</si>
  <si>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</si>
  <si>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</si>
  <si>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</si>
  <si>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</si>
  <si>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</si>
  <si>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</si>
  <si>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</si>
  <si>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</si>
  <si>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</si>
  <si>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</si>
  <si>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</si>
  <si>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</si>
  <si>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</si>
  <si>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</si>
  <si>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</si>
  <si>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</si>
  <si>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</si>
  <si>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</si>
  <si>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</si>
  <si>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</si>
  <si>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</si>
  <si>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</si>
  <si>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</si>
  <si>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</si>
  <si>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</si>
  <si>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</si>
  <si>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</si>
  <si>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</si>
  <si>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</si>
  <si>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</si>
  <si>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</si>
  <si>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</si>
  <si>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</si>
  <si>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</si>
  <si>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</si>
  <si>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</si>
  <si>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</si>
  <si>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</si>
  <si>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</si>
  <si>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</si>
  <si>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</si>
  <si>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</si>
  <si>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</si>
  <si>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</si>
  <si>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</si>
  <si>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</si>
  <si>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</si>
  <si>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</si>
  <si>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</si>
  <si>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</si>
  <si>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</si>
  <si>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</si>
  <si>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</si>
  <si>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</si>
  <si>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</si>
  <si>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</si>
  <si>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</si>
  <si>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</si>
  <si>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</si>
  <si>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</si>
  <si>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</si>
  <si>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</si>
  <si>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</si>
  <si>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</si>
  <si>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</si>
  <si>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</si>
  <si>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</si>
  <si>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</si>
  <si>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</si>
  <si>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</si>
  <si>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</si>
  <si>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</si>
  <si>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</si>
  <si>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</si>
  <si>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</si>
  <si>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</si>
  <si>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</si>
  <si>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</si>
  <si>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</si>
  <si>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</si>
  <si>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</si>
  <si>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</si>
  <si>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</si>
  <si>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</si>
  <si>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</si>
  <si>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</si>
  <si>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</si>
  <si>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</si>
  <si>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</si>
  <si>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</si>
  <si>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</si>
  <si>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</si>
  <si>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</si>
  <si>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</si>
  <si>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</si>
  <si>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</si>
  <si>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</si>
  <si>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29/06/23</t>
  </si>
  <si>
    <t>סה"כ אג"ח שהנפיקו ממשלות זרות בחו"ל</t>
  </si>
  <si>
    <t>T 1 7/8 02/15/32- US TREASURY Bills</t>
  </si>
  <si>
    <t>US91282CDY49</t>
  </si>
  <si>
    <t>Aaa</t>
  </si>
  <si>
    <t>Moodys</t>
  </si>
  <si>
    <t>T 2 1/4 01/31/24- US TREASURY Bills</t>
  </si>
  <si>
    <t>US912828V806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</si>
  <si>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</si>
  <si>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</si>
  <si>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</si>
  <si>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</si>
  <si>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</si>
  <si>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</si>
  <si>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</si>
  <si>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</si>
  <si>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</si>
  <si>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3.75 02/32- חברת החשמל לישראל בע"מ</t>
  </si>
  <si>
    <t>IL0060004004</t>
  </si>
  <si>
    <t>בלומברג</t>
  </si>
  <si>
    <t>520000472</t>
  </si>
  <si>
    <t>אנרגיה</t>
  </si>
  <si>
    <t>BBB+</t>
  </si>
  <si>
    <t>HAPOAL 3.255 01/32- בנק הפועלים בע"מ</t>
  </si>
  <si>
    <t>IL0066204707</t>
  </si>
  <si>
    <t>520000118</t>
  </si>
  <si>
    <t>בנקים</t>
  </si>
  <si>
    <t>BBB</t>
  </si>
  <si>
    <t>LUMIIT 3.275 01/31 01/26- בנק לאומי לישראל בע"מ</t>
  </si>
  <si>
    <t>IL0060404899</t>
  </si>
  <si>
    <t>520018078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</si>
  <si>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</si>
  <si>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</si>
  <si>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</si>
  <si>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</si>
  <si>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</si>
  <si>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כימיה, גומי ופלסטיק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</si>
  <si>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</si>
  <si>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</si>
  <si>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</si>
  <si>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</si>
  <si>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</si>
  <si>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</si>
  <si>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</si>
  <si>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</si>
  <si>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</si>
  <si>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</si>
  <si>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</si>
  <si>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</si>
  <si>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</si>
  <si>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</si>
  <si>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</si>
  <si>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</si>
  <si>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</si>
  <si>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</si>
  <si>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</si>
  <si>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</si>
  <si>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</si>
  <si>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</si>
  <si>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</si>
  <si>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</si>
  <si>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</si>
  <si>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</si>
  <si>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</si>
  <si>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</si>
  <si>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</si>
  <si>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</si>
  <si>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</si>
  <si>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</si>
  <si>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</si>
  <si>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</si>
  <si>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</si>
  <si>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</si>
  <si>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</si>
  <si>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</si>
  <si>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</si>
  <si>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</si>
  <si>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</si>
  <si>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</si>
  <si>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</si>
  <si>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</si>
  <si>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</si>
  <si>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</si>
  <si>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</si>
  <si>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</si>
  <si>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</si>
  <si>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</si>
  <si>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</si>
  <si>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</si>
  <si>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</si>
  <si>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</si>
  <si>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</si>
  <si>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</si>
  <si>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</si>
  <si>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</si>
  <si>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</si>
  <si>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</si>
  <si>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</si>
  <si>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</si>
  <si>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</si>
  <si>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</si>
  <si>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</si>
  <si>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</si>
  <si>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</si>
  <si>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</si>
  <si>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</si>
  <si>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</si>
  <si>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</si>
  <si>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</si>
  <si>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</si>
  <si>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</si>
  <si>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</si>
  <si>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</si>
  <si>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</si>
  <si>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</si>
  <si>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</si>
  <si>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</si>
  <si>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</si>
  <si>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</si>
  <si>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</si>
  <si>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</si>
  <si>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</si>
  <si>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</si>
  <si>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</si>
  <si>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</si>
  <si>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</si>
  <si>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</si>
  <si>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</si>
  <si>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</si>
  <si>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</si>
  <si>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</si>
  <si>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</si>
  <si>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</si>
  <si>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</si>
  <si>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</si>
  <si>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</si>
  <si>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</si>
  <si>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</si>
  <si>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</si>
  <si>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</si>
  <si>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</si>
  <si>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</si>
  <si>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</si>
  <si>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</si>
  <si>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</si>
  <si>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</si>
  <si>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</si>
  <si>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</si>
  <si>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</si>
  <si>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</si>
  <si>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</si>
  <si>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</si>
  <si>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</si>
  <si>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</si>
  <si>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</si>
  <si>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</si>
  <si>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</si>
  <si>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</si>
  <si>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</si>
  <si>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</si>
  <si>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</si>
  <si>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</si>
  <si>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</si>
  <si>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</si>
  <si>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</si>
  <si>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</si>
  <si>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</si>
  <si>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</si>
  <si>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</si>
  <si>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</si>
  <si>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</si>
  <si>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</si>
  <si>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</si>
  <si>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</si>
  <si>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</si>
  <si>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</si>
  <si>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</si>
  <si>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</si>
  <si>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</si>
  <si>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</si>
  <si>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</si>
  <si>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</si>
  <si>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</si>
  <si>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</si>
  <si>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</si>
  <si>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</si>
  <si>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</si>
  <si>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</si>
  <si>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</si>
  <si>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</si>
  <si>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</si>
  <si>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</si>
  <si>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</si>
  <si>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</si>
  <si>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</si>
  <si>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</si>
  <si>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</si>
  <si>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</si>
  <si>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</si>
  <si>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</si>
  <si>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</si>
  <si>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</si>
  <si>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</si>
  <si>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</si>
  <si>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</si>
  <si>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</si>
  <si>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</si>
  <si>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</si>
  <si>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</si>
  <si>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</si>
  <si>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</si>
  <si>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</si>
  <si>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</si>
  <si>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</si>
  <si>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</si>
  <si>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</si>
  <si>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</si>
  <si>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</si>
  <si>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</si>
  <si>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</si>
  <si>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</si>
  <si>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</si>
  <si>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</si>
  <si>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</si>
  <si>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</si>
  <si>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</si>
  <si>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</si>
  <si>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</si>
  <si>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</si>
  <si>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</si>
  <si>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</si>
  <si>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</si>
  <si>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</si>
  <si>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</si>
  <si>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</si>
  <si>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</si>
  <si>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</si>
  <si>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</si>
  <si>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</si>
  <si>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</si>
  <si>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</si>
  <si>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</si>
  <si>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</si>
  <si>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</si>
  <si>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</si>
  <si>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</si>
  <si>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</si>
  <si>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</si>
  <si>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</si>
  <si>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</si>
  <si>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</si>
  <si>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</si>
  <si>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</si>
  <si>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</si>
  <si>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</si>
  <si>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</si>
  <si>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</si>
  <si>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</si>
  <si>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</si>
  <si>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</si>
  <si>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</si>
  <si>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</si>
  <si>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</si>
  <si>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</si>
  <si>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</si>
  <si>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</si>
  <si>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</si>
  <si>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</si>
  <si>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</si>
  <si>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</si>
  <si>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</si>
  <si>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</si>
  <si>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</si>
  <si>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</si>
  <si>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</si>
  <si>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</si>
  <si>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</si>
  <si>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</si>
  <si>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</si>
  <si>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</si>
  <si>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</si>
  <si>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</si>
  <si>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</si>
  <si>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</si>
  <si>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</si>
  <si>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</si>
  <si>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</si>
  <si>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</si>
  <si>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</si>
  <si>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</si>
  <si>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</si>
  <si>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</si>
  <si>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</si>
  <si>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</si>
  <si>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</si>
  <si>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</si>
  <si>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</si>
  <si>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</si>
  <si>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</si>
  <si>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</si>
  <si>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</si>
  <si>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</si>
  <si>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</si>
  <si>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</si>
  <si>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</si>
  <si>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</si>
  <si>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</si>
  <si>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</si>
  <si>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</si>
  <si>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</si>
  <si>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</si>
  <si>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</si>
  <si>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</si>
  <si>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</si>
  <si>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</si>
  <si>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</si>
  <si>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</si>
  <si>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</si>
  <si>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</si>
  <si>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</si>
  <si>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</si>
  <si>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</si>
  <si>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</si>
  <si>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</si>
  <si>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</si>
  <si>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</si>
  <si>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</si>
  <si>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</si>
  <si>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</si>
  <si>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</si>
  <si>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</si>
  <si>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</si>
  <si>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</si>
  <si>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</si>
  <si>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</si>
  <si>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</si>
  <si>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</si>
  <si>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</si>
  <si>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</si>
  <si>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</si>
  <si>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</si>
  <si>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</si>
  <si>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</si>
  <si>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</si>
  <si>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</si>
  <si>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</si>
  <si>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</si>
  <si>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</si>
  <si>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</si>
  <si>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</si>
  <si>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</si>
  <si>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</si>
  <si>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</si>
  <si>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</si>
  <si>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</si>
  <si>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</si>
  <si>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</si>
  <si>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</si>
  <si>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</si>
  <si>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</si>
  <si>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</si>
  <si>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</si>
  <si>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</si>
  <si>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</si>
  <si>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</si>
  <si>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</si>
  <si>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</si>
  <si>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</si>
  <si>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</si>
  <si>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</si>
  <si>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</si>
  <si>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</si>
  <si>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</si>
  <si>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סה"כ תל אביב 35</t>
  </si>
  <si>
    <t>סה"כ תל אביב 90</t>
  </si>
  <si>
    <t>סה"כ מניות היתר</t>
  </si>
  <si>
    <t>סה"כ call 001 אופציות</t>
  </si>
  <si>
    <t>TESLA INC- TESLA MOTORS INC</t>
  </si>
  <si>
    <t>US88160R1014</t>
  </si>
  <si>
    <t>NASDAQ</t>
  </si>
  <si>
    <t>13191</t>
  </si>
  <si>
    <t>BANK OF AMERICA CORP- Bank of America</t>
  </si>
  <si>
    <t>US0605051046</t>
  </si>
  <si>
    <t>NYSE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</si>
  <si>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</si>
  <si>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</si>
  <si>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</si>
  <si>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</si>
  <si>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</si>
  <si>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</si>
  <si>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</si>
  <si>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</si>
  <si>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</si>
  <si>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</si>
  <si>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</si>
  <si>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</si>
  <si>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</si>
  <si>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</si>
  <si>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</si>
  <si>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</si>
  <si>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</si>
  <si>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</si>
  <si>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</si>
  <si>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</si>
  <si>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</si>
  <si>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</si>
  <si>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</si>
  <si>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</si>
  <si>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</si>
  <si>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</si>
  <si>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</si>
  <si>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</si>
  <si>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</si>
  <si>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</si>
  <si>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</si>
  <si>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MORGAN STANLEY- MORGAN STANLEY</t>
  </si>
  <si>
    <t>US6174464486</t>
  </si>
  <si>
    <t>10289</t>
  </si>
  <si>
    <t>COSTCO WHOLESALE- COSTCO WHOLESAL</t>
  </si>
  <si>
    <t>US9113121068</t>
  </si>
  <si>
    <t>27041</t>
  </si>
  <si>
    <t>Food &amp; Staples Retailing</t>
  </si>
  <si>
    <t>ALPHABET INC CL C- ALPHABET INC</t>
  </si>
  <si>
    <t>US02079K1079</t>
  </si>
  <si>
    <t>27390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</si>
  <si>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</si>
  <si>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</si>
  <si>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</si>
  <si>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</si>
  <si>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</si>
  <si>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</si>
  <si>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AMAZON.COM INC- amazon.com</t>
  </si>
  <si>
    <t>US0231351067</t>
  </si>
  <si>
    <t>11069</t>
  </si>
  <si>
    <t>Retailing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</si>
  <si>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</si>
  <si>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</si>
  <si>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</si>
  <si>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</si>
  <si>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</si>
  <si>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</si>
  <si>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Semiconductors &amp; Semiconductor Equipment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</si>
  <si>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</si>
  <si>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</si>
  <si>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</si>
  <si>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</si>
  <si>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</si>
  <si>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</si>
  <si>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</si>
  <si>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</si>
  <si>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</si>
  <si>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</si>
  <si>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</si>
  <si>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</si>
  <si>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</si>
  <si>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</si>
  <si>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</si>
  <si>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</si>
  <si>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DYNATRACE INC- DYNATRACE INC</t>
  </si>
  <si>
    <t>US2681501092</t>
  </si>
  <si>
    <t>90133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</si>
  <si>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</si>
  <si>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</si>
  <si>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</si>
  <si>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</si>
  <si>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</si>
  <si>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</si>
  <si>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</si>
  <si>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</si>
  <si>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</si>
  <si>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</si>
  <si>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</si>
  <si>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</si>
  <si>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</si>
  <si>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</si>
  <si>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</si>
  <si>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</si>
  <si>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</si>
  <si>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</si>
  <si>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</si>
  <si>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</si>
  <si>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</si>
  <si>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</si>
  <si>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</si>
  <si>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</si>
  <si>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אלקטרוניקה ואופטיקה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</si>
  <si>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</si>
  <si>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</si>
  <si>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</si>
  <si>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</si>
  <si>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</si>
  <si>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</si>
  <si>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</si>
  <si>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</si>
  <si>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LSE</t>
  </si>
  <si>
    <t>28148</t>
  </si>
  <si>
    <t>מניות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</si>
  <si>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</si>
  <si>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</si>
  <si>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</si>
  <si>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</si>
  <si>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</si>
  <si>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</si>
  <si>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</si>
  <si>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</si>
  <si>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</si>
  <si>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</si>
  <si>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</si>
  <si>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</si>
  <si>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</si>
  <si>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</si>
  <si>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</si>
  <si>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</si>
  <si>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</si>
  <si>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</si>
  <si>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</si>
  <si>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</si>
  <si>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</si>
  <si>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</si>
  <si>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</si>
  <si>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</si>
  <si>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</si>
  <si>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</si>
  <si>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</si>
  <si>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</si>
  <si>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</si>
  <si>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</si>
  <si>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</si>
  <si>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</si>
  <si>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</si>
  <si>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</si>
  <si>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</si>
  <si>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</si>
  <si>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</si>
  <si>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</si>
  <si>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</si>
  <si>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</si>
  <si>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</si>
  <si>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</si>
  <si>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</si>
  <si>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</si>
  <si>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</si>
  <si>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</si>
  <si>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</si>
  <si>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</si>
  <si>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</si>
  <si>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</si>
  <si>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</si>
  <si>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</si>
  <si>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</si>
  <si>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</si>
  <si>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</si>
  <si>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</si>
  <si>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</si>
  <si>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</si>
  <si>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</si>
  <si>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</si>
  <si>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</si>
  <si>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</si>
  <si>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</si>
  <si>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</si>
  <si>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</si>
  <si>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</si>
  <si>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</si>
  <si>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</si>
  <si>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</si>
  <si>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</si>
  <si>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</si>
  <si>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</si>
  <si>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</si>
  <si>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</si>
  <si>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</si>
  <si>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</si>
  <si>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</si>
  <si>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</si>
  <si>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</si>
  <si>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</si>
  <si>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</si>
  <si>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</si>
  <si>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</si>
  <si>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</si>
  <si>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</si>
  <si>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</si>
  <si>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</si>
  <si>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</si>
  <si>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</si>
  <si>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</si>
  <si>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</si>
  <si>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</si>
  <si>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Amundi Etf Euro- Amundi etf</t>
  </si>
  <si>
    <t>FR0010754119</t>
  </si>
  <si>
    <t>12772</t>
  </si>
  <si>
    <t>אג"ח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</si>
  <si>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</si>
  <si>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</si>
  <si>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</si>
  <si>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</si>
  <si>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HIGH- BlackRock  Asset Managment</t>
  </si>
  <si>
    <t>IE00B4PY7Y77</t>
  </si>
  <si>
    <t>ISHARES MARKIT IBOXX- BlackRock  Asset Managment</t>
  </si>
  <si>
    <t>IE0032895942</t>
  </si>
  <si>
    <t>DB x corp bnd- DB x TRACKERS</t>
  </si>
  <si>
    <t>LU0478205379</t>
  </si>
  <si>
    <t>FWB</t>
  </si>
  <si>
    <t>12104</t>
  </si>
  <si>
    <t>X TRACKERS US TREASURY 1-3- DB x TRACKERS</t>
  </si>
  <si>
    <t>LU0429458895</t>
  </si>
  <si>
    <t>Pimco inv grade bond- PIMCO</t>
  </si>
  <si>
    <t>US72201R8170</t>
  </si>
  <si>
    <t>11186</t>
  </si>
  <si>
    <t>SPDR PORT INTMED- State Street Corp</t>
  </si>
  <si>
    <t>US78464A6727</t>
  </si>
  <si>
    <t>Vanguard gov bnd- Vanguard Group</t>
  </si>
  <si>
    <t>US92206C1027</t>
  </si>
  <si>
    <t>ISHR $ Treasury bond  7-10yr- BlackRock  Asset Managment</t>
  </si>
  <si>
    <t>IE00B1FZS798</t>
  </si>
  <si>
    <t>VANGUARD CORP BOND $- Vanguard Group</t>
  </si>
  <si>
    <t>IE00BZ163K21</t>
  </si>
  <si>
    <t>סה"כ אג"ח ממשלתי</t>
  </si>
  <si>
    <t>סה"כ אגח קונצרני</t>
  </si>
  <si>
    <t>UBS LUX BD USD- Ubs Fund Management</t>
  </si>
  <si>
    <t>LU0396367608</t>
  </si>
  <si>
    <t>11299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</si>
  <si>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</si>
  <si>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</si>
  <si>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</si>
  <si>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</si>
  <si>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</si>
  <si>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</si>
  <si>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</si>
  <si>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</si>
  <si>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</si>
  <si>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</si>
  <si>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</si>
  <si>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</si>
  <si>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</si>
  <si>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</si>
  <si>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</si>
  <si>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</si>
  <si>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</si>
  <si>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</si>
  <si>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</si>
  <si>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</si>
  <si>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</si>
  <si>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</si>
  <si>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</si>
  <si>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</si>
  <si>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</si>
  <si>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</si>
  <si>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</si>
  <si>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</si>
  <si>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</si>
  <si>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</si>
  <si>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</si>
  <si>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</si>
  <si>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</si>
  <si>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</si>
  <si>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</si>
  <si>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</si>
  <si>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</si>
  <si>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</si>
  <si>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</si>
  <si>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</si>
  <si>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</si>
  <si>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</si>
  <si>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</si>
  <si>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</si>
  <si>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</si>
  <si>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</si>
  <si>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</si>
  <si>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</si>
  <si>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</si>
  <si>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</si>
  <si>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</si>
  <si>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</si>
  <si>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</si>
  <si>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</si>
  <si>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</si>
  <si>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</si>
  <si>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</si>
  <si>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</si>
  <si>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</si>
  <si>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</si>
  <si>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</si>
  <si>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</si>
  <si>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</si>
  <si>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</si>
  <si>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</si>
  <si>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</si>
  <si>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</si>
  <si>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</si>
  <si>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</si>
  <si>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</si>
  <si>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</si>
  <si>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</si>
  <si>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</si>
  <si>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</si>
  <si>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</si>
  <si>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</si>
  <si>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</si>
  <si>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</si>
  <si>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ILS-USD03.07.2023</t>
  </si>
  <si>
    <t>702003744</t>
  </si>
  <si>
    <t>31/05/23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</si>
  <si>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</si>
  <si>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</si>
  <si>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</si>
  <si>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</si>
  <si>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</si>
  <si>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</si>
  <si>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</si>
  <si>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</si>
  <si>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</si>
  <si>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</si>
  <si>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</si>
  <si>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</si>
  <si>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</si>
  <si>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</si>
  <si>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</si>
  <si>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</si>
  <si>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</si>
  <si>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</si>
  <si>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</si>
  <si>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</si>
  <si>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</si>
  <si>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</si>
  <si>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</si>
  <si>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</si>
  <si>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</si>
  <si>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</si>
  <si>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</si>
  <si>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</si>
  <si>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</si>
  <si>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</si>
  <si>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</si>
  <si>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</si>
  <si>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</si>
  <si>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</si>
  <si>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</si>
  <si>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</si>
  <si>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</si>
  <si>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</si>
  <si>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</si>
  <si>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28/02/23</t>
  </si>
  <si>
    <t>702003490</t>
  </si>
  <si>
    <t>FW USD-ILS02.11.2023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</si>
  <si>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</si>
  <si>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</si>
  <si>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</si>
  <si>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</si>
  <si>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</si>
  <si>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</si>
  <si>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</si>
  <si>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</si>
  <si>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702003710</t>
  </si>
  <si>
    <t>702003712</t>
  </si>
  <si>
    <t>703000952</t>
  </si>
  <si>
    <t>703000954</t>
  </si>
  <si>
    <t>FW USD-ILS05.09.2023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</si>
  <si>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</si>
  <si>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</si>
  <si>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</si>
  <si>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</si>
  <si>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</si>
  <si>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</si>
  <si>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</si>
  <si>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</si>
  <si>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</si>
  <si>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</si>
  <si>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</si>
  <si>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</si>
  <si>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</si>
  <si>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FW USD-ILS06.09.2023</t>
  </si>
  <si>
    <t>702003562</t>
  </si>
  <si>
    <t>30/03/23</t>
  </si>
  <si>
    <t>702003760</t>
  </si>
  <si>
    <t>702003762</t>
  </si>
  <si>
    <t>703000889</t>
  </si>
  <si>
    <t>703000895</t>
  </si>
  <si>
    <t>FW USD-ILS06.11.2023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</si>
  <si>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</si>
  <si>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</si>
  <si>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</si>
  <si>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</si>
  <si>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</si>
  <si>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</si>
  <si>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</si>
  <si>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FW USD-ILS07.11.2023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</si>
  <si>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</si>
  <si>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</si>
  <si>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</si>
  <si>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</si>
  <si>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</si>
  <si>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</si>
  <si>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</si>
  <si>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</si>
  <si>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</si>
  <si>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</si>
  <si>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</si>
  <si>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</si>
  <si>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FW USD-ILS09.11.2023</t>
  </si>
  <si>
    <t>702003542</t>
  </si>
  <si>
    <t>702003544</t>
  </si>
  <si>
    <t>702003546</t>
  </si>
  <si>
    <t>702003548</t>
  </si>
  <si>
    <t>702003632</t>
  </si>
  <si>
    <t>30/04/23</t>
  </si>
  <si>
    <t>702003636</t>
  </si>
  <si>
    <t>FW USD-ILS10.10.2023</t>
  </si>
  <si>
    <t>702003345</t>
  </si>
  <si>
    <t>31/01/23</t>
  </si>
  <si>
    <t>702003347</t>
  </si>
  <si>
    <t>703000885</t>
  </si>
  <si>
    <t>FW USD-ILS11.10.2023</t>
  </si>
  <si>
    <t>702003349</t>
  </si>
  <si>
    <t>702003351</t>
  </si>
  <si>
    <t>702003353</t>
  </si>
  <si>
    <t>703000981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</si>
  <si>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</si>
  <si>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</si>
  <si>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</si>
  <si>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</si>
  <si>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</si>
  <si>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</si>
  <si>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</si>
  <si>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</si>
  <si>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</si>
  <si>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</si>
  <si>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</si>
  <si>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</si>
  <si>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</si>
  <si>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</si>
  <si>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</si>
  <si>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</si>
  <si>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702003748</t>
  </si>
  <si>
    <t>702003752</t>
  </si>
  <si>
    <t>FW USD-ILS13.11.2023</t>
  </si>
  <si>
    <t>703000879</t>
  </si>
  <si>
    <t>703000881</t>
  </si>
  <si>
    <t>FW USD-ILS13.12.2023</t>
  </si>
  <si>
    <t>702003589</t>
  </si>
  <si>
    <t>702003591</t>
  </si>
  <si>
    <t>FW USD-ILS14.11.2023</t>
  </si>
  <si>
    <t>702003554</t>
  </si>
  <si>
    <t>702003556</t>
  </si>
  <si>
    <t>702003558</t>
  </si>
  <si>
    <t>702003560</t>
  </si>
  <si>
    <t>703000883</t>
  </si>
  <si>
    <t>FW USD-ILS14.12.2023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</si>
  <si>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</si>
  <si>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</si>
  <si>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</si>
  <si>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</si>
  <si>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</si>
  <si>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</si>
  <si>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</si>
  <si>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</si>
  <si>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702003370</t>
  </si>
  <si>
    <t>702003372</t>
  </si>
  <si>
    <t>702003374</t>
  </si>
  <si>
    <t>702003376</t>
  </si>
  <si>
    <t>703000976</t>
  </si>
  <si>
    <t>FW USD-ILS16.11.2023</t>
  </si>
  <si>
    <t>702003587</t>
  </si>
  <si>
    <t>702003597</t>
  </si>
  <si>
    <t>702003599</t>
  </si>
  <si>
    <t>702003601</t>
  </si>
  <si>
    <t>703000910</t>
  </si>
  <si>
    <t>FW USD-ILS17.07.2023</t>
  </si>
  <si>
    <t>702003797</t>
  </si>
  <si>
    <t>702003801</t>
  </si>
  <si>
    <t>FW USD-ILS17.10.2023</t>
  </si>
  <si>
    <t>702003380</t>
  </si>
  <si>
    <t>FW USD-ILS18.07.2023</t>
  </si>
  <si>
    <t>702003815</t>
  </si>
  <si>
    <t>702003817</t>
  </si>
  <si>
    <t>703000972</t>
  </si>
  <si>
    <t>FW USD-ILS18.10.2023</t>
  </si>
  <si>
    <t>702003387</t>
  </si>
  <si>
    <t>702003389</t>
  </si>
  <si>
    <t>702003391</t>
  </si>
  <si>
    <t>703000831</t>
  </si>
  <si>
    <t>703000833</t>
  </si>
  <si>
    <t>FW USD-ILS19.07.2023</t>
  </si>
  <si>
    <t>702003838</t>
  </si>
  <si>
    <t>702003840</t>
  </si>
  <si>
    <t>702003842</t>
  </si>
  <si>
    <t>702003859</t>
  </si>
  <si>
    <t>FW USD-ILS19.10.2023</t>
  </si>
  <si>
    <t>702003394</t>
  </si>
  <si>
    <t>702003396</t>
  </si>
  <si>
    <t>703000837</t>
  </si>
  <si>
    <t>703000839</t>
  </si>
  <si>
    <t>FW USD-ILS20.11.2023</t>
  </si>
  <si>
    <t>702003593</t>
  </si>
  <si>
    <t>702003595</t>
  </si>
  <si>
    <t>FW USD-ILS21.11.2023</t>
  </si>
  <si>
    <t>702003603</t>
  </si>
  <si>
    <t>702003605</t>
  </si>
  <si>
    <t>FW USD-ILS22.11.2023</t>
  </si>
  <si>
    <t>702003611</t>
  </si>
  <si>
    <t>702003613</t>
  </si>
  <si>
    <t>702003615</t>
  </si>
  <si>
    <t>703000912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</si>
  <si>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</si>
  <si>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</si>
  <si>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</si>
  <si>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</si>
  <si>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</si>
  <si>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</si>
  <si>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</si>
  <si>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</si>
  <si>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FW USD-ILS25.07.2023</t>
  </si>
  <si>
    <t>702003750</t>
  </si>
  <si>
    <t>702003868</t>
  </si>
  <si>
    <t>703000956</t>
  </si>
  <si>
    <t>703000958</t>
  </si>
  <si>
    <t>FW USD-ILS25.10.2023</t>
  </si>
  <si>
    <t>702003415</t>
  </si>
  <si>
    <t>703000843</t>
  </si>
  <si>
    <t>703000845</t>
  </si>
  <si>
    <t>703000847</t>
  </si>
  <si>
    <t>FW USD-ILS26.07.2023</t>
  </si>
  <si>
    <t>702003767</t>
  </si>
  <si>
    <t>FW USD-ILS26.10.2023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</si>
  <si>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</si>
  <si>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</si>
  <si>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</si>
  <si>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</si>
  <si>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</si>
  <si>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</si>
  <si>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</si>
  <si>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</si>
  <si>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</si>
  <si>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</si>
  <si>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</si>
  <si>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</si>
  <si>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</si>
  <si>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</si>
  <si>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</si>
  <si>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</si>
  <si>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</si>
  <si>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</si>
  <si>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</si>
  <si>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</si>
  <si>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</si>
  <si>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</si>
  <si>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702003704</t>
  </si>
  <si>
    <t>702003706</t>
  </si>
  <si>
    <t>702003708</t>
  </si>
  <si>
    <t>702003829</t>
  </si>
  <si>
    <t>702003831</t>
  </si>
  <si>
    <t>703000948</t>
  </si>
  <si>
    <t>703000950</t>
  </si>
  <si>
    <t>FWD CCY\ILS 20230424 USD\ILS 3.6223000 20231204- בנק לאומי לישראל בע"מ</t>
  </si>
  <si>
    <t>90017806</t>
  </si>
  <si>
    <t>24/04/23</t>
  </si>
  <si>
    <t>FWD CCY\ILS 20230509 USD\ILS 3.6215000 20231204- בנק לאומי לישראל בע"מ</t>
  </si>
  <si>
    <t>90017899</t>
  </si>
  <si>
    <t>09/05/23</t>
  </si>
  <si>
    <t>FWD CCY\ILS 20230511 USD\ILS 3.6210000 20231204- בנק לאומי לישראל בע"מ</t>
  </si>
  <si>
    <t>90017942</t>
  </si>
  <si>
    <t>11/05/23</t>
  </si>
  <si>
    <t>FWD CCY\ILS 20230606 USD\ILS 3.6827000 20231204- בנק לאומי לישראל בע"מ</t>
  </si>
  <si>
    <t>90018145</t>
  </si>
  <si>
    <t>06/06/23</t>
  </si>
  <si>
    <t>FWD CCY\ILS 20230607 USD\ILS 3.6194 20231204- בנק לאומי לישראל בע"מ</t>
  </si>
  <si>
    <t>90018167</t>
  </si>
  <si>
    <t>07/06/23</t>
  </si>
  <si>
    <t>FWD CCY\ILS 20230614 USD\ILS 3.5796000 20231204- בנק לאומי לישראל בע"מ</t>
  </si>
  <si>
    <t>90018237</t>
  </si>
  <si>
    <t>14/06/23</t>
  </si>
  <si>
    <t>FWD CCY\ILS 20230615 USD\ILS 3.5605000 20231204- בנק לאומי לישראל בע"מ</t>
  </si>
  <si>
    <t>90018251</t>
  </si>
  <si>
    <t>15/06/23</t>
  </si>
  <si>
    <t>FWD CCY\ILS 20230620 USD\ILS 3.5787000 20231204- בנק לאומי לישראל בע"מ</t>
  </si>
  <si>
    <t>90018280</t>
  </si>
  <si>
    <t>20/06/23</t>
  </si>
  <si>
    <t>FWD CCY\ILS 20230621 USD\ILS 3.5911000 20231204- בנק לאומי לישראל בע"מ</t>
  </si>
  <si>
    <t>90018290</t>
  </si>
  <si>
    <t>21/06/23</t>
  </si>
  <si>
    <t>FWD CCY\ILS 20230622 USD\ILS 3.6020000 20231204- בנק לאומי לישראל בע"מ</t>
  </si>
  <si>
    <t>90018300</t>
  </si>
  <si>
    <t>22/06/23</t>
  </si>
  <si>
    <t>FWD CCY\ILS 20230629 USD\ILS 3.6970000 20230703 SP- בנק לאומי לישראל בע"מ</t>
  </si>
  <si>
    <t>90018376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</si>
  <si>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</si>
  <si>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</si>
  <si>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</si>
  <si>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</si>
  <si>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</si>
  <si>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</si>
  <si>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</si>
  <si>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</si>
  <si>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</si>
  <si>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</si>
  <si>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</si>
  <si>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</si>
  <si>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</si>
  <si>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</si>
  <si>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</si>
  <si>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</si>
  <si>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</si>
  <si>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</si>
  <si>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</si>
  <si>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</si>
  <si>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</si>
  <si>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</si>
  <si>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</si>
  <si>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</si>
  <si>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</si>
  <si>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</si>
  <si>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</si>
  <si>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</si>
  <si>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</si>
  <si>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</si>
  <si>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</si>
  <si>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</si>
  <si>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</si>
  <si>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</si>
  <si>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</si>
  <si>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</si>
  <si>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</si>
  <si>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</si>
  <si>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</si>
  <si>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</si>
  <si>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</si>
  <si>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</si>
  <si>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</si>
  <si>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</si>
  <si>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</si>
  <si>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</si>
  <si>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</si>
  <si>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</si>
  <si>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</si>
  <si>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</si>
  <si>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</si>
  <si>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</si>
  <si>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</si>
  <si>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</si>
  <si>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</si>
  <si>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</si>
  <si>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</si>
  <si>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</si>
  <si>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</si>
  <si>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</si>
  <si>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</si>
  <si>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</si>
  <si>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</si>
  <si>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</si>
  <si>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</si>
  <si>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</si>
  <si>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</si>
  <si>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</si>
  <si>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</si>
  <si>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</si>
  <si>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</si>
  <si>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</si>
  <si>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</si>
  <si>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</si>
  <si>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</si>
  <si>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</si>
  <si>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</si>
  <si>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</si>
  <si>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</si>
  <si>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</si>
  <si>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</si>
  <si>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</si>
  <si>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</si>
  <si>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</si>
  <si>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</si>
  <si>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</si>
  <si>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</si>
  <si>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</si>
  <si>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</si>
  <si>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</si>
  <si>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</si>
  <si>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</si>
  <si>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</si>
  <si>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</si>
  <si>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</si>
  <si>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</si>
  <si>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</si>
  <si>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</si>
  <si>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</si>
  <si>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</si>
  <si>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</si>
  <si>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</si>
  <si>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</si>
  <si>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</si>
  <si>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20230214 USD\JPY 129.5016700 20230724- בנק לאומי לישראל בע"מ</t>
  </si>
  <si>
    <t>90017237</t>
  </si>
  <si>
    <t>14/02/23</t>
  </si>
  <si>
    <t>FWD CCY\CCY 20230309 EUR\USD 1.0651700 20230807- בנק לאומי לישראל בע"מ</t>
  </si>
  <si>
    <t>90017478</t>
  </si>
  <si>
    <t>09/03/23</t>
  </si>
  <si>
    <t>FWD CCY\CCY 20230315 EUR\USD 1.0650200 20230807- בנק לאומי לישראל בע"מ</t>
  </si>
  <si>
    <t>90017522</t>
  </si>
  <si>
    <t>15/03/23</t>
  </si>
  <si>
    <t>FWD CCY\CCY 20230323 EUR\USD 1.0954000 20230807- בנק לאומי לישראל בע"מ</t>
  </si>
  <si>
    <t>90017581</t>
  </si>
  <si>
    <t>23/03/23</t>
  </si>
  <si>
    <t>FWD CCY\CCY 20230626 EUR\USD 1.0915000 20230807- בנק לאומי לישראל בע"מ</t>
  </si>
  <si>
    <t>90018323</t>
  </si>
  <si>
    <t>26/06/23</t>
  </si>
  <si>
    <t>FWD CCY\CCY 20230628 EUR\USD 1.0964400 20230807- בנק לאומי לישראל בע"מ</t>
  </si>
  <si>
    <t>90018357</t>
  </si>
  <si>
    <t>28/06/23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</si>
  <si>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</si>
  <si>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</si>
  <si>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</si>
  <si>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</si>
  <si>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</si>
  <si>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</si>
  <si>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29/12/22</t>
  </si>
  <si>
    <t>TRS_ USD-USD03.11.2023</t>
  </si>
  <si>
    <t>702003094</t>
  </si>
  <si>
    <t>30/11/22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</si>
  <si>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</si>
  <si>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</si>
  <si>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</si>
  <si>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</si>
  <si>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</si>
  <si>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</si>
  <si>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</si>
  <si>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</si>
  <si>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</si>
  <si>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</si>
  <si>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</si>
  <si>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</si>
  <si>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</si>
  <si>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</si>
  <si>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</si>
  <si>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</si>
  <si>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</si>
  <si>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</si>
  <si>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</si>
  <si>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</si>
  <si>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</si>
  <si>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</si>
  <si>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</si>
  <si>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</si>
  <si>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</si>
  <si>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</si>
  <si>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</si>
  <si>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</si>
  <si>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חייבים וזכאים בגין שיקוף</t>
  </si>
  <si>
    <t>26630548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</si>
  <si>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</si>
  <si>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</si>
  <si>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</si>
  <si>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</si>
  <si>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</si>
  <si>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</si>
  <si>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</si>
  <si>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גמל להשקעה מסלול חו"ל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</si>
  <si>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</si>
  <si>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</si>
  <si>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</si>
  <si>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</si>
  <si>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</si>
  <si>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</si>
  <si>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</si>
  <si>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</si>
  <si>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</si>
  <si>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</si>
  <si>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</si>
  <si>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</si>
  <si>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</si>
  <si>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</si>
  <si>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</si>
  <si>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</si>
  <si>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</si>
  <si>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</si>
  <si>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70002- 11- בנק דיסקונט</t>
  </si>
  <si>
    <t>70002- 12- בנק הפועלים</t>
  </si>
  <si>
    <t>70002- 10- לאומי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</si>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</sst>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166" fontId="0" fillId="0" borderId="0" xfId="0" applyNumberFormat="1"/>
    <xf numFmtId="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3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1386</v>
      </c>
    </row>
    <row r="3" spans="1:36">
      <c r="B3" s="2" t="s">
        <v>2</v>
      </c>
      <c r="C3" s="88" t="s">
        <v>1387</v>
      </c>
    </row>
    <row r="4" spans="1:36">
      <c r="B4" s="2" t="s">
        <v>3</v>
      </c>
      <c r="C4" s="89" t="s">
        <v>197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6517.4504161179502</v>
      </c>
      <c r="D11" s="76">
        <v>0.24579999999999999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2677.4350250608377</v>
      </c>
      <c r="D13" s="78">
        <v>0.10100000000000001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1924.1577891146896</v>
      </c>
      <c r="D15" s="78">
        <v>7.2599999999999998E-2</v>
      </c>
    </row>
    <row r="16" spans="1:36">
      <c r="A16" s="10" t="s">
        <v>13</v>
      </c>
      <c r="B16" s="70" t="s">
        <v>19</v>
      </c>
      <c r="C16" s="77">
        <v>748.89680633104001</v>
      </c>
      <c r="D16" s="78">
        <v>2.8199999999999999E-2</v>
      </c>
    </row>
    <row r="17" spans="1:4">
      <c r="A17" s="10" t="s">
        <v>13</v>
      </c>
      <c r="B17" s="70" t="s">
        <v>195</v>
      </c>
      <c r="C17" s="77">
        <v>12667.792375542869</v>
      </c>
      <c r="D17" s="78">
        <v>0.4778</v>
      </c>
    </row>
    <row r="18" spans="1:4">
      <c r="A18" s="10" t="s">
        <v>13</v>
      </c>
      <c r="B18" s="70" t="s">
        <v>20</v>
      </c>
      <c r="C18" s="77">
        <v>1738.3266071340188</v>
      </c>
      <c r="D18" s="78">
        <v>6.5600000000000006E-2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7.7532E-3</v>
      </c>
      <c r="D20" s="78">
        <v>0</v>
      </c>
    </row>
    <row r="21" spans="1:4">
      <c r="A21" s="10" t="s">
        <v>13</v>
      </c>
      <c r="B21" s="70" t="s">
        <v>23</v>
      </c>
      <c r="C21" s="77">
        <v>55.982051223103483</v>
      </c>
      <c r="D21" s="78">
        <v>2.0999999999999999E-3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19.696183672960611</v>
      </c>
      <c r="D31" s="78">
        <v>6.9999999999999999E-4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164.89980641202001</v>
      </c>
      <c r="D37" s="78">
        <v>6.1999999999999998E-3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26514.644813809489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0">
        <v>4.0334000000000003</v>
      </c>
    </row>
    <row r="48" spans="1:4">
      <c r="C48" t="s">
        <v>120</v>
      </c>
      <c r="D48" s="90">
        <v>2.4485999999999999</v>
      </c>
    </row>
    <row r="49" spans="3:4">
      <c r="C49" t="s">
        <v>106</v>
      </c>
      <c r="D49" s="90">
        <v>3.6920000000000002</v>
      </c>
    </row>
    <row r="50" spans="3:4">
      <c r="C50" t="s">
        <v>201</v>
      </c>
      <c r="D50" s="90">
        <v>0.47010000000000002</v>
      </c>
    </row>
    <row r="51" spans="3:4">
      <c r="C51" t="s">
        <v>116</v>
      </c>
      <c r="D51" s="90">
        <v>2.7841999999999998</v>
      </c>
    </row>
    <row r="52" spans="3:4">
      <c r="C52" t="s">
        <v>200</v>
      </c>
      <c r="D52" s="90">
        <v>2.5600999999999999E-2</v>
      </c>
    </row>
    <row r="53" spans="3:4">
      <c r="C53" t="s">
        <v>113</v>
      </c>
      <c r="D53" s="90">
        <v>4.6717000000000004</v>
      </c>
    </row>
    <row r="54" spans="3:4">
      <c r="C54" t="s">
        <v>199</v>
      </c>
      <c r="D54" s="90">
        <v>4.1210000000000004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AB060C5E-BBC7-46C5-8EDE-5A85C7191406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1386</v>
      </c>
    </row>
    <row r="3" spans="2:61" s="1" customFormat="1">
      <c r="B3" s="2" t="s">
        <v>2</v>
      </c>
      <c r="C3" s="88" t="s">
        <v>1387</v>
      </c>
    </row>
    <row r="4" spans="2:61" s="1" customFormat="1">
      <c r="B4" s="2" t="s">
        <v>3</v>
      </c>
      <c r="C4" s="89" t="s">
        <v>197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7.7532E-3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888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889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890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221</v>
      </c>
      <c r="C21" s="16"/>
      <c r="D21" s="16"/>
      <c r="E21" s="16"/>
      <c r="G21" s="81">
        <v>0</v>
      </c>
      <c r="I21" s="81">
        <v>7.7532E-3</v>
      </c>
      <c r="K21" s="80">
        <v>1</v>
      </c>
      <c r="L21" s="80">
        <v>0</v>
      </c>
    </row>
    <row r="22" spans="2:12">
      <c r="B22" s="79" t="s">
        <v>888</v>
      </c>
      <c r="C22" s="16"/>
      <c r="D22" s="16"/>
      <c r="E22" s="16"/>
      <c r="G22" s="81">
        <v>0</v>
      </c>
      <c r="I22" s="81">
        <v>7.7532E-3</v>
      </c>
      <c r="K22" s="80">
        <v>1</v>
      </c>
      <c r="L22" s="80">
        <v>0</v>
      </c>
    </row>
    <row r="23" spans="2:12">
      <c r="B23" t="s">
        <v>891</v>
      </c>
      <c r="C23" t="s">
        <v>892</v>
      </c>
      <c r="D23" t="s">
        <v>123</v>
      </c>
      <c r="E23" t="s">
        <v>123</v>
      </c>
      <c r="F23" t="s">
        <v>106</v>
      </c>
      <c r="G23" s="77">
        <v>-0.42</v>
      </c>
      <c r="H23" s="77">
        <v>500</v>
      </c>
      <c r="I23" s="77">
        <v>-7.7532E-3</v>
      </c>
      <c r="J23" s="78">
        <v>0</v>
      </c>
      <c r="K23" s="78">
        <v>-1</v>
      </c>
      <c r="L23" s="78">
        <v>0</v>
      </c>
    </row>
    <row r="24" spans="2:12">
      <c r="B24" t="s">
        <v>893</v>
      </c>
      <c r="C24" t="s">
        <v>894</v>
      </c>
      <c r="D24" t="s">
        <v>123</v>
      </c>
      <c r="E24" t="s">
        <v>123</v>
      </c>
      <c r="F24" t="s">
        <v>106</v>
      </c>
      <c r="G24" s="77">
        <v>0.42</v>
      </c>
      <c r="H24" s="77">
        <v>1000</v>
      </c>
      <c r="I24" s="77">
        <v>1.55064E-2</v>
      </c>
      <c r="J24" s="78">
        <v>0</v>
      </c>
      <c r="K24" s="78">
        <v>2</v>
      </c>
      <c r="L24" s="78">
        <v>0</v>
      </c>
    </row>
    <row r="25" spans="2:12">
      <c r="B25" s="79" t="s">
        <v>895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890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896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248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223</v>
      </c>
      <c r="C33" s="16"/>
      <c r="D33" s="16"/>
      <c r="E33" s="16"/>
    </row>
    <row r="34" spans="2:5">
      <c r="B34" t="s">
        <v>240</v>
      </c>
      <c r="C34" s="16"/>
      <c r="D34" s="16"/>
      <c r="E34" s="16"/>
    </row>
    <row r="35" spans="2:5">
      <c r="B35" t="s">
        <v>241</v>
      </c>
      <c r="C35" s="16"/>
      <c r="D35" s="16"/>
      <c r="E35" s="16"/>
    </row>
    <row r="36" spans="2:5">
      <c r="B36" t="s">
        <v>242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1386</v>
      </c>
    </row>
    <row r="3" spans="1:60" s="1" customFormat="1">
      <c r="B3" s="2" t="s">
        <v>2</v>
      </c>
      <c r="C3" s="88" t="s">
        <v>1387</v>
      </c>
    </row>
    <row r="4" spans="1:60" s="1" customFormat="1">
      <c r="B4" s="2" t="s">
        <v>3</v>
      </c>
      <c r="C4" s="89" t="s">
        <v>197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6.24</v>
      </c>
      <c r="H11" s="25"/>
      <c r="I11" s="75">
        <v>55.982051223103483</v>
      </c>
      <c r="J11" s="76">
        <v>1</v>
      </c>
      <c r="K11" s="76">
        <v>2.0999999999999999E-3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221</v>
      </c>
      <c r="C14" s="19"/>
      <c r="D14" s="19"/>
      <c r="E14" s="19"/>
      <c r="F14" s="19"/>
      <c r="G14" s="81">
        <v>6.24</v>
      </c>
      <c r="H14" s="19"/>
      <c r="I14" s="81">
        <v>55.982051223103483</v>
      </c>
      <c r="J14" s="80">
        <v>1</v>
      </c>
      <c r="K14" s="80">
        <v>2.0999999999999999E-3</v>
      </c>
      <c r="BF14" s="16" t="s">
        <v>126</v>
      </c>
    </row>
    <row r="15" spans="1:60">
      <c r="B15" t="s">
        <v>897</v>
      </c>
      <c r="C15" t="s">
        <v>898</v>
      </c>
      <c r="D15" t="s">
        <v>123</v>
      </c>
      <c r="E15" t="s">
        <v>123</v>
      </c>
      <c r="F15" t="s">
        <v>106</v>
      </c>
      <c r="G15" s="77">
        <v>0.26</v>
      </c>
      <c r="H15" s="77">
        <v>11814.06</v>
      </c>
      <c r="I15" s="77">
        <v>-1.63558369</v>
      </c>
      <c r="J15" s="78">
        <v>-2.92E-2</v>
      </c>
      <c r="K15" s="78">
        <v>-1E-4</v>
      </c>
      <c r="BF15" s="16" t="s">
        <v>127</v>
      </c>
    </row>
    <row r="16" spans="1:60">
      <c r="B16" t="s">
        <v>899</v>
      </c>
      <c r="C16" t="s">
        <v>900</v>
      </c>
      <c r="D16" t="s">
        <v>123</v>
      </c>
      <c r="E16" t="s">
        <v>123</v>
      </c>
      <c r="F16" t="s">
        <v>106</v>
      </c>
      <c r="G16" s="77">
        <v>0.9</v>
      </c>
      <c r="H16" s="77">
        <v>99030</v>
      </c>
      <c r="I16" s="77">
        <v>-4.0042979729999999</v>
      </c>
      <c r="J16" s="78">
        <v>-7.1499999999999994E-2</v>
      </c>
      <c r="K16" s="78">
        <v>-2.0000000000000001E-4</v>
      </c>
      <c r="BF16" s="16" t="s">
        <v>128</v>
      </c>
    </row>
    <row r="17" spans="2:58">
      <c r="B17" t="s">
        <v>901</v>
      </c>
      <c r="C17" t="s">
        <v>902</v>
      </c>
      <c r="D17" t="s">
        <v>123</v>
      </c>
      <c r="E17" t="s">
        <v>123</v>
      </c>
      <c r="F17" t="s">
        <v>106</v>
      </c>
      <c r="G17" s="77">
        <v>0.15</v>
      </c>
      <c r="H17" s="77">
        <v>1510025</v>
      </c>
      <c r="I17" s="77">
        <v>2.2105153947240002</v>
      </c>
      <c r="J17" s="78">
        <v>3.95E-2</v>
      </c>
      <c r="K17" s="78">
        <v>1E-4</v>
      </c>
      <c r="BF17" s="16" t="s">
        <v>129</v>
      </c>
    </row>
    <row r="18" spans="2:58">
      <c r="B18" t="s">
        <v>903</v>
      </c>
      <c r="C18" t="s">
        <v>904</v>
      </c>
      <c r="D18" t="s">
        <v>123</v>
      </c>
      <c r="E18" t="s">
        <v>123</v>
      </c>
      <c r="F18" t="s">
        <v>116</v>
      </c>
      <c r="G18" s="77">
        <v>0.08</v>
      </c>
      <c r="H18" s="77">
        <v>120330</v>
      </c>
      <c r="I18" s="77">
        <v>0.11445324997759999</v>
      </c>
      <c r="J18" s="78">
        <v>2E-3</v>
      </c>
      <c r="K18" s="78">
        <v>0</v>
      </c>
      <c r="BF18" s="16" t="s">
        <v>130</v>
      </c>
    </row>
    <row r="19" spans="2:58">
      <c r="B19" t="s">
        <v>905</v>
      </c>
      <c r="C19" t="s">
        <v>906</v>
      </c>
      <c r="D19" t="s">
        <v>123</v>
      </c>
      <c r="E19" t="s">
        <v>123</v>
      </c>
      <c r="F19" t="s">
        <v>106</v>
      </c>
      <c r="G19" s="77">
        <v>4.16</v>
      </c>
      <c r="H19" s="77">
        <v>443575</v>
      </c>
      <c r="I19" s="77">
        <v>58.194504165824</v>
      </c>
      <c r="J19" s="78">
        <v>1.0395000000000001</v>
      </c>
      <c r="K19" s="78">
        <v>2.2000000000000001E-3</v>
      </c>
      <c r="BF19" s="16" t="s">
        <v>131</v>
      </c>
    </row>
    <row r="20" spans="2:58">
      <c r="B20" t="s">
        <v>907</v>
      </c>
      <c r="C20" t="s">
        <v>908</v>
      </c>
      <c r="D20" t="s">
        <v>123</v>
      </c>
      <c r="E20" t="s">
        <v>123</v>
      </c>
      <c r="F20" t="s">
        <v>110</v>
      </c>
      <c r="G20" s="77">
        <v>0.54</v>
      </c>
      <c r="H20" s="77">
        <v>45830</v>
      </c>
      <c r="I20" s="77">
        <v>-0.54401306120280002</v>
      </c>
      <c r="J20" s="78">
        <v>-9.7000000000000003E-3</v>
      </c>
      <c r="K20" s="78">
        <v>0</v>
      </c>
      <c r="BF20" s="16" t="s">
        <v>132</v>
      </c>
    </row>
    <row r="21" spans="2:58">
      <c r="B21" t="s">
        <v>909</v>
      </c>
      <c r="C21" t="s">
        <v>910</v>
      </c>
      <c r="D21" t="s">
        <v>123</v>
      </c>
      <c r="E21" t="s">
        <v>123</v>
      </c>
      <c r="F21" t="s">
        <v>200</v>
      </c>
      <c r="G21" s="77">
        <v>0.15</v>
      </c>
      <c r="H21" s="77">
        <v>229100</v>
      </c>
      <c r="I21" s="77">
        <v>1.64647313678068</v>
      </c>
      <c r="J21" s="78">
        <v>2.9399999999999999E-2</v>
      </c>
      <c r="K21" s="78">
        <v>1E-4</v>
      </c>
      <c r="BF21" s="16" t="s">
        <v>123</v>
      </c>
    </row>
    <row r="22" spans="2:58">
      <c r="B22" t="s">
        <v>223</v>
      </c>
      <c r="C22" s="19"/>
      <c r="D22" s="19"/>
      <c r="E22" s="19"/>
      <c r="F22" s="19"/>
      <c r="G22" s="19"/>
      <c r="H22" s="19"/>
    </row>
    <row r="23" spans="2:58">
      <c r="B23" t="s">
        <v>240</v>
      </c>
      <c r="C23" s="19"/>
      <c r="D23" s="19"/>
      <c r="E23" s="19"/>
      <c r="F23" s="19"/>
      <c r="G23" s="19"/>
      <c r="H23" s="19"/>
    </row>
    <row r="24" spans="2:58">
      <c r="B24" t="s">
        <v>241</v>
      </c>
      <c r="C24" s="19"/>
      <c r="D24" s="19"/>
      <c r="E24" s="19"/>
      <c r="F24" s="19"/>
      <c r="G24" s="19"/>
      <c r="H24" s="19"/>
    </row>
    <row r="25" spans="2:58">
      <c r="B25" t="s">
        <v>242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1386</v>
      </c>
    </row>
    <row r="3" spans="2:81" s="1" customFormat="1">
      <c r="B3" s="2" t="s">
        <v>2</v>
      </c>
      <c r="C3" s="88" t="s">
        <v>1387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911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912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</row>
    <row r="33" spans="2:2">
      <c r="B33" t="s">
        <v>240</v>
      </c>
    </row>
    <row r="34" spans="2:2">
      <c r="B34" t="s">
        <v>241</v>
      </c>
    </row>
    <row r="35" spans="2:2">
      <c r="B35" t="s">
        <v>242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1386</v>
      </c>
    </row>
    <row r="3" spans="2:72" s="1" customFormat="1">
      <c r="B3" s="2" t="s">
        <v>2</v>
      </c>
      <c r="C3" s="88" t="s">
        <v>1387</v>
      </c>
    </row>
    <row r="4" spans="2:72" s="1" customFormat="1">
      <c r="B4" s="2" t="s">
        <v>3</v>
      </c>
      <c r="C4" s="89" t="s">
        <v>197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914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915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916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917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918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240</v>
      </c>
    </row>
    <row r="29" spans="2:16">
      <c r="B29" t="s">
        <v>241</v>
      </c>
    </row>
    <row r="30" spans="2:16">
      <c r="B30" t="s">
        <v>242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1386</v>
      </c>
    </row>
    <row r="3" spans="2:65" s="1" customFormat="1">
      <c r="B3" s="2" t="s">
        <v>2</v>
      </c>
      <c r="C3" s="88" t="s">
        <v>1387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919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920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921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922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240</v>
      </c>
      <c r="D27" s="16"/>
      <c r="E27" s="16"/>
      <c r="F27" s="16"/>
    </row>
    <row r="28" spans="2:19">
      <c r="B28" t="s">
        <v>241</v>
      </c>
      <c r="D28" s="16"/>
      <c r="E28" s="16"/>
      <c r="F28" s="16"/>
    </row>
    <row r="29" spans="2:19">
      <c r="B29" t="s">
        <v>242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1386</v>
      </c>
    </row>
    <row r="3" spans="2:81" s="1" customFormat="1">
      <c r="B3" s="2" t="s">
        <v>2</v>
      </c>
      <c r="C3" s="88" t="s">
        <v>1387</v>
      </c>
    </row>
    <row r="4" spans="2:81" s="1" customFormat="1">
      <c r="B4" s="2" t="s">
        <v>3</v>
      </c>
      <c r="C4" s="89" t="s">
        <v>197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919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920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245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246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240</v>
      </c>
      <c r="C27" s="16"/>
      <c r="D27" s="16"/>
      <c r="E27" s="16"/>
    </row>
    <row r="28" spans="2:19">
      <c r="B28" t="s">
        <v>241</v>
      </c>
      <c r="C28" s="16"/>
      <c r="D28" s="16"/>
      <c r="E28" s="16"/>
    </row>
    <row r="29" spans="2:19">
      <c r="B29" t="s">
        <v>242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1386</v>
      </c>
    </row>
    <row r="3" spans="2:98" s="1" customFormat="1">
      <c r="B3" s="2" t="s">
        <v>2</v>
      </c>
      <c r="C3" s="88" t="s">
        <v>1387</v>
      </c>
    </row>
    <row r="4" spans="2:98" s="1" customFormat="1">
      <c r="B4" s="2" t="s">
        <v>3</v>
      </c>
      <c r="C4" s="89" t="s">
        <v>197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246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240</v>
      </c>
      <c r="C20" s="16"/>
      <c r="D20" s="16"/>
      <c r="E20" s="16"/>
    </row>
    <row r="21" spans="2:13">
      <c r="B21" t="s">
        <v>241</v>
      </c>
      <c r="C21" s="16"/>
      <c r="D21" s="16"/>
      <c r="E21" s="16"/>
    </row>
    <row r="22" spans="2:13">
      <c r="B22" t="s">
        <v>242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1386</v>
      </c>
    </row>
    <row r="3" spans="2:55" s="1" customFormat="1">
      <c r="B3" s="2" t="s">
        <v>2</v>
      </c>
      <c r="C3" s="88" t="s">
        <v>1387</v>
      </c>
    </row>
    <row r="4" spans="2:55" s="1" customFormat="1">
      <c r="B4" s="2" t="s">
        <v>3</v>
      </c>
      <c r="C4" s="89" t="s">
        <v>197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923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924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925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926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927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928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929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930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223</v>
      </c>
      <c r="C30" s="16"/>
    </row>
    <row r="31" spans="2:11">
      <c r="B31" t="s">
        <v>240</v>
      </c>
      <c r="C31" s="16"/>
    </row>
    <row r="32" spans="2:11">
      <c r="B32" t="s">
        <v>241</v>
      </c>
      <c r="C32" s="16"/>
    </row>
    <row r="33" spans="2:3">
      <c r="B33" t="s">
        <v>242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1386</v>
      </c>
    </row>
    <row r="3" spans="2:59" s="1" customFormat="1">
      <c r="B3" s="2" t="s">
        <v>2</v>
      </c>
      <c r="C3" s="88" t="s">
        <v>1387</v>
      </c>
    </row>
    <row r="4" spans="2:59" s="1" customFormat="1">
      <c r="B4" s="2" t="s">
        <v>3</v>
      </c>
      <c r="C4" s="89" t="s">
        <v>197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931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887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223</v>
      </c>
      <c r="C16" s="16"/>
      <c r="D16" s="16"/>
    </row>
    <row r="17" spans="2:4">
      <c r="B17" t="s">
        <v>240</v>
      </c>
      <c r="C17" s="16"/>
      <c r="D17" s="16"/>
    </row>
    <row r="18" spans="2:4">
      <c r="B18" t="s">
        <v>241</v>
      </c>
      <c r="C18" s="16"/>
      <c r="D18" s="16"/>
    </row>
    <row r="19" spans="2:4">
      <c r="B19" t="s">
        <v>242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1386</v>
      </c>
    </row>
    <row r="3" spans="2:52" s="1" customFormat="1">
      <c r="B3" s="2" t="s">
        <v>2</v>
      </c>
      <c r="C3" s="88" t="s">
        <v>1387</v>
      </c>
    </row>
    <row r="4" spans="2:52" s="1" customFormat="1">
      <c r="B4" s="2" t="s">
        <v>3</v>
      </c>
      <c r="C4" s="89" t="s">
        <v>197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888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889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890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888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890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223</v>
      </c>
      <c r="C34" s="16"/>
      <c r="D34" s="16"/>
    </row>
    <row r="35" spans="2:12">
      <c r="B35" t="s">
        <v>240</v>
      </c>
      <c r="C35" s="16"/>
      <c r="D35" s="16"/>
    </row>
    <row r="36" spans="2:12">
      <c r="B36" t="s">
        <v>241</v>
      </c>
      <c r="C36" s="16"/>
      <c r="D36" s="16"/>
    </row>
    <row r="37" spans="2:12">
      <c r="B37" t="s">
        <v>242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9"/>
  <sheetViews>
    <sheetView rightToLeft="1" topLeftCell="A3" workbookViewId="0">
      <selection activeCell="I17" sqref="I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13.425781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1386</v>
      </c>
    </row>
    <row r="3" spans="2:19" s="1" customFormat="1">
      <c r="B3" s="2" t="s">
        <v>2</v>
      </c>
      <c r="C3" s="88" t="s">
        <v>1387</v>
      </c>
    </row>
    <row r="4" spans="2:19" s="1" customFormat="1">
      <c r="B4" s="2" t="s">
        <v>3</v>
      </c>
      <c r="C4" s="89" t="s">
        <v>197</v>
      </c>
    </row>
    <row r="5" spans="2:19">
      <c r="B5" s="2"/>
    </row>
    <row r="7" spans="2:19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J12+J50</f>
        <v>6517.4504244659993</v>
      </c>
      <c r="K11" s="76">
        <f>J11/$J$11</f>
        <v>1</v>
      </c>
      <c r="L11" s="76">
        <f>J11/'סכום נכסי הקרן'!$C$42</f>
        <v>0.24580568475394202</v>
      </c>
      <c r="S11" s="91"/>
    </row>
    <row r="12" spans="2:19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f>J13+J18+J40+J42+J44+J46+J48</f>
        <v>6259.1785544659997</v>
      </c>
      <c r="K12" s="80">
        <f t="shared" ref="K12:K56" si="0">J12/$J$11</f>
        <v>0.96037225399820958</v>
      </c>
      <c r="L12" s="80">
        <f>J12/'סכום נכסי הקרן'!$C$42</f>
        <v>0.23606495951271667</v>
      </c>
    </row>
    <row r="13" spans="2:19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3710.9295699999998</v>
      </c>
      <c r="K13" s="80">
        <f t="shared" si="0"/>
        <v>0.56938362830800526</v>
      </c>
      <c r="L13" s="80">
        <f>J13/'סכום נכסי הקרן'!$C$42</f>
        <v>0.13995773264393324</v>
      </c>
    </row>
    <row r="14" spans="2:19">
      <c r="B14" s="88" t="s">
        <v>1388</v>
      </c>
      <c r="C14" t="s">
        <v>1389</v>
      </c>
      <c r="D14">
        <v>11</v>
      </c>
      <c r="E14" t="s">
        <v>205</v>
      </c>
      <c r="F14" t="s">
        <v>206</v>
      </c>
      <c r="G14" t="s">
        <v>102</v>
      </c>
      <c r="H14" s="92">
        <v>4.3799999999999999E-2</v>
      </c>
      <c r="I14" s="92">
        <v>4.3799999999999999E-2</v>
      </c>
      <c r="J14" s="93">
        <v>483.61859999999996</v>
      </c>
      <c r="K14" s="92">
        <f t="shared" si="0"/>
        <v>7.4203648436593175E-2</v>
      </c>
      <c r="L14" s="92">
        <f>J14/'סכום נכסי הקרן'!$C$42</f>
        <v>1.8239678615197565E-2</v>
      </c>
    </row>
    <row r="15" spans="2:19">
      <c r="B15" s="88" t="s">
        <v>1390</v>
      </c>
      <c r="C15" s="88" t="s">
        <v>204</v>
      </c>
      <c r="D15">
        <v>12</v>
      </c>
      <c r="E15" t="s">
        <v>205</v>
      </c>
      <c r="F15" t="s">
        <v>206</v>
      </c>
      <c r="G15" t="s">
        <v>102</v>
      </c>
      <c r="H15" s="92">
        <v>4.3700000000000003E-2</v>
      </c>
      <c r="I15" s="92">
        <v>4.3700000000000003E-2</v>
      </c>
      <c r="J15" s="93">
        <f>0.99114+287.66292</f>
        <v>288.65405999999996</v>
      </c>
      <c r="K15" s="92">
        <f t="shared" si="0"/>
        <v>4.4289413988699504E-2</v>
      </c>
      <c r="L15" s="92">
        <f>J15/'סכום נכסי הקרן'!$C$42</f>
        <v>1.0886589732843101E-2</v>
      </c>
    </row>
    <row r="16" spans="2:19">
      <c r="B16" s="88" t="s">
        <v>1391</v>
      </c>
      <c r="C16" t="s">
        <v>207</v>
      </c>
      <c r="D16">
        <v>10</v>
      </c>
      <c r="E16" t="s">
        <v>205</v>
      </c>
      <c r="F16" t="s">
        <v>206</v>
      </c>
      <c r="G16" t="s">
        <v>102</v>
      </c>
      <c r="H16" s="92">
        <v>4.3900000000000002E-2</v>
      </c>
      <c r="I16" s="92">
        <v>4.3900000000000002E-2</v>
      </c>
      <c r="J16" s="93">
        <f>2445.97404+441.8162</f>
        <v>2887.7902400000003</v>
      </c>
      <c r="K16" s="92">
        <f t="shared" si="0"/>
        <v>0.44308587744058037</v>
      </c>
      <c r="L16" s="92">
        <f>J16/'סכום נכסי הקרן'!$C$42</f>
        <v>0.10891302750908309</v>
      </c>
    </row>
    <row r="17" spans="2:12">
      <c r="B17" s="88" t="s">
        <v>1392</v>
      </c>
      <c r="C17" s="88" t="s">
        <v>1393</v>
      </c>
      <c r="D17">
        <v>20</v>
      </c>
      <c r="E17" t="s">
        <v>205</v>
      </c>
      <c r="F17" t="s">
        <v>206</v>
      </c>
      <c r="G17" t="s">
        <v>102</v>
      </c>
      <c r="H17" s="92">
        <v>4.2700000000000002E-2</v>
      </c>
      <c r="I17" s="92">
        <v>4.2700000000000002E-2</v>
      </c>
      <c r="J17" s="93">
        <v>50.866670000000006</v>
      </c>
      <c r="K17" s="92">
        <f t="shared" si="0"/>
        <v>7.8046884421322949E-3</v>
      </c>
      <c r="L17" s="92">
        <f>J17/'סכום נכסי הקרן'!$C$42</f>
        <v>1.9184367868095059E-3</v>
      </c>
    </row>
    <row r="18" spans="2:12">
      <c r="B18" s="79" t="s">
        <v>208</v>
      </c>
      <c r="D18" s="16"/>
      <c r="I18" s="80">
        <v>0</v>
      </c>
      <c r="J18" s="81">
        <f>SUM(J19:J39)</f>
        <v>2548.2489844660004</v>
      </c>
      <c r="K18" s="80">
        <f t="shared" si="0"/>
        <v>0.39098862569020437</v>
      </c>
      <c r="L18" s="80">
        <f>J18/'סכום נכסי הקרן'!$C$42</f>
        <v>9.6107226868783424E-2</v>
      </c>
    </row>
    <row r="19" spans="2:12">
      <c r="B19" s="88" t="s">
        <v>1388</v>
      </c>
      <c r="C19" s="88" t="s">
        <v>1394</v>
      </c>
      <c r="D19">
        <v>11</v>
      </c>
      <c r="E19" t="s">
        <v>205</v>
      </c>
      <c r="F19" t="s">
        <v>206</v>
      </c>
      <c r="G19" t="s">
        <v>110</v>
      </c>
      <c r="H19" s="92">
        <v>0</v>
      </c>
      <c r="I19" s="92">
        <v>0</v>
      </c>
      <c r="J19" s="93">
        <v>3.2000000000000003E-4</v>
      </c>
      <c r="K19" s="92">
        <f t="shared" si="0"/>
        <v>4.9098954216628187E-8</v>
      </c>
      <c r="L19" s="92">
        <f>J19/'סכום נכסי הקרן'!$C$42</f>
        <v>1.2068802061920741E-8</v>
      </c>
    </row>
    <row r="20" spans="2:12">
      <c r="B20" s="88" t="s">
        <v>1390</v>
      </c>
      <c r="C20" s="88" t="s">
        <v>1395</v>
      </c>
      <c r="D20">
        <v>12</v>
      </c>
      <c r="E20" t="s">
        <v>205</v>
      </c>
      <c r="F20" t="s">
        <v>206</v>
      </c>
      <c r="G20" t="s">
        <v>110</v>
      </c>
      <c r="H20" s="92">
        <v>2.75E-2</v>
      </c>
      <c r="I20" s="92">
        <v>2.75E-2</v>
      </c>
      <c r="J20" s="93">
        <v>2.8917600000000001</v>
      </c>
      <c r="K20" s="92">
        <f t="shared" si="0"/>
        <v>4.4369497451711475E-4</v>
      </c>
      <c r="L20" s="92">
        <f>J20/'סכום נכסי הקרן'!$C$42</f>
        <v>1.0906274703306225E-4</v>
      </c>
    </row>
    <row r="21" spans="2:12">
      <c r="B21" s="88" t="s">
        <v>1391</v>
      </c>
      <c r="C21" t="s">
        <v>215</v>
      </c>
      <c r="D21">
        <v>10</v>
      </c>
      <c r="E21" t="s">
        <v>205</v>
      </c>
      <c r="F21" t="s">
        <v>206</v>
      </c>
      <c r="G21" t="s">
        <v>110</v>
      </c>
      <c r="H21" s="92">
        <v>2.8500000000000001E-2</v>
      </c>
      <c r="I21" s="92">
        <v>2.8500000000000001E-2</v>
      </c>
      <c r="J21" s="93">
        <f>8.917161722+0.539991592+91.14755</f>
        <v>100.60470331399999</v>
      </c>
      <c r="K21" s="92">
        <f t="shared" si="0"/>
        <v>1.5436205381223584E-2</v>
      </c>
      <c r="L21" s="92">
        <f>J21/'סכום נכסי הקרן'!$C$42</f>
        <v>3.7943070337341481E-3</v>
      </c>
    </row>
    <row r="22" spans="2:12">
      <c r="B22" s="88" t="s">
        <v>1392</v>
      </c>
      <c r="C22" s="88" t="s">
        <v>1396</v>
      </c>
      <c r="D22">
        <v>20</v>
      </c>
      <c r="E22" t="s">
        <v>205</v>
      </c>
      <c r="F22" t="s">
        <v>206</v>
      </c>
      <c r="G22" t="s">
        <v>110</v>
      </c>
      <c r="H22" s="92">
        <v>0</v>
      </c>
      <c r="I22" s="92">
        <v>0</v>
      </c>
      <c r="J22" s="93">
        <v>2.0237699999999998</v>
      </c>
      <c r="K22" s="92">
        <f t="shared" si="0"/>
        <v>3.1051559554683004E-4</v>
      </c>
      <c r="L22" s="92">
        <f>J22/'סכום נכסי הקרן'!$C$42</f>
        <v>7.6326498590166658E-5</v>
      </c>
    </row>
    <row r="23" spans="2:12">
      <c r="B23" s="88" t="s">
        <v>1391</v>
      </c>
      <c r="C23" t="s">
        <v>212</v>
      </c>
      <c r="D23">
        <v>10</v>
      </c>
      <c r="E23" t="s">
        <v>205</v>
      </c>
      <c r="F23" t="s">
        <v>206</v>
      </c>
      <c r="G23" t="s">
        <v>120</v>
      </c>
      <c r="H23" s="92">
        <v>0</v>
      </c>
      <c r="I23" s="92">
        <v>0</v>
      </c>
      <c r="J23" s="93">
        <f>0.009329166+0.00051</f>
        <v>9.8391659999999999E-3</v>
      </c>
      <c r="K23" s="92">
        <f t="shared" si="0"/>
        <v>1.5096648780118894E-6</v>
      </c>
      <c r="L23" s="92">
        <f>J23/'סכום נכסי הקרן'!$C$42</f>
        <v>3.7108420908868883E-7</v>
      </c>
    </row>
    <row r="24" spans="2:12">
      <c r="B24" s="88" t="s">
        <v>1392</v>
      </c>
      <c r="C24" s="88" t="s">
        <v>1397</v>
      </c>
      <c r="D24">
        <v>20</v>
      </c>
      <c r="E24" t="s">
        <v>205</v>
      </c>
      <c r="F24" t="s">
        <v>206</v>
      </c>
      <c r="G24" t="s">
        <v>120</v>
      </c>
      <c r="H24" s="92">
        <v>0</v>
      </c>
      <c r="I24" s="92">
        <v>0</v>
      </c>
      <c r="J24" s="93">
        <v>3.7400000000000003E-3</v>
      </c>
      <c r="K24" s="92">
        <f t="shared" si="0"/>
        <v>5.7384402740684195E-7</v>
      </c>
      <c r="L24" s="92">
        <f>J24/'סכום נכסי הקרן'!$C$42</f>
        <v>1.4105412409869865E-7</v>
      </c>
    </row>
    <row r="25" spans="2:12">
      <c r="B25" s="88" t="s">
        <v>1388</v>
      </c>
      <c r="C25" s="88" t="s">
        <v>1398</v>
      </c>
      <c r="D25">
        <v>11</v>
      </c>
      <c r="E25" t="s">
        <v>205</v>
      </c>
      <c r="F25" t="s">
        <v>206</v>
      </c>
      <c r="G25" t="s">
        <v>106</v>
      </c>
      <c r="H25" s="92">
        <v>4.5600000000000002E-2</v>
      </c>
      <c r="I25" s="92">
        <v>4.5600000000000002E-2</v>
      </c>
      <c r="J25" s="93">
        <v>176.72372000000001</v>
      </c>
      <c r="K25" s="92">
        <f t="shared" si="0"/>
        <v>2.7115468241475683E-2</v>
      </c>
      <c r="L25" s="92">
        <f>J25/'סכום נכסי הקרן'!$C$42</f>
        <v>6.6651362385196982E-3</v>
      </c>
    </row>
    <row r="26" spans="2:12">
      <c r="B26" s="88" t="s">
        <v>1390</v>
      </c>
      <c r="C26" s="88" t="s">
        <v>1399</v>
      </c>
      <c r="D26">
        <v>12</v>
      </c>
      <c r="E26" t="s">
        <v>205</v>
      </c>
      <c r="F26" t="s">
        <v>206</v>
      </c>
      <c r="G26" t="s">
        <v>106</v>
      </c>
      <c r="H26" s="92">
        <v>4.6600000000000003E-2</v>
      </c>
      <c r="I26" s="92">
        <v>4.6600000000000003E-2</v>
      </c>
      <c r="J26" s="93">
        <v>138.67586</v>
      </c>
      <c r="K26" s="92">
        <f t="shared" si="0"/>
        <v>2.127762406591106E-2</v>
      </c>
      <c r="L26" s="92">
        <f>J26/'סכום נכסי הקרן'!$C$42</f>
        <v>5.230160953458224E-3</v>
      </c>
    </row>
    <row r="27" spans="2:12">
      <c r="B27" s="88" t="s">
        <v>1391</v>
      </c>
      <c r="C27" t="s">
        <v>213</v>
      </c>
      <c r="D27">
        <v>10</v>
      </c>
      <c r="E27" t="s">
        <v>205</v>
      </c>
      <c r="F27" t="s">
        <v>206</v>
      </c>
      <c r="G27" t="s">
        <v>106</v>
      </c>
      <c r="H27" s="92">
        <v>4.5100000000000001E-2</v>
      </c>
      <c r="I27" s="92">
        <v>4.5100000000000001E-2</v>
      </c>
      <c r="J27" s="93">
        <f>985.05742504+776.39622</f>
        <v>1761.4536450400001</v>
      </c>
      <c r="K27" s="92">
        <f t="shared" si="0"/>
        <v>0.27026728710166187</v>
      </c>
      <c r="L27" s="92">
        <f>J27/'סכום נכסי הקרן'!$C$42</f>
        <v>6.6433235572614241E-2</v>
      </c>
    </row>
    <row r="28" spans="2:12">
      <c r="B28" s="88" t="s">
        <v>1392</v>
      </c>
      <c r="C28" s="88" t="s">
        <v>1400</v>
      </c>
      <c r="D28">
        <v>20</v>
      </c>
      <c r="E28" t="s">
        <v>205</v>
      </c>
      <c r="F28" t="s">
        <v>206</v>
      </c>
      <c r="G28" t="s">
        <v>106</v>
      </c>
      <c r="H28" s="92">
        <v>4.6600000000000003E-2</v>
      </c>
      <c r="I28" s="92">
        <v>4.6600000000000003E-2</v>
      </c>
      <c r="J28" s="93">
        <v>363.66431</v>
      </c>
      <c r="K28" s="92">
        <f t="shared" si="0"/>
        <v>5.5798554084098992E-2</v>
      </c>
      <c r="L28" s="92">
        <f>J28/'סכום נכסי הקרן'!$C$42</f>
        <v>1.3715601794921822E-2</v>
      </c>
    </row>
    <row r="29" spans="2:12">
      <c r="B29" s="88" t="s">
        <v>1391</v>
      </c>
      <c r="C29" t="s">
        <v>1401</v>
      </c>
      <c r="D29">
        <v>10</v>
      </c>
      <c r="E29" t="s">
        <v>205</v>
      </c>
      <c r="F29" t="s">
        <v>206</v>
      </c>
      <c r="G29" t="s">
        <v>201</v>
      </c>
      <c r="H29" s="92">
        <v>0</v>
      </c>
      <c r="I29" s="92">
        <v>0</v>
      </c>
      <c r="J29" s="93">
        <v>5.4177679999999999E-3</v>
      </c>
      <c r="K29" s="92">
        <f t="shared" si="0"/>
        <v>8.3127107183847884E-7</v>
      </c>
      <c r="L29" s="92">
        <f>J29/'סכום נכסי הקרן'!$C$42</f>
        <v>2.0433115502940063E-7</v>
      </c>
    </row>
    <row r="30" spans="2:12">
      <c r="B30" s="88" t="s">
        <v>1391</v>
      </c>
      <c r="C30" t="s">
        <v>214</v>
      </c>
      <c r="D30">
        <v>10</v>
      </c>
      <c r="E30" t="s">
        <v>205</v>
      </c>
      <c r="F30" t="s">
        <v>206</v>
      </c>
      <c r="G30" t="s">
        <v>116</v>
      </c>
      <c r="H30" s="92">
        <v>0</v>
      </c>
      <c r="I30" s="92">
        <v>0</v>
      </c>
      <c r="J30" s="93">
        <f>0.015981308+1.45781</f>
        <v>1.473791308</v>
      </c>
      <c r="K30" s="92">
        <f t="shared" si="0"/>
        <v>2.2613003736361427E-4</v>
      </c>
      <c r="L30" s="92">
        <f>J30/'סכום נכסי הקרן'!$C$42</f>
        <v>5.5584048677597701E-5</v>
      </c>
    </row>
    <row r="31" spans="2:12">
      <c r="B31" s="88" t="s">
        <v>1392</v>
      </c>
      <c r="C31" s="88" t="s">
        <v>1402</v>
      </c>
      <c r="D31">
        <v>20</v>
      </c>
      <c r="E31" t="s">
        <v>205</v>
      </c>
      <c r="F31" t="s">
        <v>206</v>
      </c>
      <c r="G31" t="s">
        <v>116</v>
      </c>
      <c r="H31" s="92">
        <v>0</v>
      </c>
      <c r="I31" s="92">
        <v>0</v>
      </c>
      <c r="J31" s="93">
        <v>3.9560000000000005E-2</v>
      </c>
      <c r="K31" s="92">
        <f t="shared" si="0"/>
        <v>6.0698582150306599E-6</v>
      </c>
      <c r="L31" s="92">
        <f>J31/'סכום נכסי הקרן'!$C$42</f>
        <v>1.4920056549049516E-6</v>
      </c>
    </row>
    <row r="32" spans="2:12">
      <c r="B32" s="88" t="s">
        <v>1390</v>
      </c>
      <c r="C32" s="88" t="s">
        <v>1403</v>
      </c>
      <c r="D32">
        <v>12</v>
      </c>
      <c r="E32" t="s">
        <v>205</v>
      </c>
      <c r="F32" t="s">
        <v>206</v>
      </c>
      <c r="G32" t="s">
        <v>200</v>
      </c>
      <c r="H32" s="92">
        <v>0</v>
      </c>
      <c r="I32" s="92">
        <v>0</v>
      </c>
      <c r="J32" s="93">
        <v>3.9380000000000005E-2</v>
      </c>
      <c r="K32" s="92">
        <f t="shared" si="0"/>
        <v>6.0422400532838059E-6</v>
      </c>
      <c r="L32" s="92">
        <f>J32/'סכום נכסי הקרן'!$C$42</f>
        <v>1.4852169537451211E-6</v>
      </c>
    </row>
    <row r="33" spans="2:12">
      <c r="B33" s="88" t="s">
        <v>1391</v>
      </c>
      <c r="C33" t="s">
        <v>1404</v>
      </c>
      <c r="D33">
        <v>10</v>
      </c>
      <c r="E33" t="s">
        <v>205</v>
      </c>
      <c r="F33" t="s">
        <v>206</v>
      </c>
      <c r="G33" t="s">
        <v>200</v>
      </c>
      <c r="H33" s="92">
        <v>0</v>
      </c>
      <c r="I33" s="92">
        <v>0</v>
      </c>
      <c r="J33" s="93">
        <v>1.9690000000000003E-2</v>
      </c>
      <c r="K33" s="92">
        <f t="shared" si="0"/>
        <v>3.0211200266419029E-6</v>
      </c>
      <c r="L33" s="92">
        <f>J33/'סכום נכסי הקרן'!$C$42</f>
        <v>7.4260847687256054E-7</v>
      </c>
    </row>
    <row r="34" spans="2:12">
      <c r="B34" s="88" t="s">
        <v>1392</v>
      </c>
      <c r="C34" s="88" t="s">
        <v>1405</v>
      </c>
      <c r="D34">
        <v>20</v>
      </c>
      <c r="E34" t="s">
        <v>205</v>
      </c>
      <c r="F34" t="s">
        <v>206</v>
      </c>
      <c r="G34" t="s">
        <v>200</v>
      </c>
      <c r="H34" s="92">
        <v>0</v>
      </c>
      <c r="I34" s="92">
        <v>0</v>
      </c>
      <c r="J34" s="93">
        <v>6.8099999999999992E-3</v>
      </c>
      <c r="K34" s="92">
        <f t="shared" si="0"/>
        <v>1.0448871194226183E-6</v>
      </c>
      <c r="L34" s="92">
        <f>J34/'סכום נכסי הקרן'!$C$42</f>
        <v>2.5683919388025072E-7</v>
      </c>
    </row>
    <row r="35" spans="2:12">
      <c r="B35" s="88" t="s">
        <v>1388</v>
      </c>
      <c r="C35" s="88" t="s">
        <v>1406</v>
      </c>
      <c r="D35">
        <v>11</v>
      </c>
      <c r="E35" t="s">
        <v>205</v>
      </c>
      <c r="F35" t="s">
        <v>206</v>
      </c>
      <c r="G35" t="s">
        <v>113</v>
      </c>
      <c r="H35" s="92">
        <v>0</v>
      </c>
      <c r="I35" s="92">
        <v>0</v>
      </c>
      <c r="J35" s="93">
        <v>1E-4</v>
      </c>
      <c r="K35" s="92">
        <f t="shared" si="0"/>
        <v>1.5343423192696306E-8</v>
      </c>
      <c r="L35" s="92">
        <f>J35/'סכום נכסי הקרן'!$C$42</f>
        <v>3.7715006443502309E-9</v>
      </c>
    </row>
    <row r="36" spans="2:12">
      <c r="B36" s="88" t="s">
        <v>1390</v>
      </c>
      <c r="C36" s="88" t="s">
        <v>1407</v>
      </c>
      <c r="D36">
        <v>12</v>
      </c>
      <c r="E36" t="s">
        <v>205</v>
      </c>
      <c r="F36" t="s">
        <v>206</v>
      </c>
      <c r="G36" t="s">
        <v>113</v>
      </c>
      <c r="H36" s="92">
        <v>4.5280000000000001E-2</v>
      </c>
      <c r="I36" s="92">
        <v>4.5280000000000001E-2</v>
      </c>
      <c r="J36" s="93">
        <v>0.14613999999999999</v>
      </c>
      <c r="K36" s="92">
        <f t="shared" si="0"/>
        <v>2.242287865380638E-5</v>
      </c>
      <c r="L36" s="92">
        <f>J36/'סכום נכסי הקרן'!$C$42</f>
        <v>5.511671041653427E-6</v>
      </c>
    </row>
    <row r="37" spans="2:12">
      <c r="B37" s="88" t="s">
        <v>1391</v>
      </c>
      <c r="C37" t="s">
        <v>1408</v>
      </c>
      <c r="D37">
        <v>10</v>
      </c>
      <c r="E37" t="s">
        <v>205</v>
      </c>
      <c r="F37" t="s">
        <v>206</v>
      </c>
      <c r="G37" t="s">
        <v>113</v>
      </c>
      <c r="H37" s="92">
        <v>4.3729999999999998E-2</v>
      </c>
      <c r="I37" s="92">
        <v>4.3729999999999998E-2</v>
      </c>
      <c r="J37" s="93">
        <v>0.44695000000000001</v>
      </c>
      <c r="K37" s="92">
        <f t="shared" si="0"/>
        <v>6.8577429959756144E-5</v>
      </c>
      <c r="L37" s="92">
        <f>J37/'סכום נכסי הקרן'!$C$42</f>
        <v>1.6856722129923359E-5</v>
      </c>
    </row>
    <row r="38" spans="2:12">
      <c r="B38" s="88" t="s">
        <v>1392</v>
      </c>
      <c r="C38" s="88" t="s">
        <v>1409</v>
      </c>
      <c r="D38">
        <v>20</v>
      </c>
      <c r="E38" t="s">
        <v>205</v>
      </c>
      <c r="F38" t="s">
        <v>206</v>
      </c>
      <c r="G38" t="s">
        <v>113</v>
      </c>
      <c r="H38" s="92">
        <v>0</v>
      </c>
      <c r="I38" s="92">
        <v>0</v>
      </c>
      <c r="J38" s="93">
        <v>1.342E-2</v>
      </c>
      <c r="K38" s="92">
        <f t="shared" si="0"/>
        <v>2.0590873924598444E-6</v>
      </c>
      <c r="L38" s="92">
        <f>J38/'סכום נכסי הקרן'!$C$42</f>
        <v>5.06135386471801E-7</v>
      </c>
    </row>
    <row r="39" spans="2:12">
      <c r="B39" s="88" t="s">
        <v>1391</v>
      </c>
      <c r="C39" t="s">
        <v>1410</v>
      </c>
      <c r="D39">
        <v>10</v>
      </c>
      <c r="E39" t="s">
        <v>205</v>
      </c>
      <c r="F39" t="s">
        <v>206</v>
      </c>
      <c r="G39" t="s">
        <v>199</v>
      </c>
      <c r="H39" s="92">
        <v>0</v>
      </c>
      <c r="I39" s="92">
        <v>0</v>
      </c>
      <c r="J39" s="93">
        <v>6.0578699999999999E-3</v>
      </c>
      <c r="K39" s="92">
        <f t="shared" si="0"/>
        <v>9.2948463056339168E-7</v>
      </c>
      <c r="L39" s="92">
        <f>J39/'סכום נכסי הקרן'!$C$42</f>
        <v>2.2847260608389934E-7</v>
      </c>
    </row>
    <row r="40" spans="2:12">
      <c r="B40" s="79" t="s">
        <v>216</v>
      </c>
      <c r="D40" s="16"/>
      <c r="I40" s="80">
        <v>0</v>
      </c>
      <c r="J40" s="81">
        <f>SUM(J41)</f>
        <v>0</v>
      </c>
      <c r="K40" s="80">
        <f t="shared" si="0"/>
        <v>0</v>
      </c>
      <c r="L40" s="80">
        <f>J40/'סכום נכסי הקרן'!$C$42</f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92">
        <v>0</v>
      </c>
      <c r="I41" s="92">
        <v>0</v>
      </c>
      <c r="J41" s="93">
        <v>0</v>
      </c>
      <c r="K41" s="92">
        <f t="shared" si="0"/>
        <v>0</v>
      </c>
      <c r="L41" s="92">
        <f>J41/'סכום נכסי הקרן'!$C$42</f>
        <v>0</v>
      </c>
    </row>
    <row r="42" spans="2:12">
      <c r="B42" s="79" t="s">
        <v>217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92">
        <v>0</v>
      </c>
      <c r="I43" s="92">
        <v>0</v>
      </c>
      <c r="J43" s="93">
        <v>0</v>
      </c>
      <c r="K43" s="92">
        <f t="shared" si="0"/>
        <v>0</v>
      </c>
      <c r="L43" s="92">
        <f>J43/'סכום נכסי הקרן'!$C$42</f>
        <v>0</v>
      </c>
    </row>
    <row r="44" spans="2:12">
      <c r="B44" s="79" t="s">
        <v>218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219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220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221</v>
      </c>
      <c r="D50" s="16"/>
      <c r="I50" s="80">
        <v>0</v>
      </c>
      <c r="J50" s="81">
        <f>J51+J55</f>
        <v>258.27186999999998</v>
      </c>
      <c r="K50" s="80">
        <f t="shared" si="0"/>
        <v>3.9627746001790448E-2</v>
      </c>
      <c r="L50" s="80">
        <f>J50/'סכום נכסי הקרן'!$C$42</f>
        <v>9.7407252412253908E-3</v>
      </c>
    </row>
    <row r="51" spans="2:12">
      <c r="B51" s="79" t="s">
        <v>222</v>
      </c>
      <c r="D51" s="16"/>
      <c r="I51" s="80">
        <v>0</v>
      </c>
      <c r="J51" s="81">
        <f>SUM(J52:J54)</f>
        <v>258.27186999999998</v>
      </c>
      <c r="K51" s="80">
        <f t="shared" si="0"/>
        <v>3.9627746001790448E-2</v>
      </c>
      <c r="L51" s="80">
        <f>J51/'סכום נכסי הקרן'!$C$42</f>
        <v>9.7407252412253908E-3</v>
      </c>
    </row>
    <row r="52" spans="2:12">
      <c r="B52" s="88" t="s">
        <v>1411</v>
      </c>
      <c r="C52" s="88" t="s">
        <v>1412</v>
      </c>
      <c r="D52">
        <v>85</v>
      </c>
      <c r="E52" t="s">
        <v>305</v>
      </c>
      <c r="F52" t="s">
        <v>211</v>
      </c>
      <c r="G52" t="s">
        <v>110</v>
      </c>
      <c r="H52" s="92">
        <v>3.15E-2</v>
      </c>
      <c r="I52" s="92">
        <v>3.15E-2</v>
      </c>
      <c r="J52" s="93">
        <v>30.766169999999999</v>
      </c>
      <c r="K52" s="92">
        <f t="shared" si="0"/>
        <v>4.7205836632843732E-3</v>
      </c>
      <c r="L52" s="92">
        <f>J52/'סכום נכסי הקרן'!$C$42</f>
        <v>1.1603462997918875E-3</v>
      </c>
    </row>
    <row r="53" spans="2:12">
      <c r="B53" s="88" t="s">
        <v>1411</v>
      </c>
      <c r="C53" s="88" t="s">
        <v>1413</v>
      </c>
      <c r="D53">
        <v>85</v>
      </c>
      <c r="E53" t="s">
        <v>305</v>
      </c>
      <c r="F53" t="s">
        <v>211</v>
      </c>
      <c r="G53" t="s">
        <v>106</v>
      </c>
      <c r="H53" s="92">
        <v>4.9799999999999997E-2</v>
      </c>
      <c r="I53" s="92">
        <v>4.9799999999999997E-2</v>
      </c>
      <c r="J53" s="93">
        <v>221.02601999999999</v>
      </c>
      <c r="K53" s="92">
        <f t="shared" si="0"/>
        <v>3.3912957614573573E-2</v>
      </c>
      <c r="L53" s="92">
        <f>J53/'סכום נכסי הקרן'!$C$42</f>
        <v>8.3359977684816702E-3</v>
      </c>
    </row>
    <row r="54" spans="2:12">
      <c r="B54" s="88" t="s">
        <v>1411</v>
      </c>
      <c r="C54" s="88" t="s">
        <v>1414</v>
      </c>
      <c r="D54">
        <v>85</v>
      </c>
      <c r="E54" t="s">
        <v>305</v>
      </c>
      <c r="F54" t="s">
        <v>211</v>
      </c>
      <c r="G54" t="s">
        <v>200</v>
      </c>
      <c r="H54" s="92">
        <v>0</v>
      </c>
      <c r="I54" s="92">
        <v>0</v>
      </c>
      <c r="J54" s="93">
        <v>6.4796800000000001</v>
      </c>
      <c r="K54" s="92">
        <f t="shared" si="0"/>
        <v>9.9420472393250406E-4</v>
      </c>
      <c r="L54" s="92">
        <f>J54/'סכום נכסי הקרן'!$C$42</f>
        <v>2.4438117295183303E-4</v>
      </c>
    </row>
    <row r="55" spans="2:12">
      <c r="B55" s="79" t="s">
        <v>220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92">
        <v>0</v>
      </c>
      <c r="I56" s="92">
        <v>0</v>
      </c>
      <c r="J56" s="93">
        <v>0</v>
      </c>
      <c r="K56" s="92">
        <f t="shared" si="0"/>
        <v>0</v>
      </c>
      <c r="L56" s="92">
        <f>J56/'סכום נכסי הקרן'!$C$42</f>
        <v>0</v>
      </c>
    </row>
    <row r="57" spans="2:12">
      <c r="B57" t="s">
        <v>223</v>
      </c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E499" s="15"/>
    </row>
  </sheetData>
  <mergeCells count="1">
    <mergeCell ref="B7:L7"/>
  </mergeCells>
  <dataValidations count="1">
    <dataValidation allowBlank="1" showInputMessage="1" showErrorMessage="1" sqref="E11 C1:C4" xr:uid="{A1629A27-5493-4C95-8CFE-BCB8CD5F139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1386</v>
      </c>
    </row>
    <row r="3" spans="2:49" s="1" customFormat="1">
      <c r="B3" s="2" t="s">
        <v>2</v>
      </c>
      <c r="C3" s="88" t="s">
        <v>1387</v>
      </c>
    </row>
    <row r="4" spans="2:49" s="1" customFormat="1">
      <c r="B4" s="2" t="s">
        <v>3</v>
      </c>
      <c r="C4" s="89" t="s">
        <v>197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8097558.9299999997</v>
      </c>
      <c r="H11" s="7"/>
      <c r="I11" s="75">
        <v>19.696183672960611</v>
      </c>
      <c r="J11" s="76">
        <v>1</v>
      </c>
      <c r="K11" s="76">
        <v>6.9999999999999999E-4</v>
      </c>
      <c r="AW11" s="16"/>
    </row>
    <row r="12" spans="2:49">
      <c r="B12" s="79" t="s">
        <v>202</v>
      </c>
      <c r="C12" s="16"/>
      <c r="D12" s="16"/>
      <c r="G12" s="81">
        <v>7702694.6699999999</v>
      </c>
      <c r="I12" s="81">
        <v>-68.478043717983681</v>
      </c>
      <c r="J12" s="80">
        <v>-3.4767000000000001</v>
      </c>
      <c r="K12" s="80">
        <v>-2.5999999999999999E-3</v>
      </c>
    </row>
    <row r="13" spans="2:49">
      <c r="B13" s="79" t="s">
        <v>888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889</v>
      </c>
      <c r="C15" s="16"/>
      <c r="D15" s="16"/>
      <c r="G15" s="81">
        <v>7018590.5</v>
      </c>
      <c r="I15" s="81">
        <v>-42.794120534495661</v>
      </c>
      <c r="J15" s="80">
        <v>-2.1726999999999999</v>
      </c>
      <c r="K15" s="80">
        <v>-1.6000000000000001E-3</v>
      </c>
    </row>
    <row r="16" spans="2:49">
      <c r="B16" t="s">
        <v>933</v>
      </c>
      <c r="C16" t="s">
        <v>934</v>
      </c>
      <c r="D16" t="s">
        <v>123</v>
      </c>
      <c r="E16" t="s">
        <v>106</v>
      </c>
      <c r="F16" t="s">
        <v>935</v>
      </c>
      <c r="G16" s="77">
        <v>4872.87</v>
      </c>
      <c r="H16" s="77">
        <v>0.1666</v>
      </c>
      <c r="I16" s="77">
        <v>2.9972399642640001E-2</v>
      </c>
      <c r="J16" s="78">
        <v>1.5E-3</v>
      </c>
      <c r="K16" s="78">
        <v>0</v>
      </c>
    </row>
    <row r="17" spans="2:11">
      <c r="B17" t="s">
        <v>933</v>
      </c>
      <c r="C17" t="s">
        <v>936</v>
      </c>
      <c r="D17" t="s">
        <v>123</v>
      </c>
      <c r="E17" t="s">
        <v>106</v>
      </c>
      <c r="F17" t="s">
        <v>935</v>
      </c>
      <c r="G17" s="77">
        <v>5685.02</v>
      </c>
      <c r="H17" s="77">
        <v>2.8400000000000002E-2</v>
      </c>
      <c r="I17" s="77">
        <v>5.9609026505599997E-3</v>
      </c>
      <c r="J17" s="78">
        <v>2.9999999999999997E-4</v>
      </c>
      <c r="K17" s="78">
        <v>0</v>
      </c>
    </row>
    <row r="18" spans="2:11">
      <c r="B18" t="s">
        <v>933</v>
      </c>
      <c r="C18" t="s">
        <v>937</v>
      </c>
      <c r="D18" t="s">
        <v>123</v>
      </c>
      <c r="E18" t="s">
        <v>106</v>
      </c>
      <c r="F18" t="s">
        <v>232</v>
      </c>
      <c r="G18" s="77">
        <v>15430.76</v>
      </c>
      <c r="H18" s="77">
        <v>0.42770000000000002</v>
      </c>
      <c r="I18" s="77">
        <v>0.24366225503983999</v>
      </c>
      <c r="J18" s="78">
        <v>1.24E-2</v>
      </c>
      <c r="K18" s="78">
        <v>0</v>
      </c>
    </row>
    <row r="19" spans="2:11">
      <c r="B19" t="s">
        <v>933</v>
      </c>
      <c r="C19" t="s">
        <v>938</v>
      </c>
      <c r="D19" t="s">
        <v>123</v>
      </c>
      <c r="E19" t="s">
        <v>106</v>
      </c>
      <c r="F19" t="s">
        <v>232</v>
      </c>
      <c r="G19" s="77">
        <v>5157.93</v>
      </c>
      <c r="H19" s="77">
        <v>4.3099999999999999E-2</v>
      </c>
      <c r="I19" s="77">
        <v>8.2075664283599997E-3</v>
      </c>
      <c r="J19" s="78">
        <v>4.0000000000000002E-4</v>
      </c>
      <c r="K19" s="78">
        <v>0</v>
      </c>
    </row>
    <row r="20" spans="2:11">
      <c r="B20" t="s">
        <v>933</v>
      </c>
      <c r="C20" t="s">
        <v>939</v>
      </c>
      <c r="D20" t="s">
        <v>123</v>
      </c>
      <c r="E20" t="s">
        <v>106</v>
      </c>
      <c r="F20" t="s">
        <v>232</v>
      </c>
      <c r="G20" s="77">
        <v>3507.39</v>
      </c>
      <c r="H20" s="77">
        <v>0.52249999999999996</v>
      </c>
      <c r="I20" s="77">
        <v>6.7660008273000005E-2</v>
      </c>
      <c r="J20" s="78">
        <v>3.3999999999999998E-3</v>
      </c>
      <c r="K20" s="78">
        <v>0</v>
      </c>
    </row>
    <row r="21" spans="2:11">
      <c r="B21" t="s">
        <v>940</v>
      </c>
      <c r="C21" t="s">
        <v>941</v>
      </c>
      <c r="D21" t="s">
        <v>123</v>
      </c>
      <c r="E21" t="s">
        <v>106</v>
      </c>
      <c r="F21" t="s">
        <v>935</v>
      </c>
      <c r="G21" s="77">
        <v>8121.45</v>
      </c>
      <c r="H21" s="77">
        <v>0.58909999999999996</v>
      </c>
      <c r="I21" s="77">
        <v>0.17663806151940001</v>
      </c>
      <c r="J21" s="78">
        <v>8.9999999999999993E-3</v>
      </c>
      <c r="K21" s="78">
        <v>0</v>
      </c>
    </row>
    <row r="22" spans="2:11">
      <c r="B22" t="s">
        <v>942</v>
      </c>
      <c r="C22" t="s">
        <v>943</v>
      </c>
      <c r="D22" t="s">
        <v>123</v>
      </c>
      <c r="E22" t="s">
        <v>106</v>
      </c>
      <c r="F22" t="s">
        <v>232</v>
      </c>
      <c r="G22" s="77">
        <v>6497.16</v>
      </c>
      <c r="H22" s="77">
        <v>2.6225000000000001</v>
      </c>
      <c r="I22" s="77">
        <v>0.62907257353199997</v>
      </c>
      <c r="J22" s="78">
        <v>3.1899999999999998E-2</v>
      </c>
      <c r="K22" s="78">
        <v>0</v>
      </c>
    </row>
    <row r="23" spans="2:11">
      <c r="B23" t="s">
        <v>944</v>
      </c>
      <c r="C23" t="s">
        <v>945</v>
      </c>
      <c r="D23" t="s">
        <v>123</v>
      </c>
      <c r="E23" t="s">
        <v>106</v>
      </c>
      <c r="F23" t="s">
        <v>232</v>
      </c>
      <c r="G23" s="77">
        <v>6497.16</v>
      </c>
      <c r="H23" s="77">
        <v>2.6036999999999999</v>
      </c>
      <c r="I23" s="77">
        <v>0.62456292076464004</v>
      </c>
      <c r="J23" s="78">
        <v>3.1699999999999999E-2</v>
      </c>
      <c r="K23" s="78">
        <v>0</v>
      </c>
    </row>
    <row r="24" spans="2:11">
      <c r="B24" t="s">
        <v>946</v>
      </c>
      <c r="C24" t="s">
        <v>947</v>
      </c>
      <c r="D24" t="s">
        <v>123</v>
      </c>
      <c r="E24" t="s">
        <v>106</v>
      </c>
      <c r="F24" t="s">
        <v>232</v>
      </c>
      <c r="G24" s="77">
        <v>8121.45</v>
      </c>
      <c r="H24" s="77">
        <v>2.8969999999999998</v>
      </c>
      <c r="I24" s="77">
        <v>0.86864787679800004</v>
      </c>
      <c r="J24" s="78">
        <v>4.41E-2</v>
      </c>
      <c r="K24" s="78">
        <v>0</v>
      </c>
    </row>
    <row r="25" spans="2:11">
      <c r="B25" t="s">
        <v>948</v>
      </c>
      <c r="C25" t="s">
        <v>949</v>
      </c>
      <c r="D25" t="s">
        <v>123</v>
      </c>
      <c r="E25" t="s">
        <v>106</v>
      </c>
      <c r="F25" t="s">
        <v>232</v>
      </c>
      <c r="G25" s="77">
        <v>8121.45</v>
      </c>
      <c r="H25" s="77">
        <v>2.9531000000000001</v>
      </c>
      <c r="I25" s="77">
        <v>0.88546912149540002</v>
      </c>
      <c r="J25" s="78">
        <v>4.4999999999999998E-2</v>
      </c>
      <c r="K25" s="78">
        <v>0</v>
      </c>
    </row>
    <row r="26" spans="2:11">
      <c r="B26" t="s">
        <v>950</v>
      </c>
      <c r="C26" t="s">
        <v>951</v>
      </c>
      <c r="D26" t="s">
        <v>123</v>
      </c>
      <c r="E26" t="s">
        <v>106</v>
      </c>
      <c r="F26" t="s">
        <v>232</v>
      </c>
      <c r="G26" s="77">
        <v>2063.17</v>
      </c>
      <c r="H26" s="77">
        <v>2.7726000000000002</v>
      </c>
      <c r="I26" s="77">
        <v>0.21119514264264</v>
      </c>
      <c r="J26" s="78">
        <v>1.0699999999999999E-2</v>
      </c>
      <c r="K26" s="78">
        <v>0</v>
      </c>
    </row>
    <row r="27" spans="2:11">
      <c r="B27" t="s">
        <v>952</v>
      </c>
      <c r="C27" t="s">
        <v>953</v>
      </c>
      <c r="D27" t="s">
        <v>123</v>
      </c>
      <c r="E27" t="s">
        <v>106</v>
      </c>
      <c r="F27" t="s">
        <v>935</v>
      </c>
      <c r="G27" s="77">
        <v>9745.74</v>
      </c>
      <c r="H27" s="77">
        <v>1.6302000000000001</v>
      </c>
      <c r="I27" s="77">
        <v>0.58656669744816003</v>
      </c>
      <c r="J27" s="78">
        <v>2.98E-2</v>
      </c>
      <c r="K27" s="78">
        <v>0</v>
      </c>
    </row>
    <row r="28" spans="2:11">
      <c r="B28" t="s">
        <v>954</v>
      </c>
      <c r="C28" t="s">
        <v>955</v>
      </c>
      <c r="D28" t="s">
        <v>123</v>
      </c>
      <c r="E28" t="s">
        <v>106</v>
      </c>
      <c r="F28" t="s">
        <v>232</v>
      </c>
      <c r="G28" s="77">
        <v>6497.16</v>
      </c>
      <c r="H28" s="77">
        <v>2.4165000000000001</v>
      </c>
      <c r="I28" s="77">
        <v>0.57965829320880002</v>
      </c>
      <c r="J28" s="78">
        <v>2.9399999999999999E-2</v>
      </c>
      <c r="K28" s="78">
        <v>0</v>
      </c>
    </row>
    <row r="29" spans="2:11">
      <c r="B29" t="s">
        <v>956</v>
      </c>
      <c r="C29" t="s">
        <v>957</v>
      </c>
      <c r="D29" t="s">
        <v>123</v>
      </c>
      <c r="E29" t="s">
        <v>106</v>
      </c>
      <c r="F29" t="s">
        <v>232</v>
      </c>
      <c r="G29" s="77">
        <v>11141.12</v>
      </c>
      <c r="H29" s="77">
        <v>-1.0608</v>
      </c>
      <c r="I29" s="77">
        <v>-0.43633902354432003</v>
      </c>
      <c r="J29" s="78">
        <v>-2.2200000000000001E-2</v>
      </c>
      <c r="K29" s="78">
        <v>0</v>
      </c>
    </row>
    <row r="30" spans="2:11">
      <c r="B30" t="s">
        <v>958</v>
      </c>
      <c r="C30" t="s">
        <v>959</v>
      </c>
      <c r="D30" t="s">
        <v>123</v>
      </c>
      <c r="E30" t="s">
        <v>106</v>
      </c>
      <c r="F30" t="s">
        <v>232</v>
      </c>
      <c r="G30" s="77">
        <v>8121.45</v>
      </c>
      <c r="H30" s="77">
        <v>2.4178000000000002</v>
      </c>
      <c r="I30" s="77">
        <v>0.72496266362520001</v>
      </c>
      <c r="J30" s="78">
        <v>3.6799999999999999E-2</v>
      </c>
      <c r="K30" s="78">
        <v>0</v>
      </c>
    </row>
    <row r="31" spans="2:11">
      <c r="B31" t="s">
        <v>960</v>
      </c>
      <c r="C31" t="s">
        <v>961</v>
      </c>
      <c r="D31" t="s">
        <v>123</v>
      </c>
      <c r="E31" t="s">
        <v>106</v>
      </c>
      <c r="F31" t="s">
        <v>935</v>
      </c>
      <c r="G31" s="77">
        <v>5685.02</v>
      </c>
      <c r="H31" s="77">
        <v>1.5699000000000001</v>
      </c>
      <c r="I31" s="77">
        <v>0.32950778419415999</v>
      </c>
      <c r="J31" s="78">
        <v>1.67E-2</v>
      </c>
      <c r="K31" s="78">
        <v>0</v>
      </c>
    </row>
    <row r="32" spans="2:11">
      <c r="B32" t="s">
        <v>962</v>
      </c>
      <c r="C32" t="s">
        <v>963</v>
      </c>
      <c r="D32" t="s">
        <v>123</v>
      </c>
      <c r="E32" t="s">
        <v>106</v>
      </c>
      <c r="F32" t="s">
        <v>232</v>
      </c>
      <c r="G32" s="77">
        <v>21603.06</v>
      </c>
      <c r="H32" s="77">
        <v>2.3542000000000001</v>
      </c>
      <c r="I32" s="77">
        <v>1.8776745486158399</v>
      </c>
      <c r="J32" s="78">
        <v>9.5299999999999996E-2</v>
      </c>
      <c r="K32" s="78">
        <v>1E-4</v>
      </c>
    </row>
    <row r="33" spans="2:11">
      <c r="B33" t="s">
        <v>964</v>
      </c>
      <c r="C33" t="s">
        <v>965</v>
      </c>
      <c r="D33" t="s">
        <v>123</v>
      </c>
      <c r="E33" t="s">
        <v>106</v>
      </c>
      <c r="F33" t="s">
        <v>232</v>
      </c>
      <c r="G33" s="77">
        <v>4872.87</v>
      </c>
      <c r="H33" s="77">
        <v>3.4582000000000002</v>
      </c>
      <c r="I33" s="77">
        <v>0.62215217553528002</v>
      </c>
      <c r="J33" s="78">
        <v>3.1600000000000003E-2</v>
      </c>
      <c r="K33" s="78">
        <v>0</v>
      </c>
    </row>
    <row r="34" spans="2:11">
      <c r="B34" t="s">
        <v>964</v>
      </c>
      <c r="C34" t="s">
        <v>966</v>
      </c>
      <c r="D34" t="s">
        <v>123</v>
      </c>
      <c r="E34" t="s">
        <v>106</v>
      </c>
      <c r="F34" t="s">
        <v>232</v>
      </c>
      <c r="G34" s="77">
        <v>4872.87</v>
      </c>
      <c r="H34" s="77">
        <v>3.5882000000000001</v>
      </c>
      <c r="I34" s="77">
        <v>0.64554000238728004</v>
      </c>
      <c r="J34" s="78">
        <v>3.2800000000000003E-2</v>
      </c>
      <c r="K34" s="78">
        <v>0</v>
      </c>
    </row>
    <row r="35" spans="2:11">
      <c r="B35" t="s">
        <v>964</v>
      </c>
      <c r="C35" t="s">
        <v>967</v>
      </c>
      <c r="D35" t="s">
        <v>123</v>
      </c>
      <c r="E35" t="s">
        <v>106</v>
      </c>
      <c r="F35" t="s">
        <v>232</v>
      </c>
      <c r="G35" s="77">
        <v>12994.32</v>
      </c>
      <c r="H35" s="77">
        <v>2.0768</v>
      </c>
      <c r="I35" s="77">
        <v>0.99634541140991995</v>
      </c>
      <c r="J35" s="78">
        <v>5.0599999999999999E-2</v>
      </c>
      <c r="K35" s="78">
        <v>0</v>
      </c>
    </row>
    <row r="36" spans="2:11">
      <c r="B36" t="s">
        <v>968</v>
      </c>
      <c r="C36" t="s">
        <v>969</v>
      </c>
      <c r="D36" t="s">
        <v>123</v>
      </c>
      <c r="E36" t="s">
        <v>106</v>
      </c>
      <c r="F36" t="s">
        <v>232</v>
      </c>
      <c r="G36" s="77">
        <v>12994.32</v>
      </c>
      <c r="H36" s="77">
        <v>2.9641000000000002</v>
      </c>
      <c r="I36" s="77">
        <v>1.42202784763104</v>
      </c>
      <c r="J36" s="78">
        <v>7.22E-2</v>
      </c>
      <c r="K36" s="78">
        <v>1E-4</v>
      </c>
    </row>
    <row r="37" spans="2:11">
      <c r="B37" t="s">
        <v>968</v>
      </c>
      <c r="C37" t="s">
        <v>970</v>
      </c>
      <c r="D37" t="s">
        <v>123</v>
      </c>
      <c r="E37" t="s">
        <v>106</v>
      </c>
      <c r="F37" t="s">
        <v>232</v>
      </c>
      <c r="G37" s="77">
        <v>6497.16</v>
      </c>
      <c r="H37" s="77">
        <v>2.9641000000000002</v>
      </c>
      <c r="I37" s="77">
        <v>0.71101392381551998</v>
      </c>
      <c r="J37" s="78">
        <v>3.61E-2</v>
      </c>
      <c r="K37" s="78">
        <v>0</v>
      </c>
    </row>
    <row r="38" spans="2:11">
      <c r="B38" t="s">
        <v>968</v>
      </c>
      <c r="C38" t="s">
        <v>971</v>
      </c>
      <c r="D38" t="s">
        <v>123</v>
      </c>
      <c r="E38" t="s">
        <v>106</v>
      </c>
      <c r="F38" t="s">
        <v>232</v>
      </c>
      <c r="G38" s="77">
        <v>13806.47</v>
      </c>
      <c r="H38" s="77">
        <v>2.0701999999999998</v>
      </c>
      <c r="I38" s="77">
        <v>1.0552531328424799</v>
      </c>
      <c r="J38" s="78">
        <v>5.3600000000000002E-2</v>
      </c>
      <c r="K38" s="78">
        <v>0</v>
      </c>
    </row>
    <row r="39" spans="2:11">
      <c r="B39" t="s">
        <v>968</v>
      </c>
      <c r="C39" t="s">
        <v>972</v>
      </c>
      <c r="D39" t="s">
        <v>123</v>
      </c>
      <c r="E39" t="s">
        <v>106</v>
      </c>
      <c r="F39" t="s">
        <v>232</v>
      </c>
      <c r="G39" s="77">
        <v>15430.76</v>
      </c>
      <c r="H39" s="77">
        <v>2.0701999999999998</v>
      </c>
      <c r="I39" s="77">
        <v>1.17940051527584</v>
      </c>
      <c r="J39" s="78">
        <v>5.9900000000000002E-2</v>
      </c>
      <c r="K39" s="78">
        <v>0</v>
      </c>
    </row>
    <row r="40" spans="2:11">
      <c r="B40" t="s">
        <v>973</v>
      </c>
      <c r="C40" t="s">
        <v>974</v>
      </c>
      <c r="D40" t="s">
        <v>123</v>
      </c>
      <c r="E40" t="s">
        <v>102</v>
      </c>
      <c r="F40" t="s">
        <v>975</v>
      </c>
      <c r="G40" s="77">
        <v>70542.52</v>
      </c>
      <c r="H40" s="77">
        <v>-4.8510999999999997</v>
      </c>
      <c r="I40" s="77">
        <v>-3.42208818772</v>
      </c>
      <c r="J40" s="78">
        <v>-0.17369999999999999</v>
      </c>
      <c r="K40" s="78">
        <v>-1E-4</v>
      </c>
    </row>
    <row r="41" spans="2:11">
      <c r="B41" t="s">
        <v>973</v>
      </c>
      <c r="C41" t="s">
        <v>976</v>
      </c>
      <c r="D41" t="s">
        <v>123</v>
      </c>
      <c r="E41" t="s">
        <v>102</v>
      </c>
      <c r="F41" t="s">
        <v>975</v>
      </c>
      <c r="G41" s="77">
        <v>28441.32</v>
      </c>
      <c r="H41" s="77">
        <v>-4.8630000000000004</v>
      </c>
      <c r="I41" s="77">
        <v>-1.3831013915999999</v>
      </c>
      <c r="J41" s="78">
        <v>-7.0199999999999999E-2</v>
      </c>
      <c r="K41" s="78">
        <v>-1E-4</v>
      </c>
    </row>
    <row r="42" spans="2:11">
      <c r="B42" t="s">
        <v>977</v>
      </c>
      <c r="C42" t="s">
        <v>978</v>
      </c>
      <c r="D42" t="s">
        <v>123</v>
      </c>
      <c r="E42" t="s">
        <v>102</v>
      </c>
      <c r="F42" t="s">
        <v>975</v>
      </c>
      <c r="G42" s="77">
        <v>49644.75</v>
      </c>
      <c r="H42" s="77">
        <v>-4.5260999999999996</v>
      </c>
      <c r="I42" s="77">
        <v>-2.2469710297500001</v>
      </c>
      <c r="J42" s="78">
        <v>-0.11409999999999999</v>
      </c>
      <c r="K42" s="78">
        <v>-1E-4</v>
      </c>
    </row>
    <row r="43" spans="2:11">
      <c r="B43" t="s">
        <v>979</v>
      </c>
      <c r="C43" t="s">
        <v>980</v>
      </c>
      <c r="D43" t="s">
        <v>123</v>
      </c>
      <c r="E43" t="s">
        <v>102</v>
      </c>
      <c r="F43" t="s">
        <v>935</v>
      </c>
      <c r="G43" s="77">
        <v>17712.88</v>
      </c>
      <c r="H43" s="77">
        <v>-1.5528999999999999</v>
      </c>
      <c r="I43" s="77">
        <v>-0.27506331352000002</v>
      </c>
      <c r="J43" s="78">
        <v>-1.4E-2</v>
      </c>
      <c r="K43" s="78">
        <v>0</v>
      </c>
    </row>
    <row r="44" spans="2:11">
      <c r="B44" t="s">
        <v>979</v>
      </c>
      <c r="C44" t="s">
        <v>981</v>
      </c>
      <c r="D44" t="s">
        <v>123</v>
      </c>
      <c r="E44" t="s">
        <v>102</v>
      </c>
      <c r="F44" t="s">
        <v>935</v>
      </c>
      <c r="G44" s="77">
        <v>56039.87</v>
      </c>
      <c r="H44" s="77">
        <v>-1.6452</v>
      </c>
      <c r="I44" s="77">
        <v>-0.92196794124000003</v>
      </c>
      <c r="J44" s="78">
        <v>-4.6800000000000001E-2</v>
      </c>
      <c r="K44" s="78">
        <v>0</v>
      </c>
    </row>
    <row r="45" spans="2:11">
      <c r="B45" t="s">
        <v>979</v>
      </c>
      <c r="C45" t="s">
        <v>982</v>
      </c>
      <c r="D45" t="s">
        <v>123</v>
      </c>
      <c r="E45" t="s">
        <v>102</v>
      </c>
      <c r="F45" t="s">
        <v>935</v>
      </c>
      <c r="G45" s="77">
        <v>20659.34</v>
      </c>
      <c r="H45" s="77">
        <v>-1.5809</v>
      </c>
      <c r="I45" s="77">
        <v>-0.32660350605999999</v>
      </c>
      <c r="J45" s="78">
        <v>-1.66E-2</v>
      </c>
      <c r="K45" s="78">
        <v>0</v>
      </c>
    </row>
    <row r="46" spans="2:11">
      <c r="B46" t="s">
        <v>979</v>
      </c>
      <c r="C46" t="s">
        <v>983</v>
      </c>
      <c r="D46" t="s">
        <v>123</v>
      </c>
      <c r="E46" t="s">
        <v>102</v>
      </c>
      <c r="F46" t="s">
        <v>232</v>
      </c>
      <c r="G46" s="77">
        <v>18749.060000000001</v>
      </c>
      <c r="H46" s="77">
        <v>-1.5529999999999999</v>
      </c>
      <c r="I46" s="77">
        <v>-0.29117290179999999</v>
      </c>
      <c r="J46" s="78">
        <v>-1.4800000000000001E-2</v>
      </c>
      <c r="K46" s="78">
        <v>0</v>
      </c>
    </row>
    <row r="47" spans="2:11">
      <c r="B47" t="s">
        <v>979</v>
      </c>
      <c r="C47" t="s">
        <v>984</v>
      </c>
      <c r="D47" t="s">
        <v>123</v>
      </c>
      <c r="E47" t="s">
        <v>102</v>
      </c>
      <c r="F47" t="s">
        <v>232</v>
      </c>
      <c r="G47" s="77">
        <v>12745.85</v>
      </c>
      <c r="H47" s="77">
        <v>-1.5809</v>
      </c>
      <c r="I47" s="77">
        <v>-0.20149914264999999</v>
      </c>
      <c r="J47" s="78">
        <v>-1.0200000000000001E-2</v>
      </c>
      <c r="K47" s="78">
        <v>0</v>
      </c>
    </row>
    <row r="48" spans="2:11">
      <c r="B48" t="s">
        <v>985</v>
      </c>
      <c r="C48" t="s">
        <v>986</v>
      </c>
      <c r="D48" t="s">
        <v>123</v>
      </c>
      <c r="E48" t="s">
        <v>102</v>
      </c>
      <c r="F48" t="s">
        <v>935</v>
      </c>
      <c r="G48" s="77">
        <v>11857.32</v>
      </c>
      <c r="H48" s="77">
        <v>-1.1355999999999999</v>
      </c>
      <c r="I48" s="77">
        <v>-0.13465172591999999</v>
      </c>
      <c r="J48" s="78">
        <v>-6.7999999999999996E-3</v>
      </c>
      <c r="K48" s="78">
        <v>0</v>
      </c>
    </row>
    <row r="49" spans="2:11">
      <c r="B49" t="s">
        <v>985</v>
      </c>
      <c r="C49" t="s">
        <v>987</v>
      </c>
      <c r="D49" t="s">
        <v>123</v>
      </c>
      <c r="E49" t="s">
        <v>102</v>
      </c>
      <c r="F49" t="s">
        <v>935</v>
      </c>
      <c r="G49" s="77">
        <v>71736.77</v>
      </c>
      <c r="H49" s="77">
        <v>-1.1355999999999999</v>
      </c>
      <c r="I49" s="77">
        <v>-0.81464276012000003</v>
      </c>
      <c r="J49" s="78">
        <v>-4.1399999999999999E-2</v>
      </c>
      <c r="K49" s="78">
        <v>0</v>
      </c>
    </row>
    <row r="50" spans="2:11">
      <c r="B50" t="s">
        <v>985</v>
      </c>
      <c r="C50" t="s">
        <v>988</v>
      </c>
      <c r="D50" t="s">
        <v>123</v>
      </c>
      <c r="E50" t="s">
        <v>102</v>
      </c>
      <c r="F50" t="s">
        <v>232</v>
      </c>
      <c r="G50" s="77">
        <v>7530.57</v>
      </c>
      <c r="H50" s="77">
        <v>-1.1355999999999999</v>
      </c>
      <c r="I50" s="77">
        <v>-8.5517152920000006E-2</v>
      </c>
      <c r="J50" s="78">
        <v>-4.3E-3</v>
      </c>
      <c r="K50" s="78">
        <v>0</v>
      </c>
    </row>
    <row r="51" spans="2:11">
      <c r="B51" t="s">
        <v>985</v>
      </c>
      <c r="C51" t="s">
        <v>989</v>
      </c>
      <c r="D51" t="s">
        <v>123</v>
      </c>
      <c r="E51" t="s">
        <v>102</v>
      </c>
      <c r="F51" t="s">
        <v>232</v>
      </c>
      <c r="G51" s="77">
        <v>26361.33</v>
      </c>
      <c r="H51" s="77">
        <v>-1.119</v>
      </c>
      <c r="I51" s="77">
        <v>-0.29498328270000002</v>
      </c>
      <c r="J51" s="78">
        <v>-1.4999999999999999E-2</v>
      </c>
      <c r="K51" s="78">
        <v>0</v>
      </c>
    </row>
    <row r="52" spans="2:11">
      <c r="B52" t="s">
        <v>990</v>
      </c>
      <c r="C52" t="s">
        <v>991</v>
      </c>
      <c r="D52" t="s">
        <v>123</v>
      </c>
      <c r="E52" t="s">
        <v>102</v>
      </c>
      <c r="F52" t="s">
        <v>975</v>
      </c>
      <c r="G52" s="77">
        <v>49498.94</v>
      </c>
      <c r="H52" s="77">
        <v>-2.7088000000000001</v>
      </c>
      <c r="I52" s="77">
        <v>-1.34082728672</v>
      </c>
      <c r="J52" s="78">
        <v>-6.8099999999999994E-2</v>
      </c>
      <c r="K52" s="78">
        <v>-1E-4</v>
      </c>
    </row>
    <row r="53" spans="2:11">
      <c r="B53" t="s">
        <v>990</v>
      </c>
      <c r="C53" t="s">
        <v>992</v>
      </c>
      <c r="D53" t="s">
        <v>123</v>
      </c>
      <c r="E53" t="s">
        <v>102</v>
      </c>
      <c r="F53" t="s">
        <v>975</v>
      </c>
      <c r="G53" s="77">
        <v>17455.59</v>
      </c>
      <c r="H53" s="77">
        <v>-2.7948</v>
      </c>
      <c r="I53" s="77">
        <v>-0.48784882932000001</v>
      </c>
      <c r="J53" s="78">
        <v>-2.4799999999999999E-2</v>
      </c>
      <c r="K53" s="78">
        <v>0</v>
      </c>
    </row>
    <row r="54" spans="2:11">
      <c r="B54" t="s">
        <v>990</v>
      </c>
      <c r="C54" t="s">
        <v>993</v>
      </c>
      <c r="D54" t="s">
        <v>123</v>
      </c>
      <c r="E54" t="s">
        <v>102</v>
      </c>
      <c r="F54" t="s">
        <v>975</v>
      </c>
      <c r="G54" s="77">
        <v>29586.44</v>
      </c>
      <c r="H54" s="77">
        <v>-1.0791999999999999</v>
      </c>
      <c r="I54" s="77">
        <v>-0.31929686048</v>
      </c>
      <c r="J54" s="78">
        <v>-1.6199999999999999E-2</v>
      </c>
      <c r="K54" s="78">
        <v>0</v>
      </c>
    </row>
    <row r="55" spans="2:11">
      <c r="B55" t="s">
        <v>990</v>
      </c>
      <c r="C55" t="s">
        <v>994</v>
      </c>
      <c r="D55" t="s">
        <v>123</v>
      </c>
      <c r="E55" t="s">
        <v>102</v>
      </c>
      <c r="F55" t="s">
        <v>975</v>
      </c>
      <c r="G55" s="77">
        <v>56144.800000000003</v>
      </c>
      <c r="H55" s="77">
        <v>-1.2041999999999999</v>
      </c>
      <c r="I55" s="77">
        <v>-0.6760956816</v>
      </c>
      <c r="J55" s="78">
        <v>-3.4299999999999997E-2</v>
      </c>
      <c r="K55" s="78">
        <v>0</v>
      </c>
    </row>
    <row r="56" spans="2:11">
      <c r="B56" t="s">
        <v>995</v>
      </c>
      <c r="C56" t="s">
        <v>996</v>
      </c>
      <c r="D56" t="s">
        <v>123</v>
      </c>
      <c r="E56" t="s">
        <v>102</v>
      </c>
      <c r="F56" t="s">
        <v>232</v>
      </c>
      <c r="G56" s="77">
        <v>31368.44</v>
      </c>
      <c r="H56" s="77">
        <v>-1.2491000000000001</v>
      </c>
      <c r="I56" s="77">
        <v>-0.39182318403999999</v>
      </c>
      <c r="J56" s="78">
        <v>-1.9900000000000001E-2</v>
      </c>
      <c r="K56" s="78">
        <v>0</v>
      </c>
    </row>
    <row r="57" spans="2:11">
      <c r="B57" t="s">
        <v>995</v>
      </c>
      <c r="C57" t="s">
        <v>997</v>
      </c>
      <c r="D57" t="s">
        <v>123</v>
      </c>
      <c r="E57" t="s">
        <v>102</v>
      </c>
      <c r="F57" t="s">
        <v>232</v>
      </c>
      <c r="G57" s="77">
        <v>26140.36</v>
      </c>
      <c r="H57" s="77">
        <v>-1.2491000000000001</v>
      </c>
      <c r="I57" s="77">
        <v>-0.32651923676</v>
      </c>
      <c r="J57" s="78">
        <v>-1.66E-2</v>
      </c>
      <c r="K57" s="78">
        <v>0</v>
      </c>
    </row>
    <row r="58" spans="2:11">
      <c r="B58" t="s">
        <v>995</v>
      </c>
      <c r="C58" t="s">
        <v>998</v>
      </c>
      <c r="D58" t="s">
        <v>123</v>
      </c>
      <c r="E58" t="s">
        <v>102</v>
      </c>
      <c r="F58" t="s">
        <v>232</v>
      </c>
      <c r="G58" s="77">
        <v>39594.910000000003</v>
      </c>
      <c r="H58" s="77">
        <v>-1.2211000000000001</v>
      </c>
      <c r="I58" s="77">
        <v>-0.48349344600999999</v>
      </c>
      <c r="J58" s="78">
        <v>-2.4500000000000001E-2</v>
      </c>
      <c r="K58" s="78">
        <v>0</v>
      </c>
    </row>
    <row r="59" spans="2:11">
      <c r="B59" t="s">
        <v>999</v>
      </c>
      <c r="C59" t="s">
        <v>1000</v>
      </c>
      <c r="D59" t="s">
        <v>123</v>
      </c>
      <c r="E59" t="s">
        <v>102</v>
      </c>
      <c r="F59" t="s">
        <v>935</v>
      </c>
      <c r="G59" s="77">
        <v>11884.61</v>
      </c>
      <c r="H59" s="77">
        <v>-0.90339999999999998</v>
      </c>
      <c r="I59" s="77">
        <v>-0.10736556674</v>
      </c>
      <c r="J59" s="78">
        <v>-5.4999999999999997E-3</v>
      </c>
      <c r="K59" s="78">
        <v>0</v>
      </c>
    </row>
    <row r="60" spans="2:11">
      <c r="B60" t="s">
        <v>999</v>
      </c>
      <c r="C60" t="s">
        <v>1001</v>
      </c>
      <c r="D60" t="s">
        <v>123</v>
      </c>
      <c r="E60" t="s">
        <v>102</v>
      </c>
      <c r="F60" t="s">
        <v>232</v>
      </c>
      <c r="G60" s="77">
        <v>41649.56</v>
      </c>
      <c r="H60" s="77">
        <v>-0.77390000000000003</v>
      </c>
      <c r="I60" s="77">
        <v>-0.32232594483999999</v>
      </c>
      <c r="J60" s="78">
        <v>-1.6400000000000001E-2</v>
      </c>
      <c r="K60" s="78">
        <v>0</v>
      </c>
    </row>
    <row r="61" spans="2:11">
      <c r="B61" t="s">
        <v>999</v>
      </c>
      <c r="C61" t="s">
        <v>1002</v>
      </c>
      <c r="D61" t="s">
        <v>123</v>
      </c>
      <c r="E61" t="s">
        <v>102</v>
      </c>
      <c r="F61" t="s">
        <v>232</v>
      </c>
      <c r="G61" s="77">
        <v>29756.99</v>
      </c>
      <c r="H61" s="77">
        <v>-0.74919999999999998</v>
      </c>
      <c r="I61" s="77">
        <v>-0.22293936908</v>
      </c>
      <c r="J61" s="78">
        <v>-1.1299999999999999E-2</v>
      </c>
      <c r="K61" s="78">
        <v>0</v>
      </c>
    </row>
    <row r="62" spans="2:11">
      <c r="B62" t="s">
        <v>999</v>
      </c>
      <c r="C62" t="s">
        <v>1003</v>
      </c>
      <c r="D62" t="s">
        <v>123</v>
      </c>
      <c r="E62" t="s">
        <v>102</v>
      </c>
      <c r="F62" t="s">
        <v>232</v>
      </c>
      <c r="G62" s="77">
        <v>21166.47</v>
      </c>
      <c r="H62" s="77">
        <v>-0.74919999999999998</v>
      </c>
      <c r="I62" s="77">
        <v>-0.15857919324</v>
      </c>
      <c r="J62" s="78">
        <v>-8.0999999999999996E-3</v>
      </c>
      <c r="K62" s="78">
        <v>0</v>
      </c>
    </row>
    <row r="63" spans="2:11">
      <c r="B63" t="s">
        <v>1004</v>
      </c>
      <c r="C63" t="s">
        <v>1005</v>
      </c>
      <c r="D63" t="s">
        <v>123</v>
      </c>
      <c r="E63" t="s">
        <v>102</v>
      </c>
      <c r="F63" t="s">
        <v>1006</v>
      </c>
      <c r="G63" s="77">
        <v>12173.55</v>
      </c>
      <c r="H63" s="77">
        <v>-3.1734</v>
      </c>
      <c r="I63" s="77">
        <v>-0.38631543569999999</v>
      </c>
      <c r="J63" s="78">
        <v>-1.9599999999999999E-2</v>
      </c>
      <c r="K63" s="78">
        <v>0</v>
      </c>
    </row>
    <row r="64" spans="2:11">
      <c r="B64" t="s">
        <v>1004</v>
      </c>
      <c r="C64" t="s">
        <v>1007</v>
      </c>
      <c r="D64" t="s">
        <v>123</v>
      </c>
      <c r="E64" t="s">
        <v>102</v>
      </c>
      <c r="F64" t="s">
        <v>935</v>
      </c>
      <c r="G64" s="77">
        <v>14996.26</v>
      </c>
      <c r="H64" s="77">
        <v>0.29360000000000003</v>
      </c>
      <c r="I64" s="77">
        <v>4.4029019359999998E-2</v>
      </c>
      <c r="J64" s="78">
        <v>2.2000000000000001E-3</v>
      </c>
      <c r="K64" s="78">
        <v>0</v>
      </c>
    </row>
    <row r="65" spans="2:11">
      <c r="B65" t="s">
        <v>1004</v>
      </c>
      <c r="C65" t="s">
        <v>1008</v>
      </c>
      <c r="D65" t="s">
        <v>123</v>
      </c>
      <c r="E65" t="s">
        <v>102</v>
      </c>
      <c r="F65" t="s">
        <v>935</v>
      </c>
      <c r="G65" s="77">
        <v>5996.88</v>
      </c>
      <c r="H65" s="77">
        <v>0.2666</v>
      </c>
      <c r="I65" s="77">
        <v>1.5987682079999999E-2</v>
      </c>
      <c r="J65" s="78">
        <v>8.0000000000000004E-4</v>
      </c>
      <c r="K65" s="78">
        <v>0</v>
      </c>
    </row>
    <row r="66" spans="2:11">
      <c r="B66" t="s">
        <v>1004</v>
      </c>
      <c r="C66" t="s">
        <v>1009</v>
      </c>
      <c r="D66" t="s">
        <v>123</v>
      </c>
      <c r="E66" t="s">
        <v>102</v>
      </c>
      <c r="F66" t="s">
        <v>232</v>
      </c>
      <c r="G66" s="77">
        <v>29452.99</v>
      </c>
      <c r="H66" s="77">
        <v>-3.1734</v>
      </c>
      <c r="I66" s="77">
        <v>-0.93466118466000003</v>
      </c>
      <c r="J66" s="78">
        <v>-4.7500000000000001E-2</v>
      </c>
      <c r="K66" s="78">
        <v>0</v>
      </c>
    </row>
    <row r="67" spans="2:11">
      <c r="B67" t="s">
        <v>1004</v>
      </c>
      <c r="C67" t="s">
        <v>1010</v>
      </c>
      <c r="D67" t="s">
        <v>123</v>
      </c>
      <c r="E67" t="s">
        <v>102</v>
      </c>
      <c r="F67" t="s">
        <v>232</v>
      </c>
      <c r="G67" s="77">
        <v>29726.15</v>
      </c>
      <c r="H67" s="77">
        <v>-2.2252999999999998</v>
      </c>
      <c r="I67" s="77">
        <v>-0.66149601594999996</v>
      </c>
      <c r="J67" s="78">
        <v>-3.3599999999999998E-2</v>
      </c>
      <c r="K67" s="78">
        <v>0</v>
      </c>
    </row>
    <row r="68" spans="2:11">
      <c r="B68" t="s">
        <v>1011</v>
      </c>
      <c r="C68" t="s">
        <v>1012</v>
      </c>
      <c r="D68" t="s">
        <v>123</v>
      </c>
      <c r="E68" t="s">
        <v>102</v>
      </c>
      <c r="F68" t="s">
        <v>975</v>
      </c>
      <c r="G68" s="77">
        <v>23205.91</v>
      </c>
      <c r="H68" s="77">
        <v>-2.7892999999999999</v>
      </c>
      <c r="I68" s="77">
        <v>-0.64728244762999998</v>
      </c>
      <c r="J68" s="78">
        <v>-3.2899999999999999E-2</v>
      </c>
      <c r="K68" s="78">
        <v>0</v>
      </c>
    </row>
    <row r="69" spans="2:11">
      <c r="B69" t="s">
        <v>1011</v>
      </c>
      <c r="C69" t="s">
        <v>1013</v>
      </c>
      <c r="D69" t="s">
        <v>123</v>
      </c>
      <c r="E69" t="s">
        <v>102</v>
      </c>
      <c r="F69" t="s">
        <v>232</v>
      </c>
      <c r="G69" s="77">
        <v>22107.07</v>
      </c>
      <c r="H69" s="77">
        <v>-2.7892999999999999</v>
      </c>
      <c r="I69" s="77">
        <v>-0.61663250350999999</v>
      </c>
      <c r="J69" s="78">
        <v>-3.1300000000000001E-2</v>
      </c>
      <c r="K69" s="78">
        <v>0</v>
      </c>
    </row>
    <row r="70" spans="2:11">
      <c r="B70" t="s">
        <v>1014</v>
      </c>
      <c r="C70" t="s">
        <v>1015</v>
      </c>
      <c r="D70" t="s">
        <v>123</v>
      </c>
      <c r="E70" t="s">
        <v>102</v>
      </c>
      <c r="F70" t="s">
        <v>935</v>
      </c>
      <c r="G70" s="77">
        <v>23623.67</v>
      </c>
      <c r="H70" s="77">
        <v>-1.2649999999999999</v>
      </c>
      <c r="I70" s="77">
        <v>-0.29883942549999998</v>
      </c>
      <c r="J70" s="78">
        <v>-1.52E-2</v>
      </c>
      <c r="K70" s="78">
        <v>0</v>
      </c>
    </row>
    <row r="71" spans="2:11">
      <c r="B71" t="s">
        <v>1014</v>
      </c>
      <c r="C71" t="s">
        <v>1016</v>
      </c>
      <c r="D71" t="s">
        <v>123</v>
      </c>
      <c r="E71" t="s">
        <v>102</v>
      </c>
      <c r="F71" t="s">
        <v>935</v>
      </c>
      <c r="G71" s="77">
        <v>64965.1</v>
      </c>
      <c r="H71" s="77">
        <v>-1.2649999999999999</v>
      </c>
      <c r="I71" s="77">
        <v>-0.82180851499999996</v>
      </c>
      <c r="J71" s="78">
        <v>-4.1700000000000001E-2</v>
      </c>
      <c r="K71" s="78">
        <v>0</v>
      </c>
    </row>
    <row r="72" spans="2:11">
      <c r="B72" t="s">
        <v>1014</v>
      </c>
      <c r="C72" t="s">
        <v>1017</v>
      </c>
      <c r="D72" t="s">
        <v>123</v>
      </c>
      <c r="E72" t="s">
        <v>102</v>
      </c>
      <c r="F72" t="s">
        <v>935</v>
      </c>
      <c r="G72" s="77">
        <v>20687.77</v>
      </c>
      <c r="H72" s="77">
        <v>-1.1815</v>
      </c>
      <c r="I72" s="77">
        <v>-0.24442600254999999</v>
      </c>
      <c r="J72" s="78">
        <v>-1.24E-2</v>
      </c>
      <c r="K72" s="78">
        <v>0</v>
      </c>
    </row>
    <row r="73" spans="2:11">
      <c r="B73" t="s">
        <v>1014</v>
      </c>
      <c r="C73" t="s">
        <v>1018</v>
      </c>
      <c r="D73" t="s">
        <v>123</v>
      </c>
      <c r="E73" t="s">
        <v>102</v>
      </c>
      <c r="F73" t="s">
        <v>935</v>
      </c>
      <c r="G73" s="77">
        <v>73803.679999999993</v>
      </c>
      <c r="H73" s="77">
        <v>-1.2928999999999999</v>
      </c>
      <c r="I73" s="77">
        <v>-0.95420777871999996</v>
      </c>
      <c r="J73" s="78">
        <v>-4.8399999999999999E-2</v>
      </c>
      <c r="K73" s="78">
        <v>0</v>
      </c>
    </row>
    <row r="74" spans="2:11">
      <c r="B74" t="s">
        <v>1019</v>
      </c>
      <c r="C74" t="s">
        <v>1020</v>
      </c>
      <c r="D74" t="s">
        <v>123</v>
      </c>
      <c r="E74" t="s">
        <v>102</v>
      </c>
      <c r="F74" t="s">
        <v>975</v>
      </c>
      <c r="G74" s="77">
        <v>17664.150000000001</v>
      </c>
      <c r="H74" s="77">
        <v>-1.2725</v>
      </c>
      <c r="I74" s="77">
        <v>-0.22477630874999999</v>
      </c>
      <c r="J74" s="78">
        <v>-1.14E-2</v>
      </c>
      <c r="K74" s="78">
        <v>0</v>
      </c>
    </row>
    <row r="75" spans="2:11">
      <c r="B75" t="s">
        <v>1019</v>
      </c>
      <c r="C75" t="s">
        <v>1021</v>
      </c>
      <c r="D75" t="s">
        <v>123</v>
      </c>
      <c r="E75" t="s">
        <v>102</v>
      </c>
      <c r="F75" t="s">
        <v>975</v>
      </c>
      <c r="G75" s="77">
        <v>17605.68</v>
      </c>
      <c r="H75" s="77">
        <v>-1.6088</v>
      </c>
      <c r="I75" s="77">
        <v>-0.28324017983999999</v>
      </c>
      <c r="J75" s="78">
        <v>-1.44E-2</v>
      </c>
      <c r="K75" s="78">
        <v>0</v>
      </c>
    </row>
    <row r="76" spans="2:11">
      <c r="B76" t="s">
        <v>1019</v>
      </c>
      <c r="C76" t="s">
        <v>1022</v>
      </c>
      <c r="D76" t="s">
        <v>123</v>
      </c>
      <c r="E76" t="s">
        <v>102</v>
      </c>
      <c r="F76" t="s">
        <v>975</v>
      </c>
      <c r="G76" s="77">
        <v>17603.240000000002</v>
      </c>
      <c r="H76" s="77">
        <v>-1.6229</v>
      </c>
      <c r="I76" s="77">
        <v>-0.28568298196000003</v>
      </c>
      <c r="J76" s="78">
        <v>-1.4500000000000001E-2</v>
      </c>
      <c r="K76" s="78">
        <v>0</v>
      </c>
    </row>
    <row r="77" spans="2:11">
      <c r="B77" t="s">
        <v>1019</v>
      </c>
      <c r="C77" t="s">
        <v>1023</v>
      </c>
      <c r="D77" t="s">
        <v>123</v>
      </c>
      <c r="E77" t="s">
        <v>102</v>
      </c>
      <c r="F77" t="s">
        <v>975</v>
      </c>
      <c r="G77" s="77">
        <v>66931.210000000006</v>
      </c>
      <c r="H77" s="77">
        <v>-1.5639000000000001</v>
      </c>
      <c r="I77" s="77">
        <v>-1.04673719319</v>
      </c>
      <c r="J77" s="78">
        <v>-5.3100000000000001E-2</v>
      </c>
      <c r="K77" s="78">
        <v>0</v>
      </c>
    </row>
    <row r="78" spans="2:11">
      <c r="B78" t="s">
        <v>1019</v>
      </c>
      <c r="C78" t="s">
        <v>1024</v>
      </c>
      <c r="D78" t="s">
        <v>123</v>
      </c>
      <c r="E78" t="s">
        <v>102</v>
      </c>
      <c r="F78" t="s">
        <v>232</v>
      </c>
      <c r="G78" s="77">
        <v>37266.01</v>
      </c>
      <c r="H78" s="77">
        <v>-1.6229</v>
      </c>
      <c r="I78" s="77">
        <v>-0.60479007629000003</v>
      </c>
      <c r="J78" s="78">
        <v>-3.0700000000000002E-2</v>
      </c>
      <c r="K78" s="78">
        <v>0</v>
      </c>
    </row>
    <row r="79" spans="2:11">
      <c r="B79" t="s">
        <v>1025</v>
      </c>
      <c r="C79" t="s">
        <v>1026</v>
      </c>
      <c r="D79" t="s">
        <v>123</v>
      </c>
      <c r="E79" t="s">
        <v>102</v>
      </c>
      <c r="F79" t="s">
        <v>232</v>
      </c>
      <c r="G79" s="77">
        <v>56306.82</v>
      </c>
      <c r="H79" s="77">
        <v>-0.43109999999999998</v>
      </c>
      <c r="I79" s="77">
        <v>-0.24273870102</v>
      </c>
      <c r="J79" s="78">
        <v>-1.23E-2</v>
      </c>
      <c r="K79" s="78">
        <v>0</v>
      </c>
    </row>
    <row r="80" spans="2:11">
      <c r="B80" t="s">
        <v>1025</v>
      </c>
      <c r="C80" t="s">
        <v>1027</v>
      </c>
      <c r="D80" t="s">
        <v>123</v>
      </c>
      <c r="E80" t="s">
        <v>102</v>
      </c>
      <c r="F80" t="s">
        <v>232</v>
      </c>
      <c r="G80" s="77">
        <v>18893.48</v>
      </c>
      <c r="H80" s="77">
        <v>-4.7300000000000002E-2</v>
      </c>
      <c r="I80" s="77">
        <v>-8.9366160399999995E-3</v>
      </c>
      <c r="J80" s="78">
        <v>-5.0000000000000001E-4</v>
      </c>
      <c r="K80" s="78">
        <v>0</v>
      </c>
    </row>
    <row r="81" spans="2:11">
      <c r="B81" t="s">
        <v>1025</v>
      </c>
      <c r="C81" t="s">
        <v>1028</v>
      </c>
      <c r="D81" t="s">
        <v>123</v>
      </c>
      <c r="E81" t="s">
        <v>102</v>
      </c>
      <c r="F81" t="s">
        <v>232</v>
      </c>
      <c r="G81" s="77">
        <v>12787.94</v>
      </c>
      <c r="H81" s="77">
        <v>-0.51370000000000005</v>
      </c>
      <c r="I81" s="77">
        <v>-6.5691647780000001E-2</v>
      </c>
      <c r="J81" s="78">
        <v>-3.3E-3</v>
      </c>
      <c r="K81" s="78">
        <v>0</v>
      </c>
    </row>
    <row r="82" spans="2:11">
      <c r="B82" t="s">
        <v>1029</v>
      </c>
      <c r="C82" t="s">
        <v>1030</v>
      </c>
      <c r="D82" t="s">
        <v>123</v>
      </c>
      <c r="E82" t="s">
        <v>102</v>
      </c>
      <c r="F82" t="s">
        <v>1006</v>
      </c>
      <c r="G82" s="77">
        <v>29541.97</v>
      </c>
      <c r="H82" s="77">
        <v>-2.9367999999999999</v>
      </c>
      <c r="I82" s="77">
        <v>-0.86758857495999997</v>
      </c>
      <c r="J82" s="78">
        <v>-4.3999999999999997E-2</v>
      </c>
      <c r="K82" s="78">
        <v>0</v>
      </c>
    </row>
    <row r="83" spans="2:11">
      <c r="B83" t="s">
        <v>1029</v>
      </c>
      <c r="C83" t="s">
        <v>1031</v>
      </c>
      <c r="D83" t="s">
        <v>123</v>
      </c>
      <c r="E83" t="s">
        <v>102</v>
      </c>
      <c r="F83" t="s">
        <v>1006</v>
      </c>
      <c r="G83" s="77">
        <v>26653.17</v>
      </c>
      <c r="H83" s="77">
        <v>-2.9079000000000002</v>
      </c>
      <c r="I83" s="77">
        <v>-0.77504753042999996</v>
      </c>
      <c r="J83" s="78">
        <v>-3.9399999999999998E-2</v>
      </c>
      <c r="K83" s="78">
        <v>0</v>
      </c>
    </row>
    <row r="84" spans="2:11">
      <c r="B84" t="s">
        <v>1032</v>
      </c>
      <c r="C84" t="s">
        <v>1033</v>
      </c>
      <c r="D84" t="s">
        <v>123</v>
      </c>
      <c r="E84" t="s">
        <v>102</v>
      </c>
      <c r="F84" t="s">
        <v>1006</v>
      </c>
      <c r="G84" s="77">
        <v>39806.800000000003</v>
      </c>
      <c r="H84" s="77">
        <v>-1.8516999999999999</v>
      </c>
      <c r="I84" s="77">
        <v>-0.73710251559999995</v>
      </c>
      <c r="J84" s="78">
        <v>-3.7400000000000003E-2</v>
      </c>
      <c r="K84" s="78">
        <v>0</v>
      </c>
    </row>
    <row r="85" spans="2:11">
      <c r="B85" t="s">
        <v>1032</v>
      </c>
      <c r="C85" t="s">
        <v>1034</v>
      </c>
      <c r="D85" t="s">
        <v>123</v>
      </c>
      <c r="E85" t="s">
        <v>102</v>
      </c>
      <c r="F85" t="s">
        <v>1006</v>
      </c>
      <c r="G85" s="77">
        <v>35104.160000000003</v>
      </c>
      <c r="H85" s="77">
        <v>-1.9083000000000001</v>
      </c>
      <c r="I85" s="77">
        <v>-0.66989268528000001</v>
      </c>
      <c r="J85" s="78">
        <v>-3.4000000000000002E-2</v>
      </c>
      <c r="K85" s="78">
        <v>0</v>
      </c>
    </row>
    <row r="86" spans="2:11">
      <c r="B86" t="s">
        <v>1032</v>
      </c>
      <c r="C86" t="s">
        <v>1035</v>
      </c>
      <c r="D86" t="s">
        <v>123</v>
      </c>
      <c r="E86" t="s">
        <v>102</v>
      </c>
      <c r="F86" t="s">
        <v>1006</v>
      </c>
      <c r="G86" s="77">
        <v>25743.05</v>
      </c>
      <c r="H86" s="77">
        <v>-1.9083000000000001</v>
      </c>
      <c r="I86" s="77">
        <v>-0.49125462315000001</v>
      </c>
      <c r="J86" s="78">
        <v>-2.4899999999999999E-2</v>
      </c>
      <c r="K86" s="78">
        <v>0</v>
      </c>
    </row>
    <row r="87" spans="2:11">
      <c r="B87" t="s">
        <v>1032</v>
      </c>
      <c r="C87" t="s">
        <v>1036</v>
      </c>
      <c r="D87" t="s">
        <v>123</v>
      </c>
      <c r="E87" t="s">
        <v>102</v>
      </c>
      <c r="F87" t="s">
        <v>1006</v>
      </c>
      <c r="G87" s="77">
        <v>29261.58</v>
      </c>
      <c r="H87" s="77">
        <v>-1.88</v>
      </c>
      <c r="I87" s="77">
        <v>-0.55011770400000004</v>
      </c>
      <c r="J87" s="78">
        <v>-2.7900000000000001E-2</v>
      </c>
      <c r="K87" s="78">
        <v>0</v>
      </c>
    </row>
    <row r="88" spans="2:11">
      <c r="B88" t="s">
        <v>1032</v>
      </c>
      <c r="C88" t="s">
        <v>1037</v>
      </c>
      <c r="D88" t="s">
        <v>123</v>
      </c>
      <c r="E88" t="s">
        <v>102</v>
      </c>
      <c r="F88" t="s">
        <v>1038</v>
      </c>
      <c r="G88" s="77">
        <v>29270.52</v>
      </c>
      <c r="H88" s="77">
        <v>-1.8489</v>
      </c>
      <c r="I88" s="77">
        <v>-0.54118264427999996</v>
      </c>
      <c r="J88" s="78">
        <v>-2.75E-2</v>
      </c>
      <c r="K88" s="78">
        <v>0</v>
      </c>
    </row>
    <row r="89" spans="2:11">
      <c r="B89" t="s">
        <v>1032</v>
      </c>
      <c r="C89" t="s">
        <v>1039</v>
      </c>
      <c r="D89" t="s">
        <v>123</v>
      </c>
      <c r="E89" t="s">
        <v>102</v>
      </c>
      <c r="F89" t="s">
        <v>1038</v>
      </c>
      <c r="G89" s="77">
        <v>23439.15</v>
      </c>
      <c r="H89" s="77">
        <v>-1.7501</v>
      </c>
      <c r="I89" s="77">
        <v>-0.41020856415000001</v>
      </c>
      <c r="J89" s="78">
        <v>-2.0799999999999999E-2</v>
      </c>
      <c r="K89" s="78">
        <v>0</v>
      </c>
    </row>
    <row r="90" spans="2:11">
      <c r="B90" t="s">
        <v>1040</v>
      </c>
      <c r="C90" t="s">
        <v>1041</v>
      </c>
      <c r="D90" t="s">
        <v>123</v>
      </c>
      <c r="E90" t="s">
        <v>102</v>
      </c>
      <c r="F90" t="s">
        <v>1042</v>
      </c>
      <c r="G90" s="77">
        <v>32509.84</v>
      </c>
      <c r="H90" s="77">
        <v>-10.210699999999999</v>
      </c>
      <c r="I90" s="77">
        <v>-3.31948223288</v>
      </c>
      <c r="J90" s="78">
        <v>-0.16850000000000001</v>
      </c>
      <c r="K90" s="78">
        <v>-1E-4</v>
      </c>
    </row>
    <row r="91" spans="2:11">
      <c r="B91" t="s">
        <v>1040</v>
      </c>
      <c r="C91" t="s">
        <v>1043</v>
      </c>
      <c r="D91" t="s">
        <v>123</v>
      </c>
      <c r="E91" t="s">
        <v>102</v>
      </c>
      <c r="F91" t="s">
        <v>1042</v>
      </c>
      <c r="G91" s="77">
        <v>18965.21</v>
      </c>
      <c r="H91" s="77">
        <v>-10.2041</v>
      </c>
      <c r="I91" s="77">
        <v>-1.93522899361</v>
      </c>
      <c r="J91" s="78">
        <v>-9.8299999999999998E-2</v>
      </c>
      <c r="K91" s="78">
        <v>-1E-4</v>
      </c>
    </row>
    <row r="92" spans="2:11">
      <c r="B92" t="s">
        <v>1040</v>
      </c>
      <c r="C92" t="s">
        <v>1044</v>
      </c>
      <c r="D92" t="s">
        <v>123</v>
      </c>
      <c r="E92" t="s">
        <v>102</v>
      </c>
      <c r="F92" t="s">
        <v>232</v>
      </c>
      <c r="G92" s="77">
        <v>25851.52</v>
      </c>
      <c r="H92" s="77">
        <v>-2.6930000000000001</v>
      </c>
      <c r="I92" s="77">
        <v>-0.69618143359999995</v>
      </c>
      <c r="J92" s="78">
        <v>-3.5299999999999998E-2</v>
      </c>
      <c r="K92" s="78">
        <v>0</v>
      </c>
    </row>
    <row r="93" spans="2:11">
      <c r="B93" t="s">
        <v>1045</v>
      </c>
      <c r="C93" t="s">
        <v>1046</v>
      </c>
      <c r="D93" t="s">
        <v>123</v>
      </c>
      <c r="E93" t="s">
        <v>102</v>
      </c>
      <c r="F93" t="s">
        <v>1042</v>
      </c>
      <c r="G93" s="77">
        <v>18817.400000000001</v>
      </c>
      <c r="H93" s="77">
        <v>-11.0642</v>
      </c>
      <c r="I93" s="77">
        <v>-2.0819947708000002</v>
      </c>
      <c r="J93" s="78">
        <v>-0.1057</v>
      </c>
      <c r="K93" s="78">
        <v>-1E-4</v>
      </c>
    </row>
    <row r="94" spans="2:11">
      <c r="B94" t="s">
        <v>1045</v>
      </c>
      <c r="C94" t="s">
        <v>1047</v>
      </c>
      <c r="D94" t="s">
        <v>123</v>
      </c>
      <c r="E94" t="s">
        <v>102</v>
      </c>
      <c r="F94" t="s">
        <v>1042</v>
      </c>
      <c r="G94" s="77">
        <v>40341.269999999997</v>
      </c>
      <c r="H94" s="77">
        <v>-11.0139</v>
      </c>
      <c r="I94" s="77">
        <v>-4.4431471365300004</v>
      </c>
      <c r="J94" s="78">
        <v>-0.22559999999999999</v>
      </c>
      <c r="K94" s="78">
        <v>-2.0000000000000001E-4</v>
      </c>
    </row>
    <row r="95" spans="2:11">
      <c r="B95" t="s">
        <v>1045</v>
      </c>
      <c r="C95" t="s">
        <v>1048</v>
      </c>
      <c r="D95" t="s">
        <v>123</v>
      </c>
      <c r="E95" t="s">
        <v>102</v>
      </c>
      <c r="F95" t="s">
        <v>1042</v>
      </c>
      <c r="G95" s="77">
        <v>21505.599999999999</v>
      </c>
      <c r="H95" s="77">
        <v>-11.0642</v>
      </c>
      <c r="I95" s="77">
        <v>-2.3794225951999999</v>
      </c>
      <c r="J95" s="78">
        <v>-0.1208</v>
      </c>
      <c r="K95" s="78">
        <v>-1E-4</v>
      </c>
    </row>
    <row r="96" spans="2:11">
      <c r="B96" t="s">
        <v>1045</v>
      </c>
      <c r="C96" t="s">
        <v>1049</v>
      </c>
      <c r="D96" t="s">
        <v>123</v>
      </c>
      <c r="E96" t="s">
        <v>102</v>
      </c>
      <c r="F96" t="s">
        <v>232</v>
      </c>
      <c r="G96" s="77">
        <v>21045.16</v>
      </c>
      <c r="H96" s="77">
        <v>-0.91200000000000003</v>
      </c>
      <c r="I96" s="77">
        <v>-0.1919318592</v>
      </c>
      <c r="J96" s="78">
        <v>-9.7000000000000003E-3</v>
      </c>
      <c r="K96" s="78">
        <v>0</v>
      </c>
    </row>
    <row r="97" spans="2:11">
      <c r="B97" t="s">
        <v>1050</v>
      </c>
      <c r="C97" t="s">
        <v>1051</v>
      </c>
      <c r="D97" t="s">
        <v>123</v>
      </c>
      <c r="E97" t="s">
        <v>102</v>
      </c>
      <c r="F97" t="s">
        <v>232</v>
      </c>
      <c r="G97" s="77">
        <v>30244.28</v>
      </c>
      <c r="H97" s="77">
        <v>0.88980000000000004</v>
      </c>
      <c r="I97" s="77">
        <v>0.26911360344000002</v>
      </c>
      <c r="J97" s="78">
        <v>1.37E-2</v>
      </c>
      <c r="K97" s="78">
        <v>0</v>
      </c>
    </row>
    <row r="98" spans="2:11">
      <c r="B98" t="s">
        <v>1050</v>
      </c>
      <c r="C98" t="s">
        <v>1052</v>
      </c>
      <c r="D98" t="s">
        <v>123</v>
      </c>
      <c r="E98" t="s">
        <v>102</v>
      </c>
      <c r="F98" t="s">
        <v>232</v>
      </c>
      <c r="G98" s="77">
        <v>18149.98</v>
      </c>
      <c r="H98" s="77">
        <v>0.90849999999999997</v>
      </c>
      <c r="I98" s="77">
        <v>0.16489256829999999</v>
      </c>
      <c r="J98" s="78">
        <v>8.3999999999999995E-3</v>
      </c>
      <c r="K98" s="78">
        <v>0</v>
      </c>
    </row>
    <row r="99" spans="2:11">
      <c r="B99" t="s">
        <v>1050</v>
      </c>
      <c r="C99" t="s">
        <v>1053</v>
      </c>
      <c r="D99" t="s">
        <v>123</v>
      </c>
      <c r="E99" t="s">
        <v>102</v>
      </c>
      <c r="F99" t="s">
        <v>232</v>
      </c>
      <c r="G99" s="77">
        <v>24192.63</v>
      </c>
      <c r="H99" s="77">
        <v>0.87839999999999996</v>
      </c>
      <c r="I99" s="77">
        <v>0.21250806191999999</v>
      </c>
      <c r="J99" s="78">
        <v>1.0800000000000001E-2</v>
      </c>
      <c r="K99" s="78">
        <v>0</v>
      </c>
    </row>
    <row r="100" spans="2:11">
      <c r="B100" t="s">
        <v>1050</v>
      </c>
      <c r="C100" t="s">
        <v>1054</v>
      </c>
      <c r="D100" t="s">
        <v>123</v>
      </c>
      <c r="E100" t="s">
        <v>102</v>
      </c>
      <c r="F100" t="s">
        <v>232</v>
      </c>
      <c r="G100" s="77">
        <v>15369.38</v>
      </c>
      <c r="H100" s="77">
        <v>0.90849999999999997</v>
      </c>
      <c r="I100" s="77">
        <v>0.13963081729999999</v>
      </c>
      <c r="J100" s="78">
        <v>7.1000000000000004E-3</v>
      </c>
      <c r="K100" s="78">
        <v>0</v>
      </c>
    </row>
    <row r="101" spans="2:11">
      <c r="B101" t="s">
        <v>1050</v>
      </c>
      <c r="C101" t="s">
        <v>1055</v>
      </c>
      <c r="D101" t="s">
        <v>123</v>
      </c>
      <c r="E101" t="s">
        <v>102</v>
      </c>
      <c r="F101" t="s">
        <v>232</v>
      </c>
      <c r="G101" s="77">
        <v>15373.09</v>
      </c>
      <c r="H101" s="77">
        <v>0.93240000000000001</v>
      </c>
      <c r="I101" s="77">
        <v>0.14333869116</v>
      </c>
      <c r="J101" s="78">
        <v>7.3000000000000001E-3</v>
      </c>
      <c r="K101" s="78">
        <v>0</v>
      </c>
    </row>
    <row r="102" spans="2:11">
      <c r="B102" t="s">
        <v>1056</v>
      </c>
      <c r="C102" t="s">
        <v>1057</v>
      </c>
      <c r="D102" t="s">
        <v>123</v>
      </c>
      <c r="E102" t="s">
        <v>102</v>
      </c>
      <c r="F102" t="s">
        <v>935</v>
      </c>
      <c r="G102" s="77">
        <v>74079.81</v>
      </c>
      <c r="H102" s="77">
        <v>-0.89339999999999997</v>
      </c>
      <c r="I102" s="77">
        <v>-0.66182902253999998</v>
      </c>
      <c r="J102" s="78">
        <v>-3.3599999999999998E-2</v>
      </c>
      <c r="K102" s="78">
        <v>0</v>
      </c>
    </row>
    <row r="103" spans="2:11">
      <c r="B103" t="s">
        <v>1058</v>
      </c>
      <c r="C103" t="s">
        <v>1059</v>
      </c>
      <c r="D103" t="s">
        <v>123</v>
      </c>
      <c r="E103" t="s">
        <v>102</v>
      </c>
      <c r="F103" t="s">
        <v>1042</v>
      </c>
      <c r="G103" s="77">
        <v>51538.720000000001</v>
      </c>
      <c r="H103" s="77">
        <v>-10.0611</v>
      </c>
      <c r="I103" s="77">
        <v>-5.1853621579200002</v>
      </c>
      <c r="J103" s="78">
        <v>-0.26329999999999998</v>
      </c>
      <c r="K103" s="78">
        <v>-2.0000000000000001E-4</v>
      </c>
    </row>
    <row r="104" spans="2:11">
      <c r="B104" t="s">
        <v>1058</v>
      </c>
      <c r="C104" t="s">
        <v>1060</v>
      </c>
      <c r="D104" t="s">
        <v>123</v>
      </c>
      <c r="E104" t="s">
        <v>102</v>
      </c>
      <c r="F104" t="s">
        <v>1042</v>
      </c>
      <c r="G104" s="77">
        <v>26050.75</v>
      </c>
      <c r="H104" s="77">
        <v>-10.0183</v>
      </c>
      <c r="I104" s="77">
        <v>-2.6098422872499998</v>
      </c>
      <c r="J104" s="78">
        <v>-0.13250000000000001</v>
      </c>
      <c r="K104" s="78">
        <v>-1E-4</v>
      </c>
    </row>
    <row r="105" spans="2:11">
      <c r="B105" t="s">
        <v>1058</v>
      </c>
      <c r="C105" t="s">
        <v>1061</v>
      </c>
      <c r="D105" t="s">
        <v>123</v>
      </c>
      <c r="E105" t="s">
        <v>102</v>
      </c>
      <c r="F105" t="s">
        <v>1042</v>
      </c>
      <c r="G105" s="77">
        <v>25492</v>
      </c>
      <c r="H105" s="77">
        <v>-10.0875</v>
      </c>
      <c r="I105" s="77">
        <v>-2.5715055000000002</v>
      </c>
      <c r="J105" s="78">
        <v>-0.13059999999999999</v>
      </c>
      <c r="K105" s="78">
        <v>-1E-4</v>
      </c>
    </row>
    <row r="106" spans="2:11">
      <c r="B106" t="s">
        <v>1062</v>
      </c>
      <c r="C106" t="s">
        <v>1063</v>
      </c>
      <c r="D106" t="s">
        <v>123</v>
      </c>
      <c r="E106" t="s">
        <v>102</v>
      </c>
      <c r="F106" t="s">
        <v>232</v>
      </c>
      <c r="G106" s="77">
        <v>30195.55</v>
      </c>
      <c r="H106" s="77">
        <v>0.73250000000000004</v>
      </c>
      <c r="I106" s="77">
        <v>0.22118240375000001</v>
      </c>
      <c r="J106" s="78">
        <v>1.12E-2</v>
      </c>
      <c r="K106" s="78">
        <v>0</v>
      </c>
    </row>
    <row r="107" spans="2:11">
      <c r="B107" t="s">
        <v>1062</v>
      </c>
      <c r="C107" t="s">
        <v>1064</v>
      </c>
      <c r="D107" t="s">
        <v>123</v>
      </c>
      <c r="E107" t="s">
        <v>102</v>
      </c>
      <c r="F107" t="s">
        <v>232</v>
      </c>
      <c r="G107" s="77">
        <v>60423.59</v>
      </c>
      <c r="H107" s="77">
        <v>0.78590000000000004</v>
      </c>
      <c r="I107" s="77">
        <v>0.47486899380999997</v>
      </c>
      <c r="J107" s="78">
        <v>2.41E-2</v>
      </c>
      <c r="K107" s="78">
        <v>0</v>
      </c>
    </row>
    <row r="108" spans="2:11">
      <c r="B108" t="s">
        <v>1065</v>
      </c>
      <c r="C108" t="s">
        <v>1066</v>
      </c>
      <c r="D108" t="s">
        <v>123</v>
      </c>
      <c r="E108" t="s">
        <v>102</v>
      </c>
      <c r="F108" t="s">
        <v>935</v>
      </c>
      <c r="G108" s="77">
        <v>18044.240000000002</v>
      </c>
      <c r="H108" s="77">
        <v>0.59309999999999996</v>
      </c>
      <c r="I108" s="77">
        <v>0.10702038744</v>
      </c>
      <c r="J108" s="78">
        <v>5.4000000000000003E-3</v>
      </c>
      <c r="K108" s="78">
        <v>0</v>
      </c>
    </row>
    <row r="109" spans="2:11">
      <c r="B109" t="s">
        <v>1065</v>
      </c>
      <c r="C109" t="s">
        <v>1067</v>
      </c>
      <c r="D109" t="s">
        <v>123</v>
      </c>
      <c r="E109" t="s">
        <v>102</v>
      </c>
      <c r="F109" t="s">
        <v>935</v>
      </c>
      <c r="G109" s="77">
        <v>13221.72</v>
      </c>
      <c r="H109" s="77">
        <v>0.51249999999999996</v>
      </c>
      <c r="I109" s="77">
        <v>6.7761315000000003E-2</v>
      </c>
      <c r="J109" s="78">
        <v>3.3999999999999998E-3</v>
      </c>
      <c r="K109" s="78">
        <v>0</v>
      </c>
    </row>
    <row r="110" spans="2:11">
      <c r="B110" t="s">
        <v>1068</v>
      </c>
      <c r="C110" t="s">
        <v>1069</v>
      </c>
      <c r="D110" t="s">
        <v>123</v>
      </c>
      <c r="E110" t="s">
        <v>102</v>
      </c>
      <c r="F110" t="s">
        <v>232</v>
      </c>
      <c r="G110" s="77">
        <v>22359.599999999999</v>
      </c>
      <c r="H110" s="77">
        <v>-1.5904</v>
      </c>
      <c r="I110" s="77">
        <v>-0.3556070784</v>
      </c>
      <c r="J110" s="78">
        <v>-1.8100000000000002E-2</v>
      </c>
      <c r="K110" s="78">
        <v>0</v>
      </c>
    </row>
    <row r="111" spans="2:11">
      <c r="B111" t="s">
        <v>1068</v>
      </c>
      <c r="C111" t="s">
        <v>1070</v>
      </c>
      <c r="D111" t="s">
        <v>123</v>
      </c>
      <c r="E111" t="s">
        <v>102</v>
      </c>
      <c r="F111" t="s">
        <v>232</v>
      </c>
      <c r="G111" s="77">
        <v>32088.69</v>
      </c>
      <c r="H111" s="77">
        <v>-1.464</v>
      </c>
      <c r="I111" s="77">
        <v>-0.4697784216</v>
      </c>
      <c r="J111" s="78">
        <v>-2.3900000000000001E-2</v>
      </c>
      <c r="K111" s="78">
        <v>0</v>
      </c>
    </row>
    <row r="112" spans="2:11">
      <c r="B112" t="s">
        <v>1071</v>
      </c>
      <c r="C112" t="s">
        <v>1072</v>
      </c>
      <c r="D112" t="s">
        <v>123</v>
      </c>
      <c r="E112" t="s">
        <v>102</v>
      </c>
      <c r="F112" t="s">
        <v>1006</v>
      </c>
      <c r="G112" s="77">
        <v>34018.800000000003</v>
      </c>
      <c r="H112" s="77">
        <v>-1.4476</v>
      </c>
      <c r="I112" s="77">
        <v>-0.49245614879999999</v>
      </c>
      <c r="J112" s="78">
        <v>-2.5000000000000001E-2</v>
      </c>
      <c r="K112" s="78">
        <v>0</v>
      </c>
    </row>
    <row r="113" spans="2:11">
      <c r="B113" t="s">
        <v>1071</v>
      </c>
      <c r="C113" t="s">
        <v>1073</v>
      </c>
      <c r="D113" t="s">
        <v>123</v>
      </c>
      <c r="E113" t="s">
        <v>102</v>
      </c>
      <c r="F113" t="s">
        <v>1006</v>
      </c>
      <c r="G113" s="77">
        <v>44002.02</v>
      </c>
      <c r="H113" s="77">
        <v>-1.4195</v>
      </c>
      <c r="I113" s="77">
        <v>-0.62460867389999997</v>
      </c>
      <c r="J113" s="78">
        <v>-3.1699999999999999E-2</v>
      </c>
      <c r="K113" s="78">
        <v>0</v>
      </c>
    </row>
    <row r="114" spans="2:11">
      <c r="B114" t="s">
        <v>1074</v>
      </c>
      <c r="C114" t="s">
        <v>1075</v>
      </c>
      <c r="D114" t="s">
        <v>123</v>
      </c>
      <c r="E114" t="s">
        <v>102</v>
      </c>
      <c r="F114" t="s">
        <v>1006</v>
      </c>
      <c r="G114" s="77">
        <v>47779.56</v>
      </c>
      <c r="H114" s="77">
        <v>-2.9182999999999999</v>
      </c>
      <c r="I114" s="77">
        <v>-1.39435089948</v>
      </c>
      <c r="J114" s="78">
        <v>-7.0800000000000002E-2</v>
      </c>
      <c r="K114" s="78">
        <v>-1E-4</v>
      </c>
    </row>
    <row r="115" spans="2:11">
      <c r="B115" t="s">
        <v>1074</v>
      </c>
      <c r="C115" t="s">
        <v>1076</v>
      </c>
      <c r="D115" t="s">
        <v>123</v>
      </c>
      <c r="E115" t="s">
        <v>102</v>
      </c>
      <c r="F115" t="s">
        <v>1006</v>
      </c>
      <c r="G115" s="77">
        <v>16202.75</v>
      </c>
      <c r="H115" s="77">
        <v>-3.0078</v>
      </c>
      <c r="I115" s="77">
        <v>-0.48734631449999999</v>
      </c>
      <c r="J115" s="78">
        <v>-2.47E-2</v>
      </c>
      <c r="K115" s="78">
        <v>0</v>
      </c>
    </row>
    <row r="116" spans="2:11">
      <c r="B116" t="s">
        <v>1074</v>
      </c>
      <c r="C116" t="s">
        <v>1077</v>
      </c>
      <c r="D116" t="s">
        <v>123</v>
      </c>
      <c r="E116" t="s">
        <v>102</v>
      </c>
      <c r="F116" t="s">
        <v>1006</v>
      </c>
      <c r="G116" s="77">
        <v>34792.29</v>
      </c>
      <c r="H116" s="77">
        <v>-2.7942999999999998</v>
      </c>
      <c r="I116" s="77">
        <v>-0.97220095946999996</v>
      </c>
      <c r="J116" s="78">
        <v>-4.9399999999999999E-2</v>
      </c>
      <c r="K116" s="78">
        <v>0</v>
      </c>
    </row>
    <row r="117" spans="2:11">
      <c r="B117" t="s">
        <v>1074</v>
      </c>
      <c r="C117" t="s">
        <v>1078</v>
      </c>
      <c r="D117" t="s">
        <v>123</v>
      </c>
      <c r="E117" t="s">
        <v>102</v>
      </c>
      <c r="F117" t="s">
        <v>1006</v>
      </c>
      <c r="G117" s="77">
        <v>20270.490000000002</v>
      </c>
      <c r="H117" s="77">
        <v>-2.9211</v>
      </c>
      <c r="I117" s="77">
        <v>-0.59212128339000003</v>
      </c>
      <c r="J117" s="78">
        <v>-3.0099999999999998E-2</v>
      </c>
      <c r="K117" s="78">
        <v>0</v>
      </c>
    </row>
    <row r="118" spans="2:11">
      <c r="B118" t="s">
        <v>1074</v>
      </c>
      <c r="C118" t="s">
        <v>1079</v>
      </c>
      <c r="D118" t="s">
        <v>123</v>
      </c>
      <c r="E118" t="s">
        <v>102</v>
      </c>
      <c r="F118" t="s">
        <v>232</v>
      </c>
      <c r="G118" s="77">
        <v>29510.76</v>
      </c>
      <c r="H118" s="77">
        <v>-2.6246999999999998</v>
      </c>
      <c r="I118" s="77">
        <v>-0.77456891772000003</v>
      </c>
      <c r="J118" s="78">
        <v>-3.9300000000000002E-2</v>
      </c>
      <c r="K118" s="78">
        <v>0</v>
      </c>
    </row>
    <row r="119" spans="2:11">
      <c r="B119" t="s">
        <v>1080</v>
      </c>
      <c r="C119" t="s">
        <v>1081</v>
      </c>
      <c r="D119" t="s">
        <v>123</v>
      </c>
      <c r="E119" t="s">
        <v>102</v>
      </c>
      <c r="F119" t="s">
        <v>1006</v>
      </c>
      <c r="G119" s="77">
        <v>17405.89</v>
      </c>
      <c r="H119" s="77">
        <v>-2.5484</v>
      </c>
      <c r="I119" s="77">
        <v>-0.44357170076000002</v>
      </c>
      <c r="J119" s="78">
        <v>-2.2499999999999999E-2</v>
      </c>
      <c r="K119" s="78">
        <v>0</v>
      </c>
    </row>
    <row r="120" spans="2:11">
      <c r="B120" t="s">
        <v>1080</v>
      </c>
      <c r="C120" t="s">
        <v>1082</v>
      </c>
      <c r="D120" t="s">
        <v>123</v>
      </c>
      <c r="E120" t="s">
        <v>102</v>
      </c>
      <c r="F120" t="s">
        <v>1006</v>
      </c>
      <c r="G120" s="77">
        <v>29141.39</v>
      </c>
      <c r="H120" s="77">
        <v>-2.0853999999999999</v>
      </c>
      <c r="I120" s="77">
        <v>-0.60771454706000005</v>
      </c>
      <c r="J120" s="78">
        <v>-3.09E-2</v>
      </c>
      <c r="K120" s="78">
        <v>0</v>
      </c>
    </row>
    <row r="121" spans="2:11">
      <c r="B121" t="s">
        <v>1083</v>
      </c>
      <c r="C121" t="s">
        <v>1084</v>
      </c>
      <c r="D121" t="s">
        <v>123</v>
      </c>
      <c r="E121" t="s">
        <v>102</v>
      </c>
      <c r="F121" t="s">
        <v>1006</v>
      </c>
      <c r="G121" s="77">
        <v>26583.94</v>
      </c>
      <c r="H121" s="77">
        <v>-0.8952</v>
      </c>
      <c r="I121" s="77">
        <v>-0.23797943088000001</v>
      </c>
      <c r="J121" s="78">
        <v>-1.21E-2</v>
      </c>
      <c r="K121" s="78">
        <v>0</v>
      </c>
    </row>
    <row r="122" spans="2:11">
      <c r="B122" t="s">
        <v>1083</v>
      </c>
      <c r="C122" t="s">
        <v>1085</v>
      </c>
      <c r="D122" t="s">
        <v>123</v>
      </c>
      <c r="E122" t="s">
        <v>102</v>
      </c>
      <c r="F122" t="s">
        <v>1038</v>
      </c>
      <c r="G122" s="77">
        <v>23449.55</v>
      </c>
      <c r="H122" s="77">
        <v>-1.6724000000000001</v>
      </c>
      <c r="I122" s="77">
        <v>-0.3921702742</v>
      </c>
      <c r="J122" s="78">
        <v>-1.9900000000000001E-2</v>
      </c>
      <c r="K122" s="78">
        <v>0</v>
      </c>
    </row>
    <row r="123" spans="2:11">
      <c r="B123" t="s">
        <v>1083</v>
      </c>
      <c r="C123" t="s">
        <v>1086</v>
      </c>
      <c r="D123" t="s">
        <v>123</v>
      </c>
      <c r="E123" t="s">
        <v>102</v>
      </c>
      <c r="F123" t="s">
        <v>1038</v>
      </c>
      <c r="G123" s="77">
        <v>29336.3</v>
      </c>
      <c r="H123" s="77">
        <v>-1.5880000000000001</v>
      </c>
      <c r="I123" s="77">
        <v>-0.46586044399999998</v>
      </c>
      <c r="J123" s="78">
        <v>-2.3699999999999999E-2</v>
      </c>
      <c r="K123" s="78">
        <v>0</v>
      </c>
    </row>
    <row r="124" spans="2:11">
      <c r="B124" t="s">
        <v>1083</v>
      </c>
      <c r="C124" t="s">
        <v>1087</v>
      </c>
      <c r="D124" t="s">
        <v>123</v>
      </c>
      <c r="E124" t="s">
        <v>102</v>
      </c>
      <c r="F124" t="s">
        <v>232</v>
      </c>
      <c r="G124" s="77">
        <v>25634.89</v>
      </c>
      <c r="H124" s="77">
        <v>-3.3679000000000001</v>
      </c>
      <c r="I124" s="77">
        <v>-0.86335746031000005</v>
      </c>
      <c r="J124" s="78">
        <v>-4.3799999999999999E-2</v>
      </c>
      <c r="K124" s="78">
        <v>0</v>
      </c>
    </row>
    <row r="125" spans="2:11">
      <c r="B125" t="s">
        <v>1088</v>
      </c>
      <c r="C125" t="s">
        <v>1089</v>
      </c>
      <c r="D125" t="s">
        <v>123</v>
      </c>
      <c r="E125" t="s">
        <v>102</v>
      </c>
      <c r="F125" t="s">
        <v>1042</v>
      </c>
      <c r="G125" s="77">
        <v>25070.92</v>
      </c>
      <c r="H125" s="77">
        <v>-7.1517999999999997</v>
      </c>
      <c r="I125" s="77">
        <v>-1.7930220565599999</v>
      </c>
      <c r="J125" s="78">
        <v>-9.0999999999999998E-2</v>
      </c>
      <c r="K125" s="78">
        <v>-1E-4</v>
      </c>
    </row>
    <row r="126" spans="2:11">
      <c r="B126" t="s">
        <v>1088</v>
      </c>
      <c r="C126" t="s">
        <v>1090</v>
      </c>
      <c r="D126" t="s">
        <v>123</v>
      </c>
      <c r="E126" t="s">
        <v>102</v>
      </c>
      <c r="F126" t="s">
        <v>1042</v>
      </c>
      <c r="G126" s="77">
        <v>25654.2</v>
      </c>
      <c r="H126" s="77">
        <v>-7.0425000000000004</v>
      </c>
      <c r="I126" s="77">
        <v>-1.806697035</v>
      </c>
      <c r="J126" s="78">
        <v>-9.1700000000000004E-2</v>
      </c>
      <c r="K126" s="78">
        <v>-1E-4</v>
      </c>
    </row>
    <row r="127" spans="2:11">
      <c r="B127" t="s">
        <v>1088</v>
      </c>
      <c r="C127" t="s">
        <v>1091</v>
      </c>
      <c r="D127" t="s">
        <v>123</v>
      </c>
      <c r="E127" t="s">
        <v>102</v>
      </c>
      <c r="F127" t="s">
        <v>1042</v>
      </c>
      <c r="G127" s="77">
        <v>11142.63</v>
      </c>
      <c r="H127" s="77">
        <v>-7.1517999999999997</v>
      </c>
      <c r="I127" s="77">
        <v>-0.79689861234000003</v>
      </c>
      <c r="J127" s="78">
        <v>-4.0500000000000001E-2</v>
      </c>
      <c r="K127" s="78">
        <v>0</v>
      </c>
    </row>
    <row r="128" spans="2:11">
      <c r="B128" t="s">
        <v>1088</v>
      </c>
      <c r="C128" t="s">
        <v>1092</v>
      </c>
      <c r="D128" t="s">
        <v>123</v>
      </c>
      <c r="E128" t="s">
        <v>102</v>
      </c>
      <c r="F128" t="s">
        <v>1042</v>
      </c>
      <c r="G128" s="77">
        <v>20077.78</v>
      </c>
      <c r="H128" s="77">
        <v>-7.0393999999999997</v>
      </c>
      <c r="I128" s="77">
        <v>-1.41335524532</v>
      </c>
      <c r="J128" s="78">
        <v>-7.1800000000000003E-2</v>
      </c>
      <c r="K128" s="78">
        <v>-1E-4</v>
      </c>
    </row>
    <row r="129" spans="2:11">
      <c r="B129" t="s">
        <v>1088</v>
      </c>
      <c r="C129" t="s">
        <v>1093</v>
      </c>
      <c r="D129" t="s">
        <v>123</v>
      </c>
      <c r="E129" t="s">
        <v>102</v>
      </c>
      <c r="F129" t="s">
        <v>232</v>
      </c>
      <c r="G129" s="77">
        <v>35255.449999999997</v>
      </c>
      <c r="H129" s="77">
        <v>-3.2389000000000001</v>
      </c>
      <c r="I129" s="77">
        <v>-1.14188877005</v>
      </c>
      <c r="J129" s="78">
        <v>-5.8000000000000003E-2</v>
      </c>
      <c r="K129" s="78">
        <v>0</v>
      </c>
    </row>
    <row r="130" spans="2:11">
      <c r="B130" t="s">
        <v>1094</v>
      </c>
      <c r="C130" t="s">
        <v>1095</v>
      </c>
      <c r="D130" t="s">
        <v>123</v>
      </c>
      <c r="E130" t="s">
        <v>102</v>
      </c>
      <c r="F130" t="s">
        <v>1006</v>
      </c>
      <c r="G130" s="77">
        <v>23500.23</v>
      </c>
      <c r="H130" s="77">
        <v>-1.4477</v>
      </c>
      <c r="I130" s="77">
        <v>-0.34021282971</v>
      </c>
      <c r="J130" s="78">
        <v>-1.7299999999999999E-2</v>
      </c>
      <c r="K130" s="78">
        <v>0</v>
      </c>
    </row>
    <row r="131" spans="2:11">
      <c r="B131" t="s">
        <v>1094</v>
      </c>
      <c r="C131" t="s">
        <v>1096</v>
      </c>
      <c r="D131" t="s">
        <v>123</v>
      </c>
      <c r="E131" t="s">
        <v>102</v>
      </c>
      <c r="F131" t="s">
        <v>1006</v>
      </c>
      <c r="G131" s="77">
        <v>9719.75</v>
      </c>
      <c r="H131" s="77">
        <v>-4.2432999999999996</v>
      </c>
      <c r="I131" s="77">
        <v>-0.41243815174999998</v>
      </c>
      <c r="J131" s="78">
        <v>-2.0899999999999998E-2</v>
      </c>
      <c r="K131" s="78">
        <v>0</v>
      </c>
    </row>
    <row r="132" spans="2:11">
      <c r="B132" t="s">
        <v>1094</v>
      </c>
      <c r="C132" t="s">
        <v>1097</v>
      </c>
      <c r="D132" t="s">
        <v>123</v>
      </c>
      <c r="E132" t="s">
        <v>102</v>
      </c>
      <c r="F132" t="s">
        <v>1006</v>
      </c>
      <c r="G132" s="77">
        <v>28563.14</v>
      </c>
      <c r="H132" s="77">
        <v>-4.3322000000000003</v>
      </c>
      <c r="I132" s="77">
        <v>-1.2374123510799999</v>
      </c>
      <c r="J132" s="78">
        <v>-6.2799999999999995E-2</v>
      </c>
      <c r="K132" s="78">
        <v>0</v>
      </c>
    </row>
    <row r="133" spans="2:11">
      <c r="B133" t="s">
        <v>1094</v>
      </c>
      <c r="C133" t="s">
        <v>1098</v>
      </c>
      <c r="D133" t="s">
        <v>123</v>
      </c>
      <c r="E133" t="s">
        <v>102</v>
      </c>
      <c r="F133" t="s">
        <v>1006</v>
      </c>
      <c r="G133" s="77">
        <v>11448</v>
      </c>
      <c r="H133" s="77">
        <v>-4.125</v>
      </c>
      <c r="I133" s="77">
        <v>-0.47222999999999998</v>
      </c>
      <c r="J133" s="78">
        <v>-2.4E-2</v>
      </c>
      <c r="K133" s="78">
        <v>0</v>
      </c>
    </row>
    <row r="134" spans="2:11">
      <c r="B134" t="s">
        <v>1094</v>
      </c>
      <c r="C134" t="s">
        <v>1099</v>
      </c>
      <c r="D134" t="s">
        <v>123</v>
      </c>
      <c r="E134" t="s">
        <v>102</v>
      </c>
      <c r="F134" t="s">
        <v>232</v>
      </c>
      <c r="G134" s="77">
        <v>11193.73</v>
      </c>
      <c r="H134" s="77">
        <v>-1.4477</v>
      </c>
      <c r="I134" s="77">
        <v>-0.16205162920999999</v>
      </c>
      <c r="J134" s="78">
        <v>-8.2000000000000007E-3</v>
      </c>
      <c r="K134" s="78">
        <v>0</v>
      </c>
    </row>
    <row r="135" spans="2:11">
      <c r="B135" t="s">
        <v>1100</v>
      </c>
      <c r="C135" t="s">
        <v>1101</v>
      </c>
      <c r="D135" t="s">
        <v>123</v>
      </c>
      <c r="E135" t="s">
        <v>102</v>
      </c>
      <c r="F135" t="s">
        <v>232</v>
      </c>
      <c r="G135" s="77">
        <v>88075.57</v>
      </c>
      <c r="H135" s="77">
        <v>-0.61180000000000001</v>
      </c>
      <c r="I135" s="77">
        <v>-0.53884633725999997</v>
      </c>
      <c r="J135" s="78">
        <v>-2.7400000000000001E-2</v>
      </c>
      <c r="K135" s="78">
        <v>0</v>
      </c>
    </row>
    <row r="136" spans="2:11">
      <c r="B136" t="s">
        <v>1100</v>
      </c>
      <c r="C136" t="s">
        <v>1102</v>
      </c>
      <c r="D136" t="s">
        <v>123</v>
      </c>
      <c r="E136" t="s">
        <v>102</v>
      </c>
      <c r="F136" t="s">
        <v>232</v>
      </c>
      <c r="G136" s="77">
        <v>20864.009999999998</v>
      </c>
      <c r="H136" s="77">
        <v>-0.55700000000000005</v>
      </c>
      <c r="I136" s="77">
        <v>-0.11621253569999999</v>
      </c>
      <c r="J136" s="78">
        <v>-5.8999999999999999E-3</v>
      </c>
      <c r="K136" s="78">
        <v>0</v>
      </c>
    </row>
    <row r="137" spans="2:11">
      <c r="B137" t="s">
        <v>1103</v>
      </c>
      <c r="C137" t="s">
        <v>1104</v>
      </c>
      <c r="D137" t="s">
        <v>123</v>
      </c>
      <c r="E137" t="s">
        <v>102</v>
      </c>
      <c r="F137" t="s">
        <v>1042</v>
      </c>
      <c r="G137" s="77">
        <v>86405.73</v>
      </c>
      <c r="H137" s="77">
        <v>-7.0839999999999996</v>
      </c>
      <c r="I137" s="77">
        <v>-6.1209819131999996</v>
      </c>
      <c r="J137" s="78">
        <v>-0.31080000000000002</v>
      </c>
      <c r="K137" s="78">
        <v>-2.0000000000000001E-4</v>
      </c>
    </row>
    <row r="138" spans="2:11">
      <c r="B138" t="s">
        <v>1105</v>
      </c>
      <c r="C138" t="s">
        <v>1106</v>
      </c>
      <c r="D138" t="s">
        <v>123</v>
      </c>
      <c r="E138" t="s">
        <v>102</v>
      </c>
      <c r="F138" t="s">
        <v>232</v>
      </c>
      <c r="G138" s="77">
        <v>40830.910000000003</v>
      </c>
      <c r="H138" s="77">
        <v>-2.7641</v>
      </c>
      <c r="I138" s="77">
        <v>-1.12860718331</v>
      </c>
      <c r="J138" s="78">
        <v>-5.7299999999999997E-2</v>
      </c>
      <c r="K138" s="78">
        <v>0</v>
      </c>
    </row>
    <row r="139" spans="2:11">
      <c r="B139" t="s">
        <v>1105</v>
      </c>
      <c r="C139" t="s">
        <v>1107</v>
      </c>
      <c r="D139" t="s">
        <v>123</v>
      </c>
      <c r="E139" t="s">
        <v>102</v>
      </c>
      <c r="F139" t="s">
        <v>232</v>
      </c>
      <c r="G139" s="77">
        <v>23324.799999999999</v>
      </c>
      <c r="H139" s="77">
        <v>-2.7955999999999999</v>
      </c>
      <c r="I139" s="77">
        <v>-0.65206810879999999</v>
      </c>
      <c r="J139" s="78">
        <v>-3.3099999999999997E-2</v>
      </c>
      <c r="K139" s="78">
        <v>0</v>
      </c>
    </row>
    <row r="140" spans="2:11">
      <c r="B140" t="s">
        <v>1105</v>
      </c>
      <c r="C140" t="s">
        <v>1108</v>
      </c>
      <c r="D140" t="s">
        <v>123</v>
      </c>
      <c r="E140" t="s">
        <v>102</v>
      </c>
      <c r="F140" t="s">
        <v>232</v>
      </c>
      <c r="G140" s="77">
        <v>7409.05</v>
      </c>
      <c r="H140" s="77">
        <v>-2.7641</v>
      </c>
      <c r="I140" s="77">
        <v>-0.20479355104999999</v>
      </c>
      <c r="J140" s="78">
        <v>-1.04E-2</v>
      </c>
      <c r="K140" s="78">
        <v>0</v>
      </c>
    </row>
    <row r="141" spans="2:11">
      <c r="B141" t="s">
        <v>1109</v>
      </c>
      <c r="C141" t="s">
        <v>1110</v>
      </c>
      <c r="D141" t="s">
        <v>123</v>
      </c>
      <c r="E141" t="s">
        <v>102</v>
      </c>
      <c r="F141" t="s">
        <v>975</v>
      </c>
      <c r="G141" s="77">
        <v>20393.3</v>
      </c>
      <c r="H141" s="77">
        <v>-8.2997999999999994</v>
      </c>
      <c r="I141" s="77">
        <v>-1.6926031133999999</v>
      </c>
      <c r="J141" s="78">
        <v>-8.5900000000000004E-2</v>
      </c>
      <c r="K141" s="78">
        <v>-1E-4</v>
      </c>
    </row>
    <row r="142" spans="2:11">
      <c r="B142" t="s">
        <v>1109</v>
      </c>
      <c r="C142" t="s">
        <v>1111</v>
      </c>
      <c r="D142" t="s">
        <v>123</v>
      </c>
      <c r="E142" t="s">
        <v>102</v>
      </c>
      <c r="F142" t="s">
        <v>975</v>
      </c>
      <c r="G142" s="77">
        <v>39663.21</v>
      </c>
      <c r="H142" s="77">
        <v>-8.3573000000000004</v>
      </c>
      <c r="I142" s="77">
        <v>-3.3147734493300001</v>
      </c>
      <c r="J142" s="78">
        <v>-0.16830000000000001</v>
      </c>
      <c r="K142" s="78">
        <v>-1E-4</v>
      </c>
    </row>
    <row r="143" spans="2:11">
      <c r="B143" t="s">
        <v>1109</v>
      </c>
      <c r="C143" t="s">
        <v>1112</v>
      </c>
      <c r="D143" t="s">
        <v>123</v>
      </c>
      <c r="E143" t="s">
        <v>102</v>
      </c>
      <c r="F143" t="s">
        <v>975</v>
      </c>
      <c r="G143" s="77">
        <v>24800.47</v>
      </c>
      <c r="H143" s="77">
        <v>-8.3094000000000001</v>
      </c>
      <c r="I143" s="77">
        <v>-2.0607702541799999</v>
      </c>
      <c r="J143" s="78">
        <v>-0.1046</v>
      </c>
      <c r="K143" s="78">
        <v>-1E-4</v>
      </c>
    </row>
    <row r="144" spans="2:11">
      <c r="B144" t="s">
        <v>1109</v>
      </c>
      <c r="C144" t="s">
        <v>1113</v>
      </c>
      <c r="D144" t="s">
        <v>123</v>
      </c>
      <c r="E144" t="s">
        <v>102</v>
      </c>
      <c r="F144" t="s">
        <v>232</v>
      </c>
      <c r="G144" s="77">
        <v>35004.769999999997</v>
      </c>
      <c r="H144" s="77">
        <v>-8.2997999999999994</v>
      </c>
      <c r="I144" s="77">
        <v>-2.9053259004599998</v>
      </c>
      <c r="J144" s="78">
        <v>-0.14749999999999999</v>
      </c>
      <c r="K144" s="78">
        <v>-1E-4</v>
      </c>
    </row>
    <row r="145" spans="2:11">
      <c r="B145" t="s">
        <v>1109</v>
      </c>
      <c r="C145" t="s">
        <v>1114</v>
      </c>
      <c r="D145" t="s">
        <v>123</v>
      </c>
      <c r="E145" t="s">
        <v>102</v>
      </c>
      <c r="F145" t="s">
        <v>232</v>
      </c>
      <c r="G145" s="77">
        <v>29401.41</v>
      </c>
      <c r="H145" s="77">
        <v>-8.3094000000000001</v>
      </c>
      <c r="I145" s="77">
        <v>-2.4430807625400002</v>
      </c>
      <c r="J145" s="78">
        <v>-0.124</v>
      </c>
      <c r="K145" s="78">
        <v>-1E-4</v>
      </c>
    </row>
    <row r="146" spans="2:11">
      <c r="B146" t="s">
        <v>1115</v>
      </c>
      <c r="C146" t="s">
        <v>1116</v>
      </c>
      <c r="D146" t="s">
        <v>123</v>
      </c>
      <c r="E146" t="s">
        <v>102</v>
      </c>
      <c r="F146" t="s">
        <v>232</v>
      </c>
      <c r="G146" s="77">
        <v>5865.31</v>
      </c>
      <c r="H146" s="77">
        <v>-2.1955</v>
      </c>
      <c r="I146" s="77">
        <v>-0.12877288105000001</v>
      </c>
      <c r="J146" s="78">
        <v>-6.4999999999999997E-3</v>
      </c>
      <c r="K146" s="78">
        <v>0</v>
      </c>
    </row>
    <row r="147" spans="2:11">
      <c r="B147" t="s">
        <v>1115</v>
      </c>
      <c r="C147" t="s">
        <v>1117</v>
      </c>
      <c r="D147" t="s">
        <v>123</v>
      </c>
      <c r="E147" t="s">
        <v>102</v>
      </c>
      <c r="F147" t="s">
        <v>232</v>
      </c>
      <c r="G147" s="77">
        <v>32268.15</v>
      </c>
      <c r="H147" s="77">
        <v>-2.1671999999999998</v>
      </c>
      <c r="I147" s="77">
        <v>-0.69931534679999996</v>
      </c>
      <c r="J147" s="78">
        <v>-3.5499999999999997E-2</v>
      </c>
      <c r="K147" s="78">
        <v>0</v>
      </c>
    </row>
    <row r="148" spans="2:11">
      <c r="B148" t="s">
        <v>1115</v>
      </c>
      <c r="C148" t="s">
        <v>1118</v>
      </c>
      <c r="D148" t="s">
        <v>123</v>
      </c>
      <c r="E148" t="s">
        <v>102</v>
      </c>
      <c r="F148" t="s">
        <v>232</v>
      </c>
      <c r="G148" s="77">
        <v>61636.93</v>
      </c>
      <c r="H148" s="77">
        <v>-2.1107</v>
      </c>
      <c r="I148" s="77">
        <v>-1.3009706815099999</v>
      </c>
      <c r="J148" s="78">
        <v>-6.6100000000000006E-2</v>
      </c>
      <c r="K148" s="78">
        <v>0</v>
      </c>
    </row>
    <row r="149" spans="2:11">
      <c r="B149" t="s">
        <v>1115</v>
      </c>
      <c r="C149" t="s">
        <v>1119</v>
      </c>
      <c r="D149" t="s">
        <v>123</v>
      </c>
      <c r="E149" t="s">
        <v>102</v>
      </c>
      <c r="F149" t="s">
        <v>232</v>
      </c>
      <c r="G149" s="77">
        <v>42570.37</v>
      </c>
      <c r="H149" s="77">
        <v>-2.2238000000000002</v>
      </c>
      <c r="I149" s="77">
        <v>-0.94667988806000003</v>
      </c>
      <c r="J149" s="78">
        <v>-4.8099999999999997E-2</v>
      </c>
      <c r="K149" s="78">
        <v>0</v>
      </c>
    </row>
    <row r="150" spans="2:11">
      <c r="B150" t="s">
        <v>1120</v>
      </c>
      <c r="C150" t="s">
        <v>1121</v>
      </c>
      <c r="D150" t="s">
        <v>123</v>
      </c>
      <c r="E150" t="s">
        <v>102</v>
      </c>
      <c r="F150" t="s">
        <v>975</v>
      </c>
      <c r="G150" s="77">
        <v>27423.7</v>
      </c>
      <c r="H150" s="77">
        <v>-8.8268000000000004</v>
      </c>
      <c r="I150" s="77">
        <v>-2.4206351516</v>
      </c>
      <c r="J150" s="78">
        <v>-0.1229</v>
      </c>
      <c r="K150" s="78">
        <v>-1E-4</v>
      </c>
    </row>
    <row r="151" spans="2:11">
      <c r="B151" t="s">
        <v>1120</v>
      </c>
      <c r="C151" t="s">
        <v>1122</v>
      </c>
      <c r="D151" t="s">
        <v>123</v>
      </c>
      <c r="E151" t="s">
        <v>102</v>
      </c>
      <c r="F151" t="s">
        <v>975</v>
      </c>
      <c r="G151" s="77">
        <v>33974.17</v>
      </c>
      <c r="H151" s="77">
        <v>-8.9268000000000001</v>
      </c>
      <c r="I151" s="77">
        <v>-3.0328062075600002</v>
      </c>
      <c r="J151" s="78">
        <v>-0.154</v>
      </c>
      <c r="K151" s="78">
        <v>-1E-4</v>
      </c>
    </row>
    <row r="152" spans="2:11">
      <c r="B152" t="s">
        <v>1120</v>
      </c>
      <c r="C152" t="s">
        <v>1123</v>
      </c>
      <c r="D152" t="s">
        <v>123</v>
      </c>
      <c r="E152" t="s">
        <v>102</v>
      </c>
      <c r="F152" t="s">
        <v>232</v>
      </c>
      <c r="G152" s="77">
        <v>6961.14</v>
      </c>
      <c r="H152" s="77">
        <v>-8.9138999999999999</v>
      </c>
      <c r="I152" s="77">
        <v>-0.62050905846000004</v>
      </c>
      <c r="J152" s="78">
        <v>-3.15E-2</v>
      </c>
      <c r="K152" s="78">
        <v>0</v>
      </c>
    </row>
    <row r="153" spans="2:11">
      <c r="B153" t="s">
        <v>1120</v>
      </c>
      <c r="C153" t="s">
        <v>1124</v>
      </c>
      <c r="D153" t="s">
        <v>123</v>
      </c>
      <c r="E153" t="s">
        <v>102</v>
      </c>
      <c r="F153" t="s">
        <v>232</v>
      </c>
      <c r="G153" s="77">
        <v>70052.87</v>
      </c>
      <c r="H153" s="77">
        <v>-8.2273999999999994</v>
      </c>
      <c r="I153" s="77">
        <v>-5.7635298263800001</v>
      </c>
      <c r="J153" s="78">
        <v>-0.29260000000000003</v>
      </c>
      <c r="K153" s="78">
        <v>-2.0000000000000001E-4</v>
      </c>
    </row>
    <row r="154" spans="2:11">
      <c r="B154" t="s">
        <v>1125</v>
      </c>
      <c r="C154" t="s">
        <v>1126</v>
      </c>
      <c r="D154" t="s">
        <v>123</v>
      </c>
      <c r="E154" t="s">
        <v>102</v>
      </c>
      <c r="F154" t="s">
        <v>1006</v>
      </c>
      <c r="G154" s="77">
        <v>40107.78</v>
      </c>
      <c r="H154" s="77">
        <v>-3.9994000000000001</v>
      </c>
      <c r="I154" s="77">
        <v>-1.6040705533199999</v>
      </c>
      <c r="J154" s="78">
        <v>-8.14E-2</v>
      </c>
      <c r="K154" s="78">
        <v>-1E-4</v>
      </c>
    </row>
    <row r="155" spans="2:11">
      <c r="B155" t="s">
        <v>1125</v>
      </c>
      <c r="C155" t="s">
        <v>1127</v>
      </c>
      <c r="D155" t="s">
        <v>123</v>
      </c>
      <c r="E155" t="s">
        <v>102</v>
      </c>
      <c r="F155" t="s">
        <v>1006</v>
      </c>
      <c r="G155" s="77">
        <v>17201.23</v>
      </c>
      <c r="H155" s="77">
        <v>-3.9258000000000002</v>
      </c>
      <c r="I155" s="77">
        <v>-0.67528588733999995</v>
      </c>
      <c r="J155" s="78">
        <v>-3.4299999999999997E-2</v>
      </c>
      <c r="K155" s="78">
        <v>0</v>
      </c>
    </row>
    <row r="156" spans="2:11">
      <c r="B156" t="s">
        <v>1128</v>
      </c>
      <c r="C156" t="s">
        <v>1129</v>
      </c>
      <c r="D156" t="s">
        <v>123</v>
      </c>
      <c r="E156" t="s">
        <v>102</v>
      </c>
      <c r="F156" t="s">
        <v>1006</v>
      </c>
      <c r="G156" s="77">
        <v>9736.32</v>
      </c>
      <c r="H156" s="77">
        <v>-4.0381999999999998</v>
      </c>
      <c r="I156" s="77">
        <v>-0.39317207424</v>
      </c>
      <c r="J156" s="78">
        <v>-0.02</v>
      </c>
      <c r="K156" s="78">
        <v>0</v>
      </c>
    </row>
    <row r="157" spans="2:11">
      <c r="B157" t="s">
        <v>1128</v>
      </c>
      <c r="C157" t="s">
        <v>1130</v>
      </c>
      <c r="D157" t="s">
        <v>123</v>
      </c>
      <c r="E157" t="s">
        <v>102</v>
      </c>
      <c r="F157" t="s">
        <v>1006</v>
      </c>
      <c r="G157" s="77">
        <v>48709.21</v>
      </c>
      <c r="H157" s="77">
        <v>-3.9792000000000001</v>
      </c>
      <c r="I157" s="77">
        <v>-1.93823688432</v>
      </c>
      <c r="J157" s="78">
        <v>-9.8400000000000001E-2</v>
      </c>
      <c r="K157" s="78">
        <v>-1E-4</v>
      </c>
    </row>
    <row r="158" spans="2:11">
      <c r="B158" t="s">
        <v>1131</v>
      </c>
      <c r="C158" t="s">
        <v>1132</v>
      </c>
      <c r="D158" t="s">
        <v>123</v>
      </c>
      <c r="E158" t="s">
        <v>102</v>
      </c>
      <c r="F158" t="s">
        <v>1038</v>
      </c>
      <c r="G158" s="77">
        <v>11554.55</v>
      </c>
      <c r="H158" s="77">
        <v>-3.1316999999999999</v>
      </c>
      <c r="I158" s="77">
        <v>-0.36185384235000001</v>
      </c>
      <c r="J158" s="78">
        <v>-1.84E-2</v>
      </c>
      <c r="K158" s="78">
        <v>0</v>
      </c>
    </row>
    <row r="159" spans="2:11">
      <c r="B159" t="s">
        <v>1131</v>
      </c>
      <c r="C159" t="s">
        <v>1133</v>
      </c>
      <c r="D159" t="s">
        <v>123</v>
      </c>
      <c r="E159" t="s">
        <v>102</v>
      </c>
      <c r="F159" t="s">
        <v>1038</v>
      </c>
      <c r="G159" s="77">
        <v>5779.22</v>
      </c>
      <c r="H159" s="77">
        <v>-3.0969000000000002</v>
      </c>
      <c r="I159" s="77">
        <v>-0.17897666417999999</v>
      </c>
      <c r="J159" s="78">
        <v>-9.1000000000000004E-3</v>
      </c>
      <c r="K159" s="78">
        <v>0</v>
      </c>
    </row>
    <row r="160" spans="2:11">
      <c r="B160" t="s">
        <v>1131</v>
      </c>
      <c r="C160" t="s">
        <v>1134</v>
      </c>
      <c r="D160" t="s">
        <v>123</v>
      </c>
      <c r="E160" t="s">
        <v>102</v>
      </c>
      <c r="F160" t="s">
        <v>1038</v>
      </c>
      <c r="G160" s="77">
        <v>49081.98</v>
      </c>
      <c r="H160" s="77">
        <v>-3.1839</v>
      </c>
      <c r="I160" s="77">
        <v>-1.56272116122</v>
      </c>
      <c r="J160" s="78">
        <v>-7.9299999999999995E-2</v>
      </c>
      <c r="K160" s="78">
        <v>-1E-4</v>
      </c>
    </row>
    <row r="161" spans="2:11">
      <c r="B161" t="s">
        <v>1131</v>
      </c>
      <c r="C161" t="s">
        <v>1135</v>
      </c>
      <c r="D161" t="s">
        <v>123</v>
      </c>
      <c r="E161" t="s">
        <v>102</v>
      </c>
      <c r="F161" t="s">
        <v>232</v>
      </c>
      <c r="G161" s="77">
        <v>30116.57</v>
      </c>
      <c r="H161" s="77">
        <v>-3.0303</v>
      </c>
      <c r="I161" s="77">
        <v>-0.91262242070999999</v>
      </c>
      <c r="J161" s="78">
        <v>-4.6300000000000001E-2</v>
      </c>
      <c r="K161" s="78">
        <v>0</v>
      </c>
    </row>
    <row r="162" spans="2:11">
      <c r="B162" t="s">
        <v>1136</v>
      </c>
      <c r="C162" t="s">
        <v>1137</v>
      </c>
      <c r="D162" t="s">
        <v>123</v>
      </c>
      <c r="E162" t="s">
        <v>102</v>
      </c>
      <c r="F162" t="s">
        <v>975</v>
      </c>
      <c r="G162" s="77">
        <v>22070.85</v>
      </c>
      <c r="H162" s="77">
        <v>-8.1547999999999998</v>
      </c>
      <c r="I162" s="77">
        <v>-1.7998336758</v>
      </c>
      <c r="J162" s="78">
        <v>-9.1399999999999995E-2</v>
      </c>
      <c r="K162" s="78">
        <v>-1E-4</v>
      </c>
    </row>
    <row r="163" spans="2:11">
      <c r="B163" t="s">
        <v>1136</v>
      </c>
      <c r="C163" t="s">
        <v>1138</v>
      </c>
      <c r="D163" t="s">
        <v>123</v>
      </c>
      <c r="E163" t="s">
        <v>102</v>
      </c>
      <c r="F163" t="s">
        <v>975</v>
      </c>
      <c r="G163" s="77">
        <v>34240.03</v>
      </c>
      <c r="H163" s="77">
        <v>-8.0594000000000001</v>
      </c>
      <c r="I163" s="77">
        <v>-2.75954097782</v>
      </c>
      <c r="J163" s="78">
        <v>-0.1401</v>
      </c>
      <c r="K163" s="78">
        <v>-1E-4</v>
      </c>
    </row>
    <row r="164" spans="2:11">
      <c r="B164" t="s">
        <v>1136</v>
      </c>
      <c r="C164" t="s">
        <v>1139</v>
      </c>
      <c r="D164" t="s">
        <v>123</v>
      </c>
      <c r="E164" t="s">
        <v>102</v>
      </c>
      <c r="F164" t="s">
        <v>975</v>
      </c>
      <c r="G164" s="77">
        <v>24811.439999999999</v>
      </c>
      <c r="H164" s="77">
        <v>-8.2344000000000008</v>
      </c>
      <c r="I164" s="77">
        <v>-2.0430732153600002</v>
      </c>
      <c r="J164" s="78">
        <v>-0.1037</v>
      </c>
      <c r="K164" s="78">
        <v>-1E-4</v>
      </c>
    </row>
    <row r="165" spans="2:11">
      <c r="B165" t="s">
        <v>1140</v>
      </c>
      <c r="C165" t="s">
        <v>1141</v>
      </c>
      <c r="D165" t="s">
        <v>123</v>
      </c>
      <c r="E165" t="s">
        <v>102</v>
      </c>
      <c r="F165" t="s">
        <v>975</v>
      </c>
      <c r="G165" s="77">
        <v>19493.349999999999</v>
      </c>
      <c r="H165" s="77">
        <v>-7.1432000000000002</v>
      </c>
      <c r="I165" s="77">
        <v>-1.3924489771999999</v>
      </c>
      <c r="J165" s="78">
        <v>-7.0699999999999999E-2</v>
      </c>
      <c r="K165" s="78">
        <v>-1E-4</v>
      </c>
    </row>
    <row r="166" spans="2:11">
      <c r="B166" t="s">
        <v>1140</v>
      </c>
      <c r="C166" t="s">
        <v>1142</v>
      </c>
      <c r="D166" t="s">
        <v>123</v>
      </c>
      <c r="E166" t="s">
        <v>102</v>
      </c>
      <c r="F166" t="s">
        <v>232</v>
      </c>
      <c r="G166" s="77">
        <v>17522.84</v>
      </c>
      <c r="H166" s="77">
        <v>-2.1644999999999999</v>
      </c>
      <c r="I166" s="77">
        <v>-0.3792818718</v>
      </c>
      <c r="J166" s="78">
        <v>-1.9300000000000001E-2</v>
      </c>
      <c r="K166" s="78">
        <v>0</v>
      </c>
    </row>
    <row r="167" spans="2:11">
      <c r="B167" t="s">
        <v>1140</v>
      </c>
      <c r="C167" t="s">
        <v>1143</v>
      </c>
      <c r="D167" t="s">
        <v>123</v>
      </c>
      <c r="E167" t="s">
        <v>102</v>
      </c>
      <c r="F167" t="s">
        <v>232</v>
      </c>
      <c r="G167" s="77">
        <v>60549.05</v>
      </c>
      <c r="H167" s="77">
        <v>-7.0465</v>
      </c>
      <c r="I167" s="77">
        <v>-4.2665888082499999</v>
      </c>
      <c r="J167" s="78">
        <v>-0.21659999999999999</v>
      </c>
      <c r="K167" s="78">
        <v>-2.0000000000000001E-4</v>
      </c>
    </row>
    <row r="168" spans="2:11">
      <c r="B168" t="s">
        <v>1144</v>
      </c>
      <c r="C168" t="s">
        <v>1145</v>
      </c>
      <c r="D168" t="s">
        <v>123</v>
      </c>
      <c r="E168" t="s">
        <v>102</v>
      </c>
      <c r="F168" t="s">
        <v>935</v>
      </c>
      <c r="G168" s="77">
        <v>21675.31</v>
      </c>
      <c r="H168" s="77">
        <v>0.4703</v>
      </c>
      <c r="I168" s="77">
        <v>0.10193898293</v>
      </c>
      <c r="J168" s="78">
        <v>5.1999999999999998E-3</v>
      </c>
      <c r="K168" s="78">
        <v>0</v>
      </c>
    </row>
    <row r="169" spans="2:11">
      <c r="B169" t="s">
        <v>1144</v>
      </c>
      <c r="C169" t="s">
        <v>1146</v>
      </c>
      <c r="D169" t="s">
        <v>123</v>
      </c>
      <c r="E169" t="s">
        <v>102</v>
      </c>
      <c r="F169" t="s">
        <v>232</v>
      </c>
      <c r="G169" s="77">
        <v>21232.04</v>
      </c>
      <c r="H169" s="77">
        <v>-1.7575000000000001</v>
      </c>
      <c r="I169" s="77">
        <v>-0.37315310299999999</v>
      </c>
      <c r="J169" s="78">
        <v>-1.89E-2</v>
      </c>
      <c r="K169" s="78">
        <v>0</v>
      </c>
    </row>
    <row r="170" spans="2:11">
      <c r="B170" t="s">
        <v>1144</v>
      </c>
      <c r="C170" t="s">
        <v>1147</v>
      </c>
      <c r="D170" t="s">
        <v>123</v>
      </c>
      <c r="E170" t="s">
        <v>102</v>
      </c>
      <c r="F170" t="s">
        <v>232</v>
      </c>
      <c r="G170" s="77">
        <v>30591.03</v>
      </c>
      <c r="H170" s="77">
        <v>0.4703</v>
      </c>
      <c r="I170" s="77">
        <v>0.14386961408999999</v>
      </c>
      <c r="J170" s="78">
        <v>7.3000000000000001E-3</v>
      </c>
      <c r="K170" s="78">
        <v>0</v>
      </c>
    </row>
    <row r="171" spans="2:11">
      <c r="B171" t="s">
        <v>1144</v>
      </c>
      <c r="C171" t="s">
        <v>1148</v>
      </c>
      <c r="D171" t="s">
        <v>123</v>
      </c>
      <c r="E171" t="s">
        <v>102</v>
      </c>
      <c r="F171" t="s">
        <v>232</v>
      </c>
      <c r="G171" s="77">
        <v>40489.379999999997</v>
      </c>
      <c r="H171" s="77">
        <v>0.36280000000000001</v>
      </c>
      <c r="I171" s="77">
        <v>0.14689547064</v>
      </c>
      <c r="J171" s="78">
        <v>7.4999999999999997E-3</v>
      </c>
      <c r="K171" s="78">
        <v>0</v>
      </c>
    </row>
    <row r="172" spans="2:11">
      <c r="B172" t="s">
        <v>1149</v>
      </c>
      <c r="C172" t="s">
        <v>1150</v>
      </c>
      <c r="D172" t="s">
        <v>123</v>
      </c>
      <c r="E172" t="s">
        <v>102</v>
      </c>
      <c r="F172" t="s">
        <v>975</v>
      </c>
      <c r="G172" s="77">
        <v>11127.36</v>
      </c>
      <c r="H172" s="77">
        <v>-7.2504999999999997</v>
      </c>
      <c r="I172" s="77">
        <v>-0.80678923680000003</v>
      </c>
      <c r="J172" s="78">
        <v>-4.1000000000000002E-2</v>
      </c>
      <c r="K172" s="78">
        <v>0</v>
      </c>
    </row>
    <row r="173" spans="2:11">
      <c r="B173" t="s">
        <v>1149</v>
      </c>
      <c r="C173" t="s">
        <v>1151</v>
      </c>
      <c r="D173" t="s">
        <v>123</v>
      </c>
      <c r="E173" t="s">
        <v>102</v>
      </c>
      <c r="F173" t="s">
        <v>232</v>
      </c>
      <c r="G173" s="77">
        <v>14129.41</v>
      </c>
      <c r="H173" s="77">
        <v>-7.2849000000000004</v>
      </c>
      <c r="I173" s="77">
        <v>-1.0293133890899999</v>
      </c>
      <c r="J173" s="78">
        <v>-5.2299999999999999E-2</v>
      </c>
      <c r="K173" s="78">
        <v>0</v>
      </c>
    </row>
    <row r="174" spans="2:11">
      <c r="B174" t="s">
        <v>1149</v>
      </c>
      <c r="C174" t="s">
        <v>1152</v>
      </c>
      <c r="D174" t="s">
        <v>123</v>
      </c>
      <c r="E174" t="s">
        <v>102</v>
      </c>
      <c r="F174" t="s">
        <v>232</v>
      </c>
      <c r="G174" s="77">
        <v>14133.95</v>
      </c>
      <c r="H174" s="77">
        <v>-7.2504999999999997</v>
      </c>
      <c r="I174" s="77">
        <v>-1.02478204475</v>
      </c>
      <c r="J174" s="78">
        <v>-5.1999999999999998E-2</v>
      </c>
      <c r="K174" s="78">
        <v>0</v>
      </c>
    </row>
    <row r="175" spans="2:11">
      <c r="B175" t="s">
        <v>1149</v>
      </c>
      <c r="C175" t="s">
        <v>1153</v>
      </c>
      <c r="D175" t="s">
        <v>123</v>
      </c>
      <c r="E175" t="s">
        <v>102</v>
      </c>
      <c r="F175" t="s">
        <v>232</v>
      </c>
      <c r="G175" s="77">
        <v>42413</v>
      </c>
      <c r="H175" s="77">
        <v>-7.2222999999999997</v>
      </c>
      <c r="I175" s="77">
        <v>-3.0631940989999999</v>
      </c>
      <c r="J175" s="78">
        <v>-0.1555</v>
      </c>
      <c r="K175" s="78">
        <v>-1E-4</v>
      </c>
    </row>
    <row r="176" spans="2:11">
      <c r="B176" t="s">
        <v>1154</v>
      </c>
      <c r="C176" t="s">
        <v>1155</v>
      </c>
      <c r="D176" t="s">
        <v>123</v>
      </c>
      <c r="E176" t="s">
        <v>102</v>
      </c>
      <c r="F176" t="s">
        <v>935</v>
      </c>
      <c r="G176" s="77">
        <v>43907.09</v>
      </c>
      <c r="H176" s="77">
        <v>0.58750000000000002</v>
      </c>
      <c r="I176" s="77">
        <v>0.25795415375000003</v>
      </c>
      <c r="J176" s="78">
        <v>1.3100000000000001E-2</v>
      </c>
      <c r="K176" s="78">
        <v>0</v>
      </c>
    </row>
    <row r="177" spans="2:11">
      <c r="B177" t="s">
        <v>1156</v>
      </c>
      <c r="C177" t="s">
        <v>1157</v>
      </c>
      <c r="D177" t="s">
        <v>123</v>
      </c>
      <c r="E177" t="s">
        <v>102</v>
      </c>
      <c r="F177" t="s">
        <v>975</v>
      </c>
      <c r="G177" s="77">
        <v>5671.37</v>
      </c>
      <c r="H177" s="77">
        <v>-5.2087000000000003</v>
      </c>
      <c r="I177" s="77">
        <v>-0.29540464918999998</v>
      </c>
      <c r="J177" s="78">
        <v>-1.4999999999999999E-2</v>
      </c>
      <c r="K177" s="78">
        <v>0</v>
      </c>
    </row>
    <row r="178" spans="2:11">
      <c r="B178" t="s">
        <v>1156</v>
      </c>
      <c r="C178" t="s">
        <v>1158</v>
      </c>
      <c r="D178" t="s">
        <v>123</v>
      </c>
      <c r="E178" t="s">
        <v>102</v>
      </c>
      <c r="F178" t="s">
        <v>975</v>
      </c>
      <c r="G178" s="77">
        <v>28351.98</v>
      </c>
      <c r="H178" s="77">
        <v>-5.2267999999999999</v>
      </c>
      <c r="I178" s="77">
        <v>-1.48190129064</v>
      </c>
      <c r="J178" s="78">
        <v>-7.5200000000000003E-2</v>
      </c>
      <c r="K178" s="78">
        <v>-1E-4</v>
      </c>
    </row>
    <row r="179" spans="2:11">
      <c r="B179" t="s">
        <v>1156</v>
      </c>
      <c r="C179" t="s">
        <v>1159</v>
      </c>
      <c r="D179" t="s">
        <v>123</v>
      </c>
      <c r="E179" t="s">
        <v>102</v>
      </c>
      <c r="F179" t="s">
        <v>232</v>
      </c>
      <c r="G179" s="77">
        <v>14400.93</v>
      </c>
      <c r="H179" s="77">
        <v>-5.2568999999999999</v>
      </c>
      <c r="I179" s="77">
        <v>-0.75704248917000005</v>
      </c>
      <c r="J179" s="78">
        <v>-3.8399999999999997E-2</v>
      </c>
      <c r="K179" s="78">
        <v>0</v>
      </c>
    </row>
    <row r="180" spans="2:11">
      <c r="B180" t="s">
        <v>1156</v>
      </c>
      <c r="C180" t="s">
        <v>1160</v>
      </c>
      <c r="D180" t="s">
        <v>123</v>
      </c>
      <c r="E180" t="s">
        <v>102</v>
      </c>
      <c r="F180" t="s">
        <v>232</v>
      </c>
      <c r="G180" s="77">
        <v>25187.18</v>
      </c>
      <c r="H180" s="77">
        <v>-5.3173000000000004</v>
      </c>
      <c r="I180" s="77">
        <v>-1.33927792214</v>
      </c>
      <c r="J180" s="78">
        <v>-6.8000000000000005E-2</v>
      </c>
      <c r="K180" s="78">
        <v>-1E-4</v>
      </c>
    </row>
    <row r="181" spans="2:11">
      <c r="B181" t="s">
        <v>1156</v>
      </c>
      <c r="C181" t="s">
        <v>1161</v>
      </c>
      <c r="D181" t="s">
        <v>123</v>
      </c>
      <c r="E181" t="s">
        <v>102</v>
      </c>
      <c r="F181" t="s">
        <v>232</v>
      </c>
      <c r="G181" s="77">
        <v>3708.55</v>
      </c>
      <c r="H181" s="77">
        <v>-2.1827000000000001</v>
      </c>
      <c r="I181" s="77">
        <v>-8.0946520849999995E-2</v>
      </c>
      <c r="J181" s="78">
        <v>-4.1000000000000003E-3</v>
      </c>
      <c r="K181" s="78">
        <v>0</v>
      </c>
    </row>
    <row r="182" spans="2:11">
      <c r="B182" t="s">
        <v>1156</v>
      </c>
      <c r="C182" t="s">
        <v>1162</v>
      </c>
      <c r="D182" t="s">
        <v>123</v>
      </c>
      <c r="E182" t="s">
        <v>102</v>
      </c>
      <c r="F182" t="s">
        <v>232</v>
      </c>
      <c r="G182" s="77">
        <v>22257.48</v>
      </c>
      <c r="H182" s="77">
        <v>-2.1543000000000001</v>
      </c>
      <c r="I182" s="77">
        <v>-0.47949289163999997</v>
      </c>
      <c r="J182" s="78">
        <v>-2.4299999999999999E-2</v>
      </c>
      <c r="K182" s="78">
        <v>0</v>
      </c>
    </row>
    <row r="183" spans="2:11">
      <c r="B183" t="s">
        <v>1163</v>
      </c>
      <c r="C183" t="s">
        <v>1164</v>
      </c>
      <c r="D183" t="s">
        <v>123</v>
      </c>
      <c r="E183" t="s">
        <v>102</v>
      </c>
      <c r="F183" t="s">
        <v>1038</v>
      </c>
      <c r="G183" s="77">
        <v>22765.46</v>
      </c>
      <c r="H183" s="77">
        <v>-1.6396999999999999</v>
      </c>
      <c r="I183" s="77">
        <v>-0.37328524761999998</v>
      </c>
      <c r="J183" s="78">
        <v>-1.9E-2</v>
      </c>
      <c r="K183" s="78">
        <v>0</v>
      </c>
    </row>
    <row r="184" spans="2:11">
      <c r="B184" t="s">
        <v>1163</v>
      </c>
      <c r="C184" t="s">
        <v>1165</v>
      </c>
      <c r="D184" t="s">
        <v>123</v>
      </c>
      <c r="E184" t="s">
        <v>102</v>
      </c>
      <c r="F184" t="s">
        <v>1038</v>
      </c>
      <c r="G184" s="77">
        <v>29306.25</v>
      </c>
      <c r="H184" s="77">
        <v>-1.6256999999999999</v>
      </c>
      <c r="I184" s="77">
        <v>-0.47643170624999998</v>
      </c>
      <c r="J184" s="78">
        <v>-2.4199999999999999E-2</v>
      </c>
      <c r="K184" s="78">
        <v>0</v>
      </c>
    </row>
    <row r="185" spans="2:11">
      <c r="B185" t="s">
        <v>1163</v>
      </c>
      <c r="C185" t="s">
        <v>1166</v>
      </c>
      <c r="D185" t="s">
        <v>123</v>
      </c>
      <c r="E185" t="s">
        <v>102</v>
      </c>
      <c r="F185" t="s">
        <v>1038</v>
      </c>
      <c r="G185" s="77">
        <v>26375.63</v>
      </c>
      <c r="H185" s="77">
        <v>-1.6256999999999999</v>
      </c>
      <c r="I185" s="77">
        <v>-0.42878861690999998</v>
      </c>
      <c r="J185" s="78">
        <v>-2.18E-2</v>
      </c>
      <c r="K185" s="78">
        <v>0</v>
      </c>
    </row>
    <row r="186" spans="2:11">
      <c r="B186" t="s">
        <v>1163</v>
      </c>
      <c r="C186" t="s">
        <v>1167</v>
      </c>
      <c r="D186" t="s">
        <v>123</v>
      </c>
      <c r="E186" t="s">
        <v>102</v>
      </c>
      <c r="F186" t="s">
        <v>1038</v>
      </c>
      <c r="G186" s="77">
        <v>23425.51</v>
      </c>
      <c r="H186" s="77">
        <v>-1.7101999999999999</v>
      </c>
      <c r="I186" s="77">
        <v>-0.40062307202000003</v>
      </c>
      <c r="J186" s="78">
        <v>-2.0299999999999999E-2</v>
      </c>
      <c r="K186" s="78">
        <v>0</v>
      </c>
    </row>
    <row r="187" spans="2:11">
      <c r="B187" t="s">
        <v>1168</v>
      </c>
      <c r="C187" t="s">
        <v>1169</v>
      </c>
      <c r="D187" t="s">
        <v>123</v>
      </c>
      <c r="E187" t="s">
        <v>102</v>
      </c>
      <c r="F187" t="s">
        <v>1038</v>
      </c>
      <c r="G187" s="77">
        <v>78095.05</v>
      </c>
      <c r="H187" s="77">
        <v>-1.4361999999999999</v>
      </c>
      <c r="I187" s="77">
        <v>-1.1216011080999999</v>
      </c>
      <c r="J187" s="78">
        <v>-5.6899999999999999E-2</v>
      </c>
      <c r="K187" s="78">
        <v>0</v>
      </c>
    </row>
    <row r="188" spans="2:11">
      <c r="B188" t="s">
        <v>1168</v>
      </c>
      <c r="C188" t="s">
        <v>1170</v>
      </c>
      <c r="D188" t="s">
        <v>123</v>
      </c>
      <c r="E188" t="s">
        <v>102</v>
      </c>
      <c r="F188" t="s">
        <v>232</v>
      </c>
      <c r="G188" s="77">
        <v>32079.82</v>
      </c>
      <c r="H188" s="77">
        <v>-1.4081999999999999</v>
      </c>
      <c r="I188" s="77">
        <v>-0.45174802524000002</v>
      </c>
      <c r="J188" s="78">
        <v>-2.29E-2</v>
      </c>
      <c r="K188" s="78">
        <v>0</v>
      </c>
    </row>
    <row r="189" spans="2:11">
      <c r="B189" t="s">
        <v>1171</v>
      </c>
      <c r="C189" t="s">
        <v>1172</v>
      </c>
      <c r="D189" t="s">
        <v>123</v>
      </c>
      <c r="E189" t="s">
        <v>102</v>
      </c>
      <c r="F189" t="s">
        <v>1038</v>
      </c>
      <c r="G189" s="77">
        <v>23519.72</v>
      </c>
      <c r="H189" s="77">
        <v>-1.2894000000000001</v>
      </c>
      <c r="I189" s="77">
        <v>-0.30326326968</v>
      </c>
      <c r="J189" s="78">
        <v>-1.54E-2</v>
      </c>
      <c r="K189" s="78">
        <v>0</v>
      </c>
    </row>
    <row r="190" spans="2:11">
      <c r="B190" t="s">
        <v>1171</v>
      </c>
      <c r="C190" t="s">
        <v>1173</v>
      </c>
      <c r="D190" t="s">
        <v>123</v>
      </c>
      <c r="E190" t="s">
        <v>102</v>
      </c>
      <c r="F190" t="s">
        <v>1038</v>
      </c>
      <c r="G190" s="77">
        <v>29399.65</v>
      </c>
      <c r="H190" s="77">
        <v>-1.2894000000000001</v>
      </c>
      <c r="I190" s="77">
        <v>-0.37907908709999999</v>
      </c>
      <c r="J190" s="78">
        <v>-1.9199999999999998E-2</v>
      </c>
      <c r="K190" s="78">
        <v>0</v>
      </c>
    </row>
    <row r="191" spans="2:11">
      <c r="B191" t="s">
        <v>1171</v>
      </c>
      <c r="C191" t="s">
        <v>1174</v>
      </c>
      <c r="D191" t="s">
        <v>123</v>
      </c>
      <c r="E191" t="s">
        <v>102</v>
      </c>
      <c r="F191" t="s">
        <v>1038</v>
      </c>
      <c r="G191" s="77">
        <v>47000.46</v>
      </c>
      <c r="H191" s="77">
        <v>-1.3734</v>
      </c>
      <c r="I191" s="77">
        <v>-0.64550431764000005</v>
      </c>
      <c r="J191" s="78">
        <v>-3.2800000000000003E-2</v>
      </c>
      <c r="K191" s="78">
        <v>0</v>
      </c>
    </row>
    <row r="192" spans="2:11">
      <c r="B192" t="s">
        <v>1171</v>
      </c>
      <c r="C192" t="s">
        <v>1175</v>
      </c>
      <c r="D192" t="s">
        <v>123</v>
      </c>
      <c r="E192" t="s">
        <v>102</v>
      </c>
      <c r="F192" t="s">
        <v>1038</v>
      </c>
      <c r="G192" s="77">
        <v>23519.72</v>
      </c>
      <c r="H192" s="77">
        <v>-1.2894000000000001</v>
      </c>
      <c r="I192" s="77">
        <v>-0.30326326968</v>
      </c>
      <c r="J192" s="78">
        <v>-1.54E-2</v>
      </c>
      <c r="K192" s="78">
        <v>0</v>
      </c>
    </row>
    <row r="193" spans="2:11">
      <c r="B193" t="s">
        <v>1171</v>
      </c>
      <c r="C193" t="s">
        <v>1176</v>
      </c>
      <c r="D193" t="s">
        <v>123</v>
      </c>
      <c r="E193" t="s">
        <v>102</v>
      </c>
      <c r="F193" t="s">
        <v>232</v>
      </c>
      <c r="G193" s="77">
        <v>14937.35</v>
      </c>
      <c r="H193" s="77">
        <v>-1.2894000000000001</v>
      </c>
      <c r="I193" s="77">
        <v>-0.1926021909</v>
      </c>
      <c r="J193" s="78">
        <v>-9.7999999999999997E-3</v>
      </c>
      <c r="K193" s="78">
        <v>0</v>
      </c>
    </row>
    <row r="194" spans="2:11">
      <c r="B194" t="s">
        <v>1171</v>
      </c>
      <c r="C194" t="s">
        <v>1177</v>
      </c>
      <c r="D194" t="s">
        <v>123</v>
      </c>
      <c r="E194" t="s">
        <v>102</v>
      </c>
      <c r="F194" t="s">
        <v>232</v>
      </c>
      <c r="G194" s="77">
        <v>18671.689999999999</v>
      </c>
      <c r="H194" s="77">
        <v>-1.2894000000000001</v>
      </c>
      <c r="I194" s="77">
        <v>-0.24075277085999999</v>
      </c>
      <c r="J194" s="78">
        <v>-1.2200000000000001E-2</v>
      </c>
      <c r="K194" s="78">
        <v>0</v>
      </c>
    </row>
    <row r="195" spans="2:11">
      <c r="B195" t="s">
        <v>1178</v>
      </c>
      <c r="C195" t="s">
        <v>1179</v>
      </c>
      <c r="D195" t="s">
        <v>123</v>
      </c>
      <c r="E195" t="s">
        <v>102</v>
      </c>
      <c r="F195" t="s">
        <v>935</v>
      </c>
      <c r="G195" s="77">
        <v>47191.47</v>
      </c>
      <c r="H195" s="77">
        <v>-0.95640000000000003</v>
      </c>
      <c r="I195" s="77">
        <v>-0.45133921908000002</v>
      </c>
      <c r="J195" s="78">
        <v>-2.29E-2</v>
      </c>
      <c r="K195" s="78">
        <v>0</v>
      </c>
    </row>
    <row r="196" spans="2:11">
      <c r="B196" t="s">
        <v>1178</v>
      </c>
      <c r="C196" t="s">
        <v>1180</v>
      </c>
      <c r="D196" t="s">
        <v>123</v>
      </c>
      <c r="E196" t="s">
        <v>102</v>
      </c>
      <c r="F196" t="s">
        <v>935</v>
      </c>
      <c r="G196" s="77">
        <v>23584.69</v>
      </c>
      <c r="H196" s="77">
        <v>-1.0037</v>
      </c>
      <c r="I196" s="77">
        <v>-0.23671953353</v>
      </c>
      <c r="J196" s="78">
        <v>-1.2E-2</v>
      </c>
      <c r="K196" s="78">
        <v>0</v>
      </c>
    </row>
    <row r="197" spans="2:11">
      <c r="B197" t="s">
        <v>1178</v>
      </c>
      <c r="C197" t="s">
        <v>1181</v>
      </c>
      <c r="D197" t="s">
        <v>123</v>
      </c>
      <c r="E197" t="s">
        <v>102</v>
      </c>
      <c r="F197" t="s">
        <v>935</v>
      </c>
      <c r="G197" s="77">
        <v>35377.040000000001</v>
      </c>
      <c r="H197" s="77">
        <v>-1.0037</v>
      </c>
      <c r="I197" s="77">
        <v>-0.35507935048</v>
      </c>
      <c r="J197" s="78">
        <v>-1.7999999999999999E-2</v>
      </c>
      <c r="K197" s="78">
        <v>0</v>
      </c>
    </row>
    <row r="198" spans="2:11">
      <c r="B198" t="s">
        <v>1178</v>
      </c>
      <c r="C198" t="s">
        <v>1182</v>
      </c>
      <c r="D198" t="s">
        <v>123</v>
      </c>
      <c r="E198" t="s">
        <v>102</v>
      </c>
      <c r="F198" t="s">
        <v>232</v>
      </c>
      <c r="G198" s="77">
        <v>48833.47</v>
      </c>
      <c r="H198" s="77">
        <v>-3.6594000000000002</v>
      </c>
      <c r="I198" s="77">
        <v>-1.7870120011799999</v>
      </c>
      <c r="J198" s="78">
        <v>-9.0700000000000003E-2</v>
      </c>
      <c r="K198" s="78">
        <v>-1E-4</v>
      </c>
    </row>
    <row r="199" spans="2:11">
      <c r="B199" t="s">
        <v>1178</v>
      </c>
      <c r="C199" t="s">
        <v>1183</v>
      </c>
      <c r="D199" t="s">
        <v>123</v>
      </c>
      <c r="E199" t="s">
        <v>102</v>
      </c>
      <c r="F199" t="s">
        <v>232</v>
      </c>
      <c r="G199" s="77">
        <v>20136.32</v>
      </c>
      <c r="H199" s="77">
        <v>-3.5131000000000001</v>
      </c>
      <c r="I199" s="77">
        <v>-0.70740905791999997</v>
      </c>
      <c r="J199" s="78">
        <v>-3.5900000000000001E-2</v>
      </c>
      <c r="K199" s="78">
        <v>0</v>
      </c>
    </row>
    <row r="200" spans="2:11">
      <c r="B200" t="s">
        <v>1178</v>
      </c>
      <c r="C200" t="s">
        <v>1184</v>
      </c>
      <c r="D200" t="s">
        <v>123</v>
      </c>
      <c r="E200" t="s">
        <v>102</v>
      </c>
      <c r="F200" t="s">
        <v>232</v>
      </c>
      <c r="G200" s="77">
        <v>37446.54</v>
      </c>
      <c r="H200" s="77">
        <v>-1.0037</v>
      </c>
      <c r="I200" s="77">
        <v>-0.37585092197999997</v>
      </c>
      <c r="J200" s="78">
        <v>-1.9099999999999999E-2</v>
      </c>
      <c r="K200" s="78">
        <v>0</v>
      </c>
    </row>
    <row r="201" spans="2:11">
      <c r="B201" t="s">
        <v>1178</v>
      </c>
      <c r="C201" t="s">
        <v>1185</v>
      </c>
      <c r="D201" t="s">
        <v>123</v>
      </c>
      <c r="E201" t="s">
        <v>102</v>
      </c>
      <c r="F201" t="s">
        <v>232</v>
      </c>
      <c r="G201" s="77">
        <v>33609.040000000001</v>
      </c>
      <c r="H201" s="77">
        <v>-1.2827</v>
      </c>
      <c r="I201" s="77">
        <v>-0.43110315607999999</v>
      </c>
      <c r="J201" s="78">
        <v>-2.1899999999999999E-2</v>
      </c>
      <c r="K201" s="78">
        <v>0</v>
      </c>
    </row>
    <row r="202" spans="2:11">
      <c r="B202" t="s">
        <v>1186</v>
      </c>
      <c r="C202" t="s">
        <v>1187</v>
      </c>
      <c r="D202" t="s">
        <v>123</v>
      </c>
      <c r="E202" t="s">
        <v>106</v>
      </c>
      <c r="F202" t="s">
        <v>1188</v>
      </c>
      <c r="G202" s="77">
        <v>1086300</v>
      </c>
      <c r="H202" s="77">
        <v>4.3505882352941176</v>
      </c>
      <c r="I202" s="77">
        <v>47.260440000000003</v>
      </c>
      <c r="J202" s="78">
        <v>2.3995000000000002</v>
      </c>
      <c r="K202" s="78">
        <v>1.8E-3</v>
      </c>
    </row>
    <row r="203" spans="2:11">
      <c r="B203" t="s">
        <v>1189</v>
      </c>
      <c r="C203" t="s">
        <v>1190</v>
      </c>
      <c r="D203" t="s">
        <v>123</v>
      </c>
      <c r="E203" t="s">
        <v>106</v>
      </c>
      <c r="F203" t="s">
        <v>1191</v>
      </c>
      <c r="G203" s="77">
        <v>30000</v>
      </c>
      <c r="H203" s="77">
        <v>4.4286567164179003</v>
      </c>
      <c r="I203" s="77">
        <v>1.3285970149253701</v>
      </c>
      <c r="J203" s="78">
        <v>6.7500000000000004E-2</v>
      </c>
      <c r="K203" s="78">
        <v>1E-4</v>
      </c>
    </row>
    <row r="204" spans="2:11">
      <c r="B204" t="s">
        <v>1192</v>
      </c>
      <c r="C204" t="s">
        <v>1193</v>
      </c>
      <c r="D204" t="s">
        <v>123</v>
      </c>
      <c r="E204" t="s">
        <v>106</v>
      </c>
      <c r="F204" t="s">
        <v>1194</v>
      </c>
      <c r="G204" s="77">
        <v>80000</v>
      </c>
      <c r="H204" s="77">
        <v>4.4779749999999998</v>
      </c>
      <c r="I204" s="77">
        <v>3.5823800000000001</v>
      </c>
      <c r="J204" s="78">
        <v>0.18190000000000001</v>
      </c>
      <c r="K204" s="78">
        <v>1E-4</v>
      </c>
    </row>
    <row r="205" spans="2:11">
      <c r="B205" t="s">
        <v>1195</v>
      </c>
      <c r="C205" t="s">
        <v>1196</v>
      </c>
      <c r="D205" t="s">
        <v>123</v>
      </c>
      <c r="E205" t="s">
        <v>106</v>
      </c>
      <c r="F205" t="s">
        <v>1197</v>
      </c>
      <c r="G205" s="77">
        <v>175000</v>
      </c>
      <c r="H205" s="77">
        <v>-1.5925090909090913</v>
      </c>
      <c r="I205" s="77">
        <v>-2.7868909090909102</v>
      </c>
      <c r="J205" s="78">
        <v>-0.14149999999999999</v>
      </c>
      <c r="K205" s="78">
        <v>-1E-4</v>
      </c>
    </row>
    <row r="206" spans="2:11">
      <c r="B206" t="s">
        <v>1198</v>
      </c>
      <c r="C206" t="s">
        <v>1199</v>
      </c>
      <c r="D206" t="s">
        <v>123</v>
      </c>
      <c r="E206" t="s">
        <v>106</v>
      </c>
      <c r="F206" t="s">
        <v>1200</v>
      </c>
      <c r="G206" s="77">
        <v>100000</v>
      </c>
      <c r="H206" s="77">
        <v>4.6353999999999997</v>
      </c>
      <c r="I206" s="77">
        <v>4.6353999999999997</v>
      </c>
      <c r="J206" s="78">
        <v>0.23530000000000001</v>
      </c>
      <c r="K206" s="78">
        <v>2.0000000000000001E-4</v>
      </c>
    </row>
    <row r="207" spans="2:11">
      <c r="B207" t="s">
        <v>1201</v>
      </c>
      <c r="C207" t="s">
        <v>1202</v>
      </c>
      <c r="D207" t="s">
        <v>123</v>
      </c>
      <c r="E207" t="s">
        <v>106</v>
      </c>
      <c r="F207" t="s">
        <v>1203</v>
      </c>
      <c r="G207" s="77">
        <v>-110000</v>
      </c>
      <c r="H207" s="77">
        <v>8.5512119402985096</v>
      </c>
      <c r="I207" s="77">
        <v>-9.40633313432836</v>
      </c>
      <c r="J207" s="78">
        <v>-0.47760000000000002</v>
      </c>
      <c r="K207" s="78">
        <v>-4.0000000000000002E-4</v>
      </c>
    </row>
    <row r="208" spans="2:11">
      <c r="B208" t="s">
        <v>1204</v>
      </c>
      <c r="C208" t="s">
        <v>1205</v>
      </c>
      <c r="D208" t="s">
        <v>123</v>
      </c>
      <c r="E208" t="s">
        <v>106</v>
      </c>
      <c r="F208" t="s">
        <v>1206</v>
      </c>
      <c r="G208" s="77">
        <v>140000</v>
      </c>
      <c r="H208" s="77">
        <v>10.430407142857071</v>
      </c>
      <c r="I208" s="77">
        <v>14.602569999999901</v>
      </c>
      <c r="J208" s="78">
        <v>0.74139999999999995</v>
      </c>
      <c r="K208" s="78">
        <v>5.9999999999999995E-4</v>
      </c>
    </row>
    <row r="209" spans="2:11">
      <c r="B209" t="s">
        <v>1207</v>
      </c>
      <c r="C209" t="s">
        <v>1208</v>
      </c>
      <c r="D209" t="s">
        <v>123</v>
      </c>
      <c r="E209" t="s">
        <v>106</v>
      </c>
      <c r="F209" t="s">
        <v>1209</v>
      </c>
      <c r="G209" s="77">
        <v>285000</v>
      </c>
      <c r="H209" s="77">
        <v>8.6397578947368423</v>
      </c>
      <c r="I209" s="77">
        <v>24.62331</v>
      </c>
      <c r="J209" s="78">
        <v>1.2502</v>
      </c>
      <c r="K209" s="78">
        <v>8.9999999999999998E-4</v>
      </c>
    </row>
    <row r="210" spans="2:11">
      <c r="B210" t="s">
        <v>1210</v>
      </c>
      <c r="C210" t="s">
        <v>1211</v>
      </c>
      <c r="D210" t="s">
        <v>123</v>
      </c>
      <c r="E210" t="s">
        <v>106</v>
      </c>
      <c r="F210" t="s">
        <v>1212</v>
      </c>
      <c r="G210" s="77">
        <v>20000</v>
      </c>
      <c r="H210" s="77">
        <v>7.4197499999999996</v>
      </c>
      <c r="I210" s="77">
        <v>1.4839500000000001</v>
      </c>
      <c r="J210" s="78">
        <v>7.5300000000000006E-2</v>
      </c>
      <c r="K210" s="78">
        <v>1E-4</v>
      </c>
    </row>
    <row r="211" spans="2:11">
      <c r="B211" t="s">
        <v>1213</v>
      </c>
      <c r="C211" t="s">
        <v>1214</v>
      </c>
      <c r="D211" t="s">
        <v>123</v>
      </c>
      <c r="E211" t="s">
        <v>106</v>
      </c>
      <c r="F211" t="s">
        <v>1215</v>
      </c>
      <c r="G211" s="77">
        <v>95000</v>
      </c>
      <c r="H211" s="77">
        <v>6.3473333333333262</v>
      </c>
      <c r="I211" s="77">
        <v>6.0299666666666596</v>
      </c>
      <c r="J211" s="78">
        <v>0.30609999999999998</v>
      </c>
      <c r="K211" s="78">
        <v>2.0000000000000001E-4</v>
      </c>
    </row>
    <row r="212" spans="2:11">
      <c r="B212" t="s">
        <v>1216</v>
      </c>
      <c r="C212" t="s">
        <v>1217</v>
      </c>
      <c r="D212" t="s">
        <v>123</v>
      </c>
      <c r="E212" t="s">
        <v>106</v>
      </c>
      <c r="F212" t="s">
        <v>232</v>
      </c>
      <c r="G212" s="77">
        <v>100000</v>
      </c>
      <c r="H212" s="77">
        <v>-0.51971000000000001</v>
      </c>
      <c r="I212" s="77">
        <v>-0.51971000000000001</v>
      </c>
      <c r="J212" s="78">
        <v>-2.64E-2</v>
      </c>
      <c r="K212" s="78">
        <v>0</v>
      </c>
    </row>
    <row r="213" spans="2:11">
      <c r="B213" s="79" t="s">
        <v>932</v>
      </c>
      <c r="C213" s="16"/>
      <c r="D213" s="16"/>
      <c r="G213" s="81">
        <v>684104.17</v>
      </c>
      <c r="I213" s="81">
        <v>-25.68392318348802</v>
      </c>
      <c r="J213" s="80">
        <v>-1.304</v>
      </c>
      <c r="K213" s="80">
        <v>-1E-3</v>
      </c>
    </row>
    <row r="214" spans="2:11">
      <c r="B214" t="s">
        <v>1218</v>
      </c>
      <c r="C214" t="s">
        <v>1219</v>
      </c>
      <c r="D214" t="s">
        <v>123</v>
      </c>
      <c r="E214" t="s">
        <v>106</v>
      </c>
      <c r="F214" t="s">
        <v>935</v>
      </c>
      <c r="G214" s="77">
        <v>6845.73</v>
      </c>
      <c r="H214" s="77">
        <v>-2.3574000000000002</v>
      </c>
      <c r="I214" s="77">
        <v>-0.59581953446183999</v>
      </c>
      <c r="J214" s="78">
        <v>-3.0300000000000001E-2</v>
      </c>
      <c r="K214" s="78">
        <v>0</v>
      </c>
    </row>
    <row r="215" spans="2:11">
      <c r="B215" t="s">
        <v>1218</v>
      </c>
      <c r="C215" t="s">
        <v>1220</v>
      </c>
      <c r="D215" t="s">
        <v>123</v>
      </c>
      <c r="E215" t="s">
        <v>106</v>
      </c>
      <c r="F215" t="s">
        <v>232</v>
      </c>
      <c r="G215" s="77">
        <v>3490.12</v>
      </c>
      <c r="H215" s="77">
        <v>-1.6791</v>
      </c>
      <c r="I215" s="77">
        <v>-0.21636081736464</v>
      </c>
      <c r="J215" s="78">
        <v>-1.0999999999999999E-2</v>
      </c>
      <c r="K215" s="78">
        <v>0</v>
      </c>
    </row>
    <row r="216" spans="2:11">
      <c r="B216" t="s">
        <v>1218</v>
      </c>
      <c r="C216" t="s">
        <v>1221</v>
      </c>
      <c r="D216" t="s">
        <v>123</v>
      </c>
      <c r="E216" t="s">
        <v>106</v>
      </c>
      <c r="F216" t="s">
        <v>232</v>
      </c>
      <c r="G216" s="77">
        <v>7047.92</v>
      </c>
      <c r="H216" s="77">
        <v>0.57899999999999996</v>
      </c>
      <c r="I216" s="77">
        <v>0.15066113050560001</v>
      </c>
      <c r="J216" s="78">
        <v>7.6E-3</v>
      </c>
      <c r="K216" s="78">
        <v>0</v>
      </c>
    </row>
    <row r="217" spans="2:11">
      <c r="B217" t="s">
        <v>1218</v>
      </c>
      <c r="C217" t="s">
        <v>1222</v>
      </c>
      <c r="D217" t="s">
        <v>123</v>
      </c>
      <c r="E217" t="s">
        <v>106</v>
      </c>
      <c r="F217" t="s">
        <v>232</v>
      </c>
      <c r="G217" s="77">
        <v>5438.94</v>
      </c>
      <c r="H217" s="77">
        <v>0.8982</v>
      </c>
      <c r="I217" s="77">
        <v>0.18036364812336</v>
      </c>
      <c r="J217" s="78">
        <v>9.1999999999999998E-3</v>
      </c>
      <c r="K217" s="78">
        <v>0</v>
      </c>
    </row>
    <row r="218" spans="2:11">
      <c r="B218" t="s">
        <v>1218</v>
      </c>
      <c r="C218" t="s">
        <v>1223</v>
      </c>
      <c r="D218" t="s">
        <v>123</v>
      </c>
      <c r="E218" t="s">
        <v>106</v>
      </c>
      <c r="F218" t="s">
        <v>232</v>
      </c>
      <c r="G218" s="77">
        <v>5442.18</v>
      </c>
      <c r="H218" s="77">
        <v>0.95730000000000004</v>
      </c>
      <c r="I218" s="77">
        <v>0.19234577590488</v>
      </c>
      <c r="J218" s="78">
        <v>9.7999999999999997E-3</v>
      </c>
      <c r="K218" s="78">
        <v>0</v>
      </c>
    </row>
    <row r="219" spans="2:11">
      <c r="B219" t="s">
        <v>1218</v>
      </c>
      <c r="C219" t="s">
        <v>1224</v>
      </c>
      <c r="D219" t="s">
        <v>123</v>
      </c>
      <c r="E219" t="s">
        <v>106</v>
      </c>
      <c r="F219" t="s">
        <v>232</v>
      </c>
      <c r="G219" s="77">
        <v>3840.8</v>
      </c>
      <c r="H219" s="77">
        <v>1.7636000000000001</v>
      </c>
      <c r="I219" s="77">
        <v>0.25008259976960001</v>
      </c>
      <c r="J219" s="78">
        <v>1.2699999999999999E-2</v>
      </c>
      <c r="K219" s="78">
        <v>0</v>
      </c>
    </row>
    <row r="220" spans="2:11">
      <c r="B220" t="s">
        <v>1218</v>
      </c>
      <c r="C220" t="s">
        <v>1225</v>
      </c>
      <c r="D220" t="s">
        <v>123</v>
      </c>
      <c r="E220" t="s">
        <v>106</v>
      </c>
      <c r="F220" t="s">
        <v>232</v>
      </c>
      <c r="G220" s="77">
        <v>3303.81</v>
      </c>
      <c r="H220" s="77">
        <v>2.1114000000000002</v>
      </c>
      <c r="I220" s="77">
        <v>0.25754153090328002</v>
      </c>
      <c r="J220" s="78">
        <v>1.3100000000000001E-2</v>
      </c>
      <c r="K220" s="78">
        <v>0</v>
      </c>
    </row>
    <row r="221" spans="2:11">
      <c r="B221" t="s">
        <v>1218</v>
      </c>
      <c r="C221" t="s">
        <v>1226</v>
      </c>
      <c r="D221" t="s">
        <v>123</v>
      </c>
      <c r="E221" t="s">
        <v>106</v>
      </c>
      <c r="F221" t="s">
        <v>232</v>
      </c>
      <c r="G221" s="77">
        <v>4965.0600000000004</v>
      </c>
      <c r="H221" s="77">
        <v>2.2957999999999998</v>
      </c>
      <c r="I221" s="77">
        <v>0.42084313289615999</v>
      </c>
      <c r="J221" s="78">
        <v>2.1399999999999999E-2</v>
      </c>
      <c r="K221" s="78">
        <v>0</v>
      </c>
    </row>
    <row r="222" spans="2:11">
      <c r="B222" t="s">
        <v>1227</v>
      </c>
      <c r="C222" t="s">
        <v>1228</v>
      </c>
      <c r="D222" t="s">
        <v>123</v>
      </c>
      <c r="E222" t="s">
        <v>106</v>
      </c>
      <c r="F222" t="s">
        <v>975</v>
      </c>
      <c r="G222" s="77">
        <v>17322.53</v>
      </c>
      <c r="H222" s="77">
        <v>-0.3846</v>
      </c>
      <c r="I222" s="77">
        <v>-0.24597008680296001</v>
      </c>
      <c r="J222" s="78">
        <v>-1.2500000000000001E-2</v>
      </c>
      <c r="K222" s="78">
        <v>0</v>
      </c>
    </row>
    <row r="223" spans="2:11">
      <c r="B223" t="s">
        <v>1227</v>
      </c>
      <c r="C223" t="s">
        <v>1229</v>
      </c>
      <c r="D223" t="s">
        <v>123</v>
      </c>
      <c r="E223" t="s">
        <v>106</v>
      </c>
      <c r="F223" t="s">
        <v>975</v>
      </c>
      <c r="G223" s="77">
        <v>4880.6099999999997</v>
      </c>
      <c r="H223" s="77">
        <v>-0.4239</v>
      </c>
      <c r="I223" s="77">
        <v>-7.6383440176680001E-2</v>
      </c>
      <c r="J223" s="78">
        <v>-3.8999999999999998E-3</v>
      </c>
      <c r="K223" s="78">
        <v>0</v>
      </c>
    </row>
    <row r="224" spans="2:11">
      <c r="B224" t="s">
        <v>1227</v>
      </c>
      <c r="C224" t="s">
        <v>1230</v>
      </c>
      <c r="D224" t="s">
        <v>123</v>
      </c>
      <c r="E224" t="s">
        <v>106</v>
      </c>
      <c r="F224" t="s">
        <v>975</v>
      </c>
      <c r="G224" s="77">
        <v>3661.83</v>
      </c>
      <c r="H224" s="77">
        <v>-0.3861</v>
      </c>
      <c r="I224" s="77">
        <v>-5.2198698225960002E-2</v>
      </c>
      <c r="J224" s="78">
        <v>-2.7000000000000001E-3</v>
      </c>
      <c r="K224" s="78">
        <v>0</v>
      </c>
    </row>
    <row r="225" spans="2:11">
      <c r="B225" t="s">
        <v>1231</v>
      </c>
      <c r="C225" t="s">
        <v>1232</v>
      </c>
      <c r="D225" t="s">
        <v>123</v>
      </c>
      <c r="E225" t="s">
        <v>106</v>
      </c>
      <c r="F225" t="s">
        <v>1038</v>
      </c>
      <c r="G225" s="77">
        <v>28179.040000000001</v>
      </c>
      <c r="H225" s="77">
        <v>0.59109999999999996</v>
      </c>
      <c r="I225" s="77">
        <v>0.61496279968447998</v>
      </c>
      <c r="J225" s="78">
        <v>3.1199999999999999E-2</v>
      </c>
      <c r="K225" s="78">
        <v>0</v>
      </c>
    </row>
    <row r="226" spans="2:11">
      <c r="B226" t="s">
        <v>1231</v>
      </c>
      <c r="C226" t="s">
        <v>1233</v>
      </c>
      <c r="D226" t="s">
        <v>123</v>
      </c>
      <c r="E226" t="s">
        <v>106</v>
      </c>
      <c r="F226" t="s">
        <v>1038</v>
      </c>
      <c r="G226" s="77">
        <v>5362.98</v>
      </c>
      <c r="H226" s="77">
        <v>0.56850000000000001</v>
      </c>
      <c r="I226" s="77">
        <v>0.1125636944796</v>
      </c>
      <c r="J226" s="78">
        <v>5.7000000000000002E-3</v>
      </c>
      <c r="K226" s="78">
        <v>0</v>
      </c>
    </row>
    <row r="227" spans="2:11">
      <c r="B227" t="s">
        <v>1231</v>
      </c>
      <c r="C227" t="s">
        <v>1234</v>
      </c>
      <c r="D227" t="s">
        <v>123</v>
      </c>
      <c r="E227" t="s">
        <v>106</v>
      </c>
      <c r="F227" t="s">
        <v>232</v>
      </c>
      <c r="G227" s="77">
        <v>9085.3799999999992</v>
      </c>
      <c r="H227" s="77">
        <v>0.59740000000000004</v>
      </c>
      <c r="I227" s="77">
        <v>0.20038721396303999</v>
      </c>
      <c r="J227" s="78">
        <v>1.0200000000000001E-2</v>
      </c>
      <c r="K227" s="78">
        <v>0</v>
      </c>
    </row>
    <row r="228" spans="2:11">
      <c r="B228" t="s">
        <v>1231</v>
      </c>
      <c r="C228" t="s">
        <v>1235</v>
      </c>
      <c r="D228" t="s">
        <v>123</v>
      </c>
      <c r="E228" t="s">
        <v>106</v>
      </c>
      <c r="F228" t="s">
        <v>232</v>
      </c>
      <c r="G228" s="77">
        <v>6815.58</v>
      </c>
      <c r="H228" s="77">
        <v>0.62</v>
      </c>
      <c r="I228" s="77">
        <v>0.15601135243200001</v>
      </c>
      <c r="J228" s="78">
        <v>7.9000000000000008E-3</v>
      </c>
      <c r="K228" s="78">
        <v>0</v>
      </c>
    </row>
    <row r="229" spans="2:11">
      <c r="B229" t="s">
        <v>1236</v>
      </c>
      <c r="C229" t="s">
        <v>1237</v>
      </c>
      <c r="D229" t="s">
        <v>123</v>
      </c>
      <c r="E229" t="s">
        <v>106</v>
      </c>
      <c r="F229" t="s">
        <v>232</v>
      </c>
      <c r="G229" s="77">
        <v>3552.48</v>
      </c>
      <c r="H229" s="77">
        <v>6.5600000000000006E-2</v>
      </c>
      <c r="I229" s="77">
        <v>8.6039360409600005E-3</v>
      </c>
      <c r="J229" s="78">
        <v>4.0000000000000002E-4</v>
      </c>
      <c r="K229" s="78">
        <v>0</v>
      </c>
    </row>
    <row r="230" spans="2:11">
      <c r="B230" t="s">
        <v>1238</v>
      </c>
      <c r="C230" t="s">
        <v>1239</v>
      </c>
      <c r="D230" t="s">
        <v>123</v>
      </c>
      <c r="E230" t="s">
        <v>106</v>
      </c>
      <c r="F230" t="s">
        <v>232</v>
      </c>
      <c r="G230" s="77">
        <v>17126.22</v>
      </c>
      <c r="H230" s="77">
        <v>-2.2141000000000002</v>
      </c>
      <c r="I230" s="77">
        <v>-1.39997552387784</v>
      </c>
      <c r="J230" s="78">
        <v>-7.1099999999999997E-2</v>
      </c>
      <c r="K230" s="78">
        <v>-1E-4</v>
      </c>
    </row>
    <row r="231" spans="2:11">
      <c r="B231" t="s">
        <v>1238</v>
      </c>
      <c r="C231" t="s">
        <v>1240</v>
      </c>
      <c r="D231" t="s">
        <v>123</v>
      </c>
      <c r="E231" t="s">
        <v>106</v>
      </c>
      <c r="F231" t="s">
        <v>232</v>
      </c>
      <c r="G231" s="77">
        <v>4368.93</v>
      </c>
      <c r="H231" s="77">
        <v>-2.2141000000000002</v>
      </c>
      <c r="I231" s="77">
        <v>-0.35713631294796</v>
      </c>
      <c r="J231" s="78">
        <v>-1.8100000000000002E-2</v>
      </c>
      <c r="K231" s="78">
        <v>0</v>
      </c>
    </row>
    <row r="232" spans="2:11">
      <c r="B232" t="s">
        <v>1238</v>
      </c>
      <c r="C232" t="s">
        <v>1241</v>
      </c>
      <c r="D232" t="s">
        <v>123</v>
      </c>
      <c r="E232" t="s">
        <v>106</v>
      </c>
      <c r="F232" t="s">
        <v>232</v>
      </c>
      <c r="G232" s="77">
        <v>6437.32</v>
      </c>
      <c r="H232" s="77">
        <v>-2.2141000000000002</v>
      </c>
      <c r="I232" s="77">
        <v>-0.52621596822703998</v>
      </c>
      <c r="J232" s="78">
        <v>-2.6700000000000002E-2</v>
      </c>
      <c r="K232" s="78">
        <v>0</v>
      </c>
    </row>
    <row r="233" spans="2:11">
      <c r="B233" t="s">
        <v>1242</v>
      </c>
      <c r="C233" t="s">
        <v>1243</v>
      </c>
      <c r="D233" t="s">
        <v>123</v>
      </c>
      <c r="E233" t="s">
        <v>106</v>
      </c>
      <c r="F233" t="s">
        <v>232</v>
      </c>
      <c r="G233" s="77">
        <v>3445.39</v>
      </c>
      <c r="H233" s="77">
        <v>0.60580000000000001</v>
      </c>
      <c r="I233" s="77">
        <v>7.7060061313039996E-2</v>
      </c>
      <c r="J233" s="78">
        <v>3.8999999999999998E-3</v>
      </c>
      <c r="K233" s="78">
        <v>0</v>
      </c>
    </row>
    <row r="234" spans="2:11">
      <c r="B234" t="s">
        <v>1242</v>
      </c>
      <c r="C234" t="s">
        <v>1244</v>
      </c>
      <c r="D234" t="s">
        <v>123</v>
      </c>
      <c r="E234" t="s">
        <v>106</v>
      </c>
      <c r="F234" t="s">
        <v>232</v>
      </c>
      <c r="G234" s="77">
        <v>12375.44</v>
      </c>
      <c r="H234" s="77">
        <v>0.60580000000000001</v>
      </c>
      <c r="I234" s="77">
        <v>0.27679077409983999</v>
      </c>
      <c r="J234" s="78">
        <v>1.41E-2</v>
      </c>
      <c r="K234" s="78">
        <v>0</v>
      </c>
    </row>
    <row r="235" spans="2:11">
      <c r="B235" t="s">
        <v>1245</v>
      </c>
      <c r="C235" t="s">
        <v>1246</v>
      </c>
      <c r="D235" t="s">
        <v>123</v>
      </c>
      <c r="E235" t="s">
        <v>106</v>
      </c>
      <c r="F235" t="s">
        <v>1038</v>
      </c>
      <c r="G235" s="77">
        <v>12219.75</v>
      </c>
      <c r="H235" s="77">
        <v>0.224</v>
      </c>
      <c r="I235" s="77">
        <v>0.10105831008000001</v>
      </c>
      <c r="J235" s="78">
        <v>5.1000000000000004E-3</v>
      </c>
      <c r="K235" s="78">
        <v>0</v>
      </c>
    </row>
    <row r="236" spans="2:11">
      <c r="B236" t="s">
        <v>1245</v>
      </c>
      <c r="C236" t="s">
        <v>1247</v>
      </c>
      <c r="D236" t="s">
        <v>123</v>
      </c>
      <c r="E236" t="s">
        <v>106</v>
      </c>
      <c r="F236" t="s">
        <v>1038</v>
      </c>
      <c r="G236" s="77">
        <v>16065.12</v>
      </c>
      <c r="H236" s="77">
        <v>0.20580000000000001</v>
      </c>
      <c r="I236" s="77">
        <v>0.12206496661632001</v>
      </c>
      <c r="J236" s="78">
        <v>6.1999999999999998E-3</v>
      </c>
      <c r="K236" s="78">
        <v>0</v>
      </c>
    </row>
    <row r="237" spans="2:11">
      <c r="B237" t="s">
        <v>1245</v>
      </c>
      <c r="C237" t="s">
        <v>1248</v>
      </c>
      <c r="D237" t="s">
        <v>123</v>
      </c>
      <c r="E237" t="s">
        <v>106</v>
      </c>
      <c r="F237" t="s">
        <v>232</v>
      </c>
      <c r="G237" s="77">
        <v>5662.89</v>
      </c>
      <c r="H237" s="77">
        <v>0.1104</v>
      </c>
      <c r="I237" s="77">
        <v>2.3081758427519999E-2</v>
      </c>
      <c r="J237" s="78">
        <v>1.1999999999999999E-3</v>
      </c>
      <c r="K237" s="78">
        <v>0</v>
      </c>
    </row>
    <row r="238" spans="2:11">
      <c r="B238" t="s">
        <v>1249</v>
      </c>
      <c r="C238" t="s">
        <v>1250</v>
      </c>
      <c r="D238" t="s">
        <v>123</v>
      </c>
      <c r="E238" t="s">
        <v>106</v>
      </c>
      <c r="F238" t="s">
        <v>935</v>
      </c>
      <c r="G238" s="77">
        <v>3584</v>
      </c>
      <c r="H238" s="77">
        <v>0.58520000000000005</v>
      </c>
      <c r="I238" s="77">
        <v>7.7434413056000004E-2</v>
      </c>
      <c r="J238" s="78">
        <v>3.8999999999999998E-3</v>
      </c>
      <c r="K238" s="78">
        <v>0</v>
      </c>
    </row>
    <row r="239" spans="2:11">
      <c r="B239" t="s">
        <v>1249</v>
      </c>
      <c r="C239" t="s">
        <v>1251</v>
      </c>
      <c r="D239" t="s">
        <v>123</v>
      </c>
      <c r="E239" t="s">
        <v>106</v>
      </c>
      <c r="F239" t="s">
        <v>935</v>
      </c>
      <c r="G239" s="77">
        <v>9856.08</v>
      </c>
      <c r="H239" s="77">
        <v>0.58609999999999995</v>
      </c>
      <c r="I239" s="77">
        <v>0.21327386217696001</v>
      </c>
      <c r="J239" s="78">
        <v>1.0800000000000001E-2</v>
      </c>
      <c r="K239" s="78">
        <v>0</v>
      </c>
    </row>
    <row r="240" spans="2:11">
      <c r="B240" t="s">
        <v>1249</v>
      </c>
      <c r="C240" t="s">
        <v>1252</v>
      </c>
      <c r="D240" t="s">
        <v>123</v>
      </c>
      <c r="E240" t="s">
        <v>106</v>
      </c>
      <c r="F240" t="s">
        <v>232</v>
      </c>
      <c r="G240" s="77">
        <v>21615.99</v>
      </c>
      <c r="H240" s="77">
        <v>0.54920000000000002</v>
      </c>
      <c r="I240" s="77">
        <v>0.43829584305935998</v>
      </c>
      <c r="J240" s="78">
        <v>2.23E-2</v>
      </c>
      <c r="K240" s="78">
        <v>0</v>
      </c>
    </row>
    <row r="241" spans="2:11">
      <c r="B241" t="s">
        <v>1253</v>
      </c>
      <c r="C241" t="s">
        <v>1254</v>
      </c>
      <c r="D241" t="s">
        <v>123</v>
      </c>
      <c r="E241" t="s">
        <v>106</v>
      </c>
      <c r="F241" t="s">
        <v>1006</v>
      </c>
      <c r="G241" s="77">
        <v>5459.71</v>
      </c>
      <c r="H241" s="77">
        <v>-1.3237000000000001</v>
      </c>
      <c r="I241" s="77">
        <v>-0.26682150924884002</v>
      </c>
      <c r="J241" s="78">
        <v>-1.35E-2</v>
      </c>
      <c r="K241" s="78">
        <v>0</v>
      </c>
    </row>
    <row r="242" spans="2:11">
      <c r="B242" t="s">
        <v>1253</v>
      </c>
      <c r="C242" t="s">
        <v>1255</v>
      </c>
      <c r="D242" t="s">
        <v>123</v>
      </c>
      <c r="E242" t="s">
        <v>106</v>
      </c>
      <c r="F242" t="s">
        <v>1006</v>
      </c>
      <c r="G242" s="77">
        <v>5262.09</v>
      </c>
      <c r="H242" s="77">
        <v>-1.4105000000000001</v>
      </c>
      <c r="I242" s="77">
        <v>-0.27402680972940002</v>
      </c>
      <c r="J242" s="78">
        <v>-1.3899999999999999E-2</v>
      </c>
      <c r="K242" s="78">
        <v>0</v>
      </c>
    </row>
    <row r="243" spans="2:11">
      <c r="B243" t="s">
        <v>1253</v>
      </c>
      <c r="C243" t="s">
        <v>1256</v>
      </c>
      <c r="D243" t="s">
        <v>123</v>
      </c>
      <c r="E243" t="s">
        <v>106</v>
      </c>
      <c r="F243" t="s">
        <v>1006</v>
      </c>
      <c r="G243" s="77">
        <v>3510.09</v>
      </c>
      <c r="H243" s="77">
        <v>-1.3517999999999999</v>
      </c>
      <c r="I243" s="77">
        <v>-0.17518317232104</v>
      </c>
      <c r="J243" s="78">
        <v>-8.8999999999999999E-3</v>
      </c>
      <c r="K243" s="78">
        <v>0</v>
      </c>
    </row>
    <row r="244" spans="2:11">
      <c r="B244" t="s">
        <v>1253</v>
      </c>
      <c r="C244" t="s">
        <v>1257</v>
      </c>
      <c r="D244" t="s">
        <v>123</v>
      </c>
      <c r="E244" t="s">
        <v>106</v>
      </c>
      <c r="F244" t="s">
        <v>232</v>
      </c>
      <c r="G244" s="77">
        <v>6607.03</v>
      </c>
      <c r="H244" s="77">
        <v>8.6099999999999996E-2</v>
      </c>
      <c r="I244" s="77">
        <v>2.100250624836E-2</v>
      </c>
      <c r="J244" s="78">
        <v>1.1000000000000001E-3</v>
      </c>
      <c r="K244" s="78">
        <v>0</v>
      </c>
    </row>
    <row r="245" spans="2:11">
      <c r="B245" t="s">
        <v>1253</v>
      </c>
      <c r="C245" t="s">
        <v>1258</v>
      </c>
      <c r="D245" t="s">
        <v>123</v>
      </c>
      <c r="E245" t="s">
        <v>106</v>
      </c>
      <c r="F245" t="s">
        <v>232</v>
      </c>
      <c r="G245" s="77">
        <v>2788.46</v>
      </c>
      <c r="H245" s="77">
        <v>-1.3237000000000001</v>
      </c>
      <c r="I245" s="77">
        <v>-0.13627483981384</v>
      </c>
      <c r="J245" s="78">
        <v>-6.8999999999999999E-3</v>
      </c>
      <c r="K245" s="78">
        <v>0</v>
      </c>
    </row>
    <row r="246" spans="2:11">
      <c r="B246" t="s">
        <v>1253</v>
      </c>
      <c r="C246" t="s">
        <v>1259</v>
      </c>
      <c r="D246" t="s">
        <v>123</v>
      </c>
      <c r="E246" t="s">
        <v>106</v>
      </c>
      <c r="F246" t="s">
        <v>232</v>
      </c>
      <c r="G246" s="77">
        <v>2229.2600000000002</v>
      </c>
      <c r="H246" s="77">
        <v>-1.3517999999999999</v>
      </c>
      <c r="I246" s="77">
        <v>-0.11125892462256</v>
      </c>
      <c r="J246" s="78">
        <v>-5.5999999999999999E-3</v>
      </c>
      <c r="K246" s="78">
        <v>0</v>
      </c>
    </row>
    <row r="247" spans="2:11">
      <c r="B247" t="s">
        <v>1260</v>
      </c>
      <c r="C247" t="s">
        <v>1261</v>
      </c>
      <c r="D247" t="s">
        <v>123</v>
      </c>
      <c r="E247" t="s">
        <v>106</v>
      </c>
      <c r="F247" t="s">
        <v>1038</v>
      </c>
      <c r="G247" s="77">
        <v>25701.67</v>
      </c>
      <c r="H247" s="77">
        <v>1.1331</v>
      </c>
      <c r="I247" s="77">
        <v>1.07520499926684</v>
      </c>
      <c r="J247" s="78">
        <v>5.4600000000000003E-2</v>
      </c>
      <c r="K247" s="78">
        <v>0</v>
      </c>
    </row>
    <row r="248" spans="2:11">
      <c r="B248" t="s">
        <v>1260</v>
      </c>
      <c r="C248" t="s">
        <v>1262</v>
      </c>
      <c r="D248" t="s">
        <v>123</v>
      </c>
      <c r="E248" t="s">
        <v>106</v>
      </c>
      <c r="F248" t="s">
        <v>1038</v>
      </c>
      <c r="G248" s="77">
        <v>22205.48</v>
      </c>
      <c r="H248" s="77">
        <v>1.1304000000000001</v>
      </c>
      <c r="I248" s="77">
        <v>0.92673167393664002</v>
      </c>
      <c r="J248" s="78">
        <v>4.7100000000000003E-2</v>
      </c>
      <c r="K248" s="78">
        <v>0</v>
      </c>
    </row>
    <row r="249" spans="2:11">
      <c r="B249" t="s">
        <v>1260</v>
      </c>
      <c r="C249" t="s">
        <v>1263</v>
      </c>
      <c r="D249" t="s">
        <v>123</v>
      </c>
      <c r="E249" t="s">
        <v>106</v>
      </c>
      <c r="F249" t="s">
        <v>232</v>
      </c>
      <c r="G249" s="77">
        <v>5517.35</v>
      </c>
      <c r="H249" s="77">
        <v>1.1331</v>
      </c>
      <c r="I249" s="77">
        <v>0.23081310680219999</v>
      </c>
      <c r="J249" s="78">
        <v>1.17E-2</v>
      </c>
      <c r="K249" s="78">
        <v>0</v>
      </c>
    </row>
    <row r="250" spans="2:11">
      <c r="B250" t="s">
        <v>1260</v>
      </c>
      <c r="C250" t="s">
        <v>1264</v>
      </c>
      <c r="D250" t="s">
        <v>123</v>
      </c>
      <c r="E250" t="s">
        <v>106</v>
      </c>
      <c r="F250" t="s">
        <v>232</v>
      </c>
      <c r="G250" s="77">
        <v>3587.97</v>
      </c>
      <c r="H250" s="77">
        <v>1.1482000000000001</v>
      </c>
      <c r="I250" s="77">
        <v>0.15209958812568</v>
      </c>
      <c r="J250" s="78">
        <v>7.7000000000000002E-3</v>
      </c>
      <c r="K250" s="78">
        <v>0</v>
      </c>
    </row>
    <row r="251" spans="2:11">
      <c r="B251" t="s">
        <v>1265</v>
      </c>
      <c r="C251" t="s">
        <v>1266</v>
      </c>
      <c r="D251" t="s">
        <v>123</v>
      </c>
      <c r="E251" t="s">
        <v>106</v>
      </c>
      <c r="F251" t="s">
        <v>1006</v>
      </c>
      <c r="G251" s="77">
        <v>14487.99</v>
      </c>
      <c r="H251" s="77">
        <v>-2.0785</v>
      </c>
      <c r="I251" s="77">
        <v>-1.1117825639778001</v>
      </c>
      <c r="J251" s="78">
        <v>-5.6399999999999999E-2</v>
      </c>
      <c r="K251" s="78">
        <v>0</v>
      </c>
    </row>
    <row r="252" spans="2:11">
      <c r="B252" t="s">
        <v>1265</v>
      </c>
      <c r="C252" t="s">
        <v>1267</v>
      </c>
      <c r="D252" t="s">
        <v>123</v>
      </c>
      <c r="E252" t="s">
        <v>106</v>
      </c>
      <c r="F252" t="s">
        <v>1006</v>
      </c>
      <c r="G252" s="77">
        <v>12184.35</v>
      </c>
      <c r="H252" s="77">
        <v>-2.0718000000000001</v>
      </c>
      <c r="I252" s="77">
        <v>-0.93199136130360005</v>
      </c>
      <c r="J252" s="78">
        <v>-4.7300000000000002E-2</v>
      </c>
      <c r="K252" s="78">
        <v>0</v>
      </c>
    </row>
    <row r="253" spans="2:11">
      <c r="B253" t="s">
        <v>1265</v>
      </c>
      <c r="C253" t="s">
        <v>1268</v>
      </c>
      <c r="D253" t="s">
        <v>123</v>
      </c>
      <c r="E253" t="s">
        <v>106</v>
      </c>
      <c r="F253" t="s">
        <v>1006</v>
      </c>
      <c r="G253" s="77">
        <v>4351.2700000000004</v>
      </c>
      <c r="H253" s="77">
        <v>-2.0785</v>
      </c>
      <c r="I253" s="77">
        <v>-0.33390871453940002</v>
      </c>
      <c r="J253" s="78">
        <v>-1.7000000000000001E-2</v>
      </c>
      <c r="K253" s="78">
        <v>0</v>
      </c>
    </row>
    <row r="254" spans="2:11">
      <c r="B254" t="s">
        <v>1265</v>
      </c>
      <c r="C254" t="s">
        <v>1269</v>
      </c>
      <c r="D254" t="s">
        <v>123</v>
      </c>
      <c r="E254" t="s">
        <v>106</v>
      </c>
      <c r="F254" t="s">
        <v>1006</v>
      </c>
      <c r="G254" s="77">
        <v>5580.28</v>
      </c>
      <c r="H254" s="77">
        <v>-1.8835999999999999</v>
      </c>
      <c r="I254" s="77">
        <v>-0.38806668886335999</v>
      </c>
      <c r="J254" s="78">
        <v>-1.9699999999999999E-2</v>
      </c>
      <c r="K254" s="78">
        <v>0</v>
      </c>
    </row>
    <row r="255" spans="2:11">
      <c r="B255" t="s">
        <v>1265</v>
      </c>
      <c r="C255" t="s">
        <v>1270</v>
      </c>
      <c r="D255" t="s">
        <v>123</v>
      </c>
      <c r="E255" t="s">
        <v>106</v>
      </c>
      <c r="F255" t="s">
        <v>232</v>
      </c>
      <c r="G255" s="77">
        <v>12645.72</v>
      </c>
      <c r="H255" s="77">
        <v>-2.0785</v>
      </c>
      <c r="I255" s="77">
        <v>-0.97041004341839998</v>
      </c>
      <c r="J255" s="78">
        <v>-4.9299999999999997E-2</v>
      </c>
      <c r="K255" s="78">
        <v>0</v>
      </c>
    </row>
    <row r="256" spans="2:11">
      <c r="B256" t="s">
        <v>1271</v>
      </c>
      <c r="C256" t="s">
        <v>1272</v>
      </c>
      <c r="D256" t="s">
        <v>123</v>
      </c>
      <c r="E256" t="s">
        <v>106</v>
      </c>
      <c r="F256" t="s">
        <v>975</v>
      </c>
      <c r="G256" s="77">
        <v>9442.66</v>
      </c>
      <c r="H256" s="77">
        <v>-3.9828000000000001</v>
      </c>
      <c r="I256" s="77">
        <v>-1.3884957130761599</v>
      </c>
      <c r="J256" s="78">
        <v>-7.0499999999999993E-2</v>
      </c>
      <c r="K256" s="78">
        <v>-1E-4</v>
      </c>
    </row>
    <row r="257" spans="2:11">
      <c r="B257" t="s">
        <v>1271</v>
      </c>
      <c r="C257" t="s">
        <v>1273</v>
      </c>
      <c r="D257" t="s">
        <v>123</v>
      </c>
      <c r="E257" t="s">
        <v>106</v>
      </c>
      <c r="F257" t="s">
        <v>975</v>
      </c>
      <c r="G257" s="77">
        <v>13842.78</v>
      </c>
      <c r="H257" s="77">
        <v>-3.9392999999999998</v>
      </c>
      <c r="I257" s="77">
        <v>-2.0132794713376798</v>
      </c>
      <c r="J257" s="78">
        <v>-0.1022</v>
      </c>
      <c r="K257" s="78">
        <v>-1E-4</v>
      </c>
    </row>
    <row r="258" spans="2:11">
      <c r="B258" t="s">
        <v>1271</v>
      </c>
      <c r="C258" t="s">
        <v>1274</v>
      </c>
      <c r="D258" t="s">
        <v>123</v>
      </c>
      <c r="E258" t="s">
        <v>106</v>
      </c>
      <c r="F258" t="s">
        <v>975</v>
      </c>
      <c r="G258" s="77">
        <v>14825.1</v>
      </c>
      <c r="H258" s="77">
        <v>-3.9845999999999999</v>
      </c>
      <c r="I258" s="77">
        <v>-2.1809416905432002</v>
      </c>
      <c r="J258" s="78">
        <v>-0.11070000000000001</v>
      </c>
      <c r="K258" s="78">
        <v>-1E-4</v>
      </c>
    </row>
    <row r="259" spans="2:11">
      <c r="B259" t="s">
        <v>1271</v>
      </c>
      <c r="C259" t="s">
        <v>1275</v>
      </c>
      <c r="D259" t="s">
        <v>123</v>
      </c>
      <c r="E259" t="s">
        <v>106</v>
      </c>
      <c r="F259" t="s">
        <v>232</v>
      </c>
      <c r="G259" s="77">
        <v>912.18</v>
      </c>
      <c r="H259" s="77">
        <v>-3.9828999999999999</v>
      </c>
      <c r="I259" s="77">
        <v>-0.13413485397624</v>
      </c>
      <c r="J259" s="78">
        <v>-6.7999999999999996E-3</v>
      </c>
      <c r="K259" s="78">
        <v>0</v>
      </c>
    </row>
    <row r="260" spans="2:11">
      <c r="B260" t="s">
        <v>1276</v>
      </c>
      <c r="C260" t="s">
        <v>1277</v>
      </c>
      <c r="D260" t="s">
        <v>123</v>
      </c>
      <c r="E260" t="s">
        <v>106</v>
      </c>
      <c r="F260" t="s">
        <v>232</v>
      </c>
      <c r="G260" s="77">
        <v>8061.25</v>
      </c>
      <c r="H260" s="77">
        <v>-1.6506000000000001</v>
      </c>
      <c r="I260" s="77">
        <v>-0.49125380030999999</v>
      </c>
      <c r="J260" s="78">
        <v>-2.4899999999999999E-2</v>
      </c>
      <c r="K260" s="78">
        <v>0</v>
      </c>
    </row>
    <row r="261" spans="2:11">
      <c r="B261" t="s">
        <v>1278</v>
      </c>
      <c r="C261" t="s">
        <v>1279</v>
      </c>
      <c r="D261" t="s">
        <v>123</v>
      </c>
      <c r="E261" t="s">
        <v>106</v>
      </c>
      <c r="F261" t="s">
        <v>935</v>
      </c>
      <c r="G261" s="77">
        <v>12162.49</v>
      </c>
      <c r="H261" s="77">
        <v>-1.4186000000000001</v>
      </c>
      <c r="I261" s="77">
        <v>-0.63700691095287998</v>
      </c>
      <c r="J261" s="78">
        <v>-3.2300000000000002E-2</v>
      </c>
      <c r="K261" s="78">
        <v>0</v>
      </c>
    </row>
    <row r="262" spans="2:11">
      <c r="B262" t="s">
        <v>1278</v>
      </c>
      <c r="C262" t="s">
        <v>1280</v>
      </c>
      <c r="D262" t="s">
        <v>123</v>
      </c>
      <c r="E262" t="s">
        <v>106</v>
      </c>
      <c r="F262" t="s">
        <v>935</v>
      </c>
      <c r="G262" s="77">
        <v>8714.91</v>
      </c>
      <c r="H262" s="77">
        <v>-1.4363999999999999</v>
      </c>
      <c r="I262" s="77">
        <v>-0.46216813105007998</v>
      </c>
      <c r="J262" s="78">
        <v>-2.35E-2</v>
      </c>
      <c r="K262" s="78">
        <v>0</v>
      </c>
    </row>
    <row r="263" spans="2:11">
      <c r="B263" t="s">
        <v>1278</v>
      </c>
      <c r="C263" t="s">
        <v>1281</v>
      </c>
      <c r="D263" t="s">
        <v>123</v>
      </c>
      <c r="E263" t="s">
        <v>106</v>
      </c>
      <c r="F263" t="s">
        <v>935</v>
      </c>
      <c r="G263" s="77">
        <v>4047.5</v>
      </c>
      <c r="H263" s="77">
        <v>-1.5853999999999999</v>
      </c>
      <c r="I263" s="77">
        <v>-0.23691218797999999</v>
      </c>
      <c r="J263" s="78">
        <v>-1.2E-2</v>
      </c>
      <c r="K263" s="78">
        <v>0</v>
      </c>
    </row>
    <row r="264" spans="2:11">
      <c r="B264" t="s">
        <v>1282</v>
      </c>
      <c r="C264" t="s">
        <v>1283</v>
      </c>
      <c r="D264" t="s">
        <v>123</v>
      </c>
      <c r="E264" t="s">
        <v>106</v>
      </c>
      <c r="F264" t="s">
        <v>935</v>
      </c>
      <c r="G264" s="77">
        <v>1775.57</v>
      </c>
      <c r="H264" s="77">
        <v>4.4668999999999999</v>
      </c>
      <c r="I264" s="77">
        <v>0.29282336093035999</v>
      </c>
      <c r="J264" s="78">
        <v>1.49E-2</v>
      </c>
      <c r="K264" s="78">
        <v>0</v>
      </c>
    </row>
    <row r="265" spans="2:11">
      <c r="B265" t="s">
        <v>1282</v>
      </c>
      <c r="C265" t="s">
        <v>1284</v>
      </c>
      <c r="D265" t="s">
        <v>123</v>
      </c>
      <c r="E265" t="s">
        <v>106</v>
      </c>
      <c r="F265" t="s">
        <v>935</v>
      </c>
      <c r="G265" s="77">
        <v>1731.96</v>
      </c>
      <c r="H265" s="77">
        <v>4.4122000000000003</v>
      </c>
      <c r="I265" s="77">
        <v>0.28213355443103999</v>
      </c>
      <c r="J265" s="78">
        <v>1.43E-2</v>
      </c>
      <c r="K265" s="78">
        <v>0</v>
      </c>
    </row>
    <row r="266" spans="2:11">
      <c r="B266" t="s">
        <v>1282</v>
      </c>
      <c r="C266" t="s">
        <v>1285</v>
      </c>
      <c r="D266" t="s">
        <v>123</v>
      </c>
      <c r="E266" t="s">
        <v>106</v>
      </c>
      <c r="F266" t="s">
        <v>935</v>
      </c>
      <c r="G266" s="77">
        <v>4913.21</v>
      </c>
      <c r="H266" s="77">
        <v>3.5655000000000001</v>
      </c>
      <c r="I266" s="77">
        <v>0.6467664154146</v>
      </c>
      <c r="J266" s="78">
        <v>3.2800000000000003E-2</v>
      </c>
      <c r="K266" s="78">
        <v>0</v>
      </c>
    </row>
    <row r="267" spans="2:11">
      <c r="B267" t="s">
        <v>1282</v>
      </c>
      <c r="C267" t="s">
        <v>1286</v>
      </c>
      <c r="D267" t="s">
        <v>123</v>
      </c>
      <c r="E267" t="s">
        <v>106</v>
      </c>
      <c r="F267" t="s">
        <v>935</v>
      </c>
      <c r="G267" s="77">
        <v>7000.24</v>
      </c>
      <c r="H267" s="77">
        <v>3.0800999999999998</v>
      </c>
      <c r="I267" s="77">
        <v>0.79604833615007997</v>
      </c>
      <c r="J267" s="78">
        <v>4.0399999999999998E-2</v>
      </c>
      <c r="K267" s="78">
        <v>0</v>
      </c>
    </row>
    <row r="268" spans="2:11">
      <c r="B268" t="s">
        <v>1282</v>
      </c>
      <c r="C268" t="s">
        <v>1287</v>
      </c>
      <c r="D268" t="s">
        <v>123</v>
      </c>
      <c r="E268" t="s">
        <v>106</v>
      </c>
      <c r="F268" t="s">
        <v>232</v>
      </c>
      <c r="G268" s="77">
        <v>4102.87</v>
      </c>
      <c r="H268" s="77">
        <v>3.5364</v>
      </c>
      <c r="I268" s="77">
        <v>0.53568665915855995</v>
      </c>
      <c r="J268" s="78">
        <v>2.7199999999999998E-2</v>
      </c>
      <c r="K268" s="78">
        <v>0</v>
      </c>
    </row>
    <row r="269" spans="2:11">
      <c r="B269" t="s">
        <v>1282</v>
      </c>
      <c r="C269" t="s">
        <v>1288</v>
      </c>
      <c r="D269" t="s">
        <v>123</v>
      </c>
      <c r="E269" t="s">
        <v>106</v>
      </c>
      <c r="F269" t="s">
        <v>232</v>
      </c>
      <c r="G269" s="77">
        <v>3282.34</v>
      </c>
      <c r="H269" s="77">
        <v>3.5377999999999998</v>
      </c>
      <c r="I269" s="77">
        <v>0.42872472972783998</v>
      </c>
      <c r="J269" s="78">
        <v>2.18E-2</v>
      </c>
      <c r="K269" s="78">
        <v>0</v>
      </c>
    </row>
    <row r="270" spans="2:11">
      <c r="B270" t="s">
        <v>1282</v>
      </c>
      <c r="C270" t="s">
        <v>1289</v>
      </c>
      <c r="D270" t="s">
        <v>123</v>
      </c>
      <c r="E270" t="s">
        <v>106</v>
      </c>
      <c r="F270" t="s">
        <v>232</v>
      </c>
      <c r="G270" s="77">
        <v>4110.6400000000003</v>
      </c>
      <c r="H270" s="77">
        <v>3.7181000000000002</v>
      </c>
      <c r="I270" s="77">
        <v>0.56427680996128005</v>
      </c>
      <c r="J270" s="78">
        <v>2.86E-2</v>
      </c>
      <c r="K270" s="78">
        <v>0</v>
      </c>
    </row>
    <row r="271" spans="2:11">
      <c r="B271" t="s">
        <v>1282</v>
      </c>
      <c r="C271" t="s">
        <v>1290</v>
      </c>
      <c r="D271" t="s">
        <v>123</v>
      </c>
      <c r="E271" t="s">
        <v>106</v>
      </c>
      <c r="F271" t="s">
        <v>232</v>
      </c>
      <c r="G271" s="77">
        <v>3522.39</v>
      </c>
      <c r="H271" s="77">
        <v>3.6903000000000001</v>
      </c>
      <c r="I271" s="77">
        <v>0.47991111116363999</v>
      </c>
      <c r="J271" s="78">
        <v>2.4400000000000002E-2</v>
      </c>
      <c r="K271" s="78">
        <v>0</v>
      </c>
    </row>
    <row r="272" spans="2:11">
      <c r="B272" t="s">
        <v>1282</v>
      </c>
      <c r="C272" t="s">
        <v>1291</v>
      </c>
      <c r="D272" t="s">
        <v>123</v>
      </c>
      <c r="E272" t="s">
        <v>106</v>
      </c>
      <c r="F272" t="s">
        <v>232</v>
      </c>
      <c r="G272" s="77">
        <v>350.82</v>
      </c>
      <c r="H272" s="77">
        <v>3.3018999999999998</v>
      </c>
      <c r="I272" s="77">
        <v>4.2767114841359997E-2</v>
      </c>
      <c r="J272" s="78">
        <v>2.2000000000000001E-3</v>
      </c>
      <c r="K272" s="78">
        <v>0</v>
      </c>
    </row>
    <row r="273" spans="2:11">
      <c r="B273" t="s">
        <v>1282</v>
      </c>
      <c r="C273" t="s">
        <v>1292</v>
      </c>
      <c r="D273" t="s">
        <v>123</v>
      </c>
      <c r="E273" t="s">
        <v>106</v>
      </c>
      <c r="F273" t="s">
        <v>232</v>
      </c>
      <c r="G273" s="77">
        <v>4690.41</v>
      </c>
      <c r="H273" s="77">
        <v>3.5655000000000001</v>
      </c>
      <c r="I273" s="77">
        <v>0.6174374110866</v>
      </c>
      <c r="J273" s="78">
        <v>3.1300000000000001E-2</v>
      </c>
      <c r="K273" s="78">
        <v>0</v>
      </c>
    </row>
    <row r="274" spans="2:11">
      <c r="B274" t="s">
        <v>1282</v>
      </c>
      <c r="C274" t="s">
        <v>1293</v>
      </c>
      <c r="D274" t="s">
        <v>123</v>
      </c>
      <c r="E274" t="s">
        <v>106</v>
      </c>
      <c r="F274" t="s">
        <v>232</v>
      </c>
      <c r="G274" s="77">
        <v>4107.08</v>
      </c>
      <c r="H274" s="77">
        <v>3.6349</v>
      </c>
      <c r="I274" s="77">
        <v>0.55117222239663999</v>
      </c>
      <c r="J274" s="78">
        <v>2.8000000000000001E-2</v>
      </c>
      <c r="K274" s="78">
        <v>0</v>
      </c>
    </row>
    <row r="275" spans="2:11">
      <c r="B275" t="s">
        <v>1282</v>
      </c>
      <c r="C275" t="s">
        <v>1294</v>
      </c>
      <c r="D275" t="s">
        <v>123</v>
      </c>
      <c r="E275" t="s">
        <v>106</v>
      </c>
      <c r="F275" t="s">
        <v>232</v>
      </c>
      <c r="G275" s="77">
        <v>4107.43</v>
      </c>
      <c r="H275" s="77">
        <v>3.6432000000000002</v>
      </c>
      <c r="I275" s="77">
        <v>0.55247785699392005</v>
      </c>
      <c r="J275" s="78">
        <v>2.8000000000000001E-2</v>
      </c>
      <c r="K275" s="78">
        <v>0</v>
      </c>
    </row>
    <row r="276" spans="2:11">
      <c r="B276" t="s">
        <v>1282</v>
      </c>
      <c r="C276" t="s">
        <v>1295</v>
      </c>
      <c r="D276" t="s">
        <v>123</v>
      </c>
      <c r="E276" t="s">
        <v>106</v>
      </c>
      <c r="F276" t="s">
        <v>232</v>
      </c>
      <c r="G276" s="77">
        <v>3278.32</v>
      </c>
      <c r="H276" s="77">
        <v>3.4199000000000002</v>
      </c>
      <c r="I276" s="77">
        <v>0.41392956089055999</v>
      </c>
      <c r="J276" s="78">
        <v>2.1000000000000001E-2</v>
      </c>
      <c r="K276" s="78">
        <v>0</v>
      </c>
    </row>
    <row r="277" spans="2:11">
      <c r="B277" t="s">
        <v>1296</v>
      </c>
      <c r="C277" t="s">
        <v>1297</v>
      </c>
      <c r="D277" t="s">
        <v>123</v>
      </c>
      <c r="E277" t="s">
        <v>120</v>
      </c>
      <c r="F277" t="s">
        <v>975</v>
      </c>
      <c r="G277" s="77">
        <v>4164.72</v>
      </c>
      <c r="H277" s="77">
        <v>-5.5659999999999998</v>
      </c>
      <c r="I277" s="77">
        <v>-0.56760584059871999</v>
      </c>
      <c r="J277" s="78">
        <v>-2.8799999999999999E-2</v>
      </c>
      <c r="K277" s="78">
        <v>0</v>
      </c>
    </row>
    <row r="278" spans="2:11">
      <c r="B278" t="s">
        <v>1296</v>
      </c>
      <c r="C278" t="s">
        <v>1298</v>
      </c>
      <c r="D278" t="s">
        <v>123</v>
      </c>
      <c r="E278" t="s">
        <v>120</v>
      </c>
      <c r="F278" t="s">
        <v>975</v>
      </c>
      <c r="G278" s="77">
        <v>7401.73</v>
      </c>
      <c r="H278" s="77">
        <v>-5.5026999999999999</v>
      </c>
      <c r="I278" s="77">
        <v>-0.99730252894410598</v>
      </c>
      <c r="J278" s="78">
        <v>-5.0599999999999999E-2</v>
      </c>
      <c r="K278" s="78">
        <v>0</v>
      </c>
    </row>
    <row r="279" spans="2:11">
      <c r="B279" t="s">
        <v>1296</v>
      </c>
      <c r="C279" t="s">
        <v>1299</v>
      </c>
      <c r="D279" t="s">
        <v>123</v>
      </c>
      <c r="E279" t="s">
        <v>120</v>
      </c>
      <c r="F279" t="s">
        <v>935</v>
      </c>
      <c r="G279" s="77">
        <v>8503.16</v>
      </c>
      <c r="H279" s="77">
        <v>-2.1539000000000001</v>
      </c>
      <c r="I279" s="77">
        <v>-0.44846002054946399</v>
      </c>
      <c r="J279" s="78">
        <v>-2.2800000000000001E-2</v>
      </c>
      <c r="K279" s="78">
        <v>0</v>
      </c>
    </row>
    <row r="280" spans="2:11">
      <c r="B280" t="s">
        <v>1296</v>
      </c>
      <c r="C280" t="s">
        <v>1300</v>
      </c>
      <c r="D280" t="s">
        <v>123</v>
      </c>
      <c r="E280" t="s">
        <v>120</v>
      </c>
      <c r="F280" t="s">
        <v>232</v>
      </c>
      <c r="G280" s="77">
        <v>8121.45</v>
      </c>
      <c r="H280" s="77">
        <v>-2.5051999999999999</v>
      </c>
      <c r="I280" s="77">
        <v>-0.49818864323843998</v>
      </c>
      <c r="J280" s="78">
        <v>-2.53E-2</v>
      </c>
      <c r="K280" s="78">
        <v>0</v>
      </c>
    </row>
    <row r="281" spans="2:11">
      <c r="B281" t="s">
        <v>1301</v>
      </c>
      <c r="C281" t="s">
        <v>1302</v>
      </c>
      <c r="D281" t="s">
        <v>123</v>
      </c>
      <c r="E281" t="s">
        <v>116</v>
      </c>
      <c r="F281" t="s">
        <v>1038</v>
      </c>
      <c r="G281" s="77">
        <v>7406.76</v>
      </c>
      <c r="H281" s="77">
        <v>1.5888</v>
      </c>
      <c r="I281" s="77">
        <v>0.32764076613849602</v>
      </c>
      <c r="J281" s="78">
        <v>1.66E-2</v>
      </c>
      <c r="K281" s="78">
        <v>0</v>
      </c>
    </row>
    <row r="282" spans="2:11">
      <c r="B282" t="s">
        <v>1303</v>
      </c>
      <c r="C282" t="s">
        <v>1304</v>
      </c>
      <c r="D282" t="s">
        <v>123</v>
      </c>
      <c r="E282" t="s">
        <v>110</v>
      </c>
      <c r="F282" t="s">
        <v>232</v>
      </c>
      <c r="G282" s="77">
        <v>4872.87</v>
      </c>
      <c r="H282" s="77">
        <v>1.798</v>
      </c>
      <c r="I282" s="77">
        <v>0.35338312476683997</v>
      </c>
      <c r="J282" s="78">
        <v>1.7899999999999999E-2</v>
      </c>
      <c r="K282" s="78">
        <v>0</v>
      </c>
    </row>
    <row r="283" spans="2:11">
      <c r="B283" t="s">
        <v>1305</v>
      </c>
      <c r="C283" t="s">
        <v>1306</v>
      </c>
      <c r="D283" t="s">
        <v>123</v>
      </c>
      <c r="E283" t="s">
        <v>110</v>
      </c>
      <c r="F283" t="s">
        <v>232</v>
      </c>
      <c r="G283" s="77">
        <v>6014.75</v>
      </c>
      <c r="H283" s="77">
        <v>-9.0899999999999995E-2</v>
      </c>
      <c r="I283" s="77">
        <v>-2.205224241885E-2</v>
      </c>
      <c r="J283" s="78">
        <v>-1.1000000000000001E-3</v>
      </c>
      <c r="K283" s="78">
        <v>0</v>
      </c>
    </row>
    <row r="284" spans="2:11">
      <c r="B284" t="s">
        <v>1307</v>
      </c>
      <c r="C284" t="s">
        <v>1308</v>
      </c>
      <c r="D284" t="s">
        <v>123</v>
      </c>
      <c r="E284" t="s">
        <v>110</v>
      </c>
      <c r="F284" t="s">
        <v>935</v>
      </c>
      <c r="G284" s="77">
        <v>2577.75</v>
      </c>
      <c r="H284" s="77">
        <v>0.82130000000000003</v>
      </c>
      <c r="I284" s="77">
        <v>8.5391356429050005E-2</v>
      </c>
      <c r="J284" s="78">
        <v>4.3E-3</v>
      </c>
      <c r="K284" s="78">
        <v>0</v>
      </c>
    </row>
    <row r="285" spans="2:11">
      <c r="B285" t="s">
        <v>1307</v>
      </c>
      <c r="C285" t="s">
        <v>1309</v>
      </c>
      <c r="D285" t="s">
        <v>123</v>
      </c>
      <c r="E285" t="s">
        <v>110</v>
      </c>
      <c r="F285" t="s">
        <v>935</v>
      </c>
      <c r="G285" s="77">
        <v>6497.16</v>
      </c>
      <c r="H285" s="77">
        <v>0.82130000000000003</v>
      </c>
      <c r="I285" s="77">
        <v>0.21522696356767201</v>
      </c>
      <c r="J285" s="78">
        <v>1.09E-2</v>
      </c>
      <c r="K285" s="78">
        <v>0</v>
      </c>
    </row>
    <row r="286" spans="2:11">
      <c r="B286" t="s">
        <v>1310</v>
      </c>
      <c r="C286" t="s">
        <v>1311</v>
      </c>
      <c r="D286" t="s">
        <v>123</v>
      </c>
      <c r="E286" t="s">
        <v>113</v>
      </c>
      <c r="F286" t="s">
        <v>232</v>
      </c>
      <c r="G286" s="77">
        <v>4060.73</v>
      </c>
      <c r="H286" s="77">
        <v>1.4098999999999999</v>
      </c>
      <c r="I286" s="77">
        <v>0.267465253495759</v>
      </c>
      <c r="J286" s="78">
        <v>1.3599999999999999E-2</v>
      </c>
      <c r="K286" s="78">
        <v>0</v>
      </c>
    </row>
    <row r="287" spans="2:11">
      <c r="B287" t="s">
        <v>1312</v>
      </c>
      <c r="C287" t="s">
        <v>1313</v>
      </c>
      <c r="D287" t="s">
        <v>123</v>
      </c>
      <c r="E287" t="s">
        <v>113</v>
      </c>
      <c r="F287" t="s">
        <v>232</v>
      </c>
      <c r="G287" s="77">
        <v>3301.07</v>
      </c>
      <c r="H287" s="77">
        <v>2.0573000000000001</v>
      </c>
      <c r="I287" s="77">
        <v>0.31726875617598699</v>
      </c>
      <c r="J287" s="78">
        <v>1.61E-2</v>
      </c>
      <c r="K287" s="78">
        <v>0</v>
      </c>
    </row>
    <row r="288" spans="2:11">
      <c r="B288" t="s">
        <v>1314</v>
      </c>
      <c r="C288" t="s">
        <v>1315</v>
      </c>
      <c r="D288" t="s">
        <v>123</v>
      </c>
      <c r="E288" t="s">
        <v>200</v>
      </c>
      <c r="F288" t="s">
        <v>975</v>
      </c>
      <c r="G288" s="77">
        <v>25176.5</v>
      </c>
      <c r="H288" s="77">
        <v>-1093.44</v>
      </c>
      <c r="I288" s="77">
        <v>-7.0476972828816002</v>
      </c>
      <c r="J288" s="78">
        <v>-0.35780000000000001</v>
      </c>
      <c r="K288" s="78">
        <v>-2.9999999999999997E-4</v>
      </c>
    </row>
    <row r="289" spans="2:11">
      <c r="B289" t="s">
        <v>1314</v>
      </c>
      <c r="C289" t="s">
        <v>1316</v>
      </c>
      <c r="D289" t="s">
        <v>123</v>
      </c>
      <c r="E289" t="s">
        <v>200</v>
      </c>
      <c r="F289" t="s">
        <v>975</v>
      </c>
      <c r="G289" s="77">
        <v>11369.87</v>
      </c>
      <c r="H289" s="77">
        <v>-1110.3100000000011</v>
      </c>
      <c r="I289" s="77">
        <v>-3.2318908128868</v>
      </c>
      <c r="J289" s="78">
        <v>-0.1641</v>
      </c>
      <c r="K289" s="78">
        <v>-1E-4</v>
      </c>
    </row>
    <row r="290" spans="2:11">
      <c r="B290" t="s">
        <v>1314</v>
      </c>
      <c r="C290" t="s">
        <v>1317</v>
      </c>
      <c r="D290" t="s">
        <v>123</v>
      </c>
      <c r="E290" t="s">
        <v>200</v>
      </c>
      <c r="F290" t="s">
        <v>975</v>
      </c>
      <c r="G290" s="77">
        <v>14618.61</v>
      </c>
      <c r="H290" s="77">
        <v>-1088.1900000000003</v>
      </c>
      <c r="I290" s="77">
        <v>-4.0725623335225603</v>
      </c>
      <c r="J290" s="78">
        <v>-0.20680000000000001</v>
      </c>
      <c r="K290" s="78">
        <v>-2.0000000000000001E-4</v>
      </c>
    </row>
    <row r="291" spans="2:11">
      <c r="B291" t="s">
        <v>1314</v>
      </c>
      <c r="C291" t="s">
        <v>1318</v>
      </c>
      <c r="D291" t="s">
        <v>123</v>
      </c>
      <c r="E291" t="s">
        <v>200</v>
      </c>
      <c r="F291" t="s">
        <v>975</v>
      </c>
      <c r="G291" s="77">
        <v>28875</v>
      </c>
      <c r="H291" s="77">
        <v>-1076.05</v>
      </c>
      <c r="I291" s="77">
        <v>-7.9544723094374996</v>
      </c>
      <c r="J291" s="78">
        <v>-0.40389999999999998</v>
      </c>
      <c r="K291" s="78">
        <v>-2.9999999999999997E-4</v>
      </c>
    </row>
    <row r="292" spans="2:11">
      <c r="B292" t="s">
        <v>1314</v>
      </c>
      <c r="C292" t="s">
        <v>1319</v>
      </c>
      <c r="D292" t="s">
        <v>123</v>
      </c>
      <c r="E292" t="s">
        <v>200</v>
      </c>
      <c r="F292" t="s">
        <v>1006</v>
      </c>
      <c r="G292" s="77">
        <v>2533.89</v>
      </c>
      <c r="H292" s="77">
        <v>-742.68</v>
      </c>
      <c r="I292" s="77">
        <v>-0.48177739154545202</v>
      </c>
      <c r="J292" s="78">
        <v>-2.4500000000000001E-2</v>
      </c>
      <c r="K292" s="78">
        <v>0</v>
      </c>
    </row>
    <row r="293" spans="2:11">
      <c r="B293" t="s">
        <v>1314</v>
      </c>
      <c r="C293" t="s">
        <v>1320</v>
      </c>
      <c r="D293" t="s">
        <v>123</v>
      </c>
      <c r="E293" t="s">
        <v>200</v>
      </c>
      <c r="F293" t="s">
        <v>1006</v>
      </c>
      <c r="G293" s="77">
        <v>11353.79</v>
      </c>
      <c r="H293" s="77">
        <v>-741.07999999999936</v>
      </c>
      <c r="I293" s="77">
        <v>-2.15408521412613</v>
      </c>
      <c r="J293" s="78">
        <v>-0.1094</v>
      </c>
      <c r="K293" s="78">
        <v>-1E-4</v>
      </c>
    </row>
    <row r="294" spans="2:11">
      <c r="B294" t="s">
        <v>1314</v>
      </c>
      <c r="C294" t="s">
        <v>1321</v>
      </c>
      <c r="D294" t="s">
        <v>123</v>
      </c>
      <c r="E294" t="s">
        <v>200</v>
      </c>
      <c r="F294" t="s">
        <v>1006</v>
      </c>
      <c r="G294" s="77">
        <v>3540.95</v>
      </c>
      <c r="H294" s="77">
        <v>-741.08</v>
      </c>
      <c r="I294" s="77">
        <v>-0.67180281112826001</v>
      </c>
      <c r="J294" s="78">
        <v>-3.4099999999999998E-2</v>
      </c>
      <c r="K294" s="78">
        <v>0</v>
      </c>
    </row>
    <row r="295" spans="2:11">
      <c r="B295" t="s">
        <v>1322</v>
      </c>
      <c r="C295" t="s">
        <v>1323</v>
      </c>
      <c r="D295" t="s">
        <v>123</v>
      </c>
      <c r="E295" t="s">
        <v>106</v>
      </c>
      <c r="F295" t="s">
        <v>1324</v>
      </c>
      <c r="G295" s="77">
        <v>3320.42</v>
      </c>
      <c r="H295" s="77">
        <v>36.448054344826559</v>
      </c>
      <c r="I295" s="77">
        <v>1.21022848607649</v>
      </c>
      <c r="J295" s="78">
        <v>6.1400000000000003E-2</v>
      </c>
      <c r="K295" s="78">
        <v>0</v>
      </c>
    </row>
    <row r="296" spans="2:11">
      <c r="B296" t="s">
        <v>1325</v>
      </c>
      <c r="C296" t="s">
        <v>1326</v>
      </c>
      <c r="D296" t="s">
        <v>123</v>
      </c>
      <c r="E296" t="s">
        <v>110</v>
      </c>
      <c r="F296" t="s">
        <v>1327</v>
      </c>
      <c r="G296" s="77">
        <v>300</v>
      </c>
      <c r="H296" s="77">
        <v>10.8011630769231</v>
      </c>
      <c r="I296" s="77">
        <v>3.24034892307693E-2</v>
      </c>
      <c r="J296" s="78">
        <v>1.6000000000000001E-3</v>
      </c>
      <c r="K296" s="78">
        <v>0</v>
      </c>
    </row>
    <row r="297" spans="2:11">
      <c r="B297" t="s">
        <v>1328</v>
      </c>
      <c r="C297" t="s">
        <v>1329</v>
      </c>
      <c r="D297" t="s">
        <v>123</v>
      </c>
      <c r="E297" t="s">
        <v>110</v>
      </c>
      <c r="F297" t="s">
        <v>1330</v>
      </c>
      <c r="G297" s="77">
        <v>18000</v>
      </c>
      <c r="H297" s="77">
        <v>10.856222222222222</v>
      </c>
      <c r="I297" s="77">
        <v>1.9541200000000001</v>
      </c>
      <c r="J297" s="78">
        <v>9.9199999999999997E-2</v>
      </c>
      <c r="K297" s="78">
        <v>1E-4</v>
      </c>
    </row>
    <row r="298" spans="2:11">
      <c r="B298" t="s">
        <v>1331</v>
      </c>
      <c r="C298" t="s">
        <v>1332</v>
      </c>
      <c r="D298" t="s">
        <v>123</v>
      </c>
      <c r="E298" t="s">
        <v>110</v>
      </c>
      <c r="F298" t="s">
        <v>1333</v>
      </c>
      <c r="G298" s="77">
        <v>-12000</v>
      </c>
      <c r="H298" s="77">
        <v>-0.29799999999999999</v>
      </c>
      <c r="I298" s="77">
        <v>3.576E-2</v>
      </c>
      <c r="J298" s="78">
        <v>1.8E-3</v>
      </c>
      <c r="K298" s="78">
        <v>0</v>
      </c>
    </row>
    <row r="299" spans="2:11">
      <c r="B299" t="s">
        <v>1334</v>
      </c>
      <c r="C299" t="s">
        <v>1335</v>
      </c>
      <c r="D299" t="s">
        <v>123</v>
      </c>
      <c r="E299" t="s">
        <v>110</v>
      </c>
      <c r="F299" t="s">
        <v>1336</v>
      </c>
      <c r="G299" s="77">
        <v>61000</v>
      </c>
      <c r="H299" s="77">
        <v>1.1339016393442607</v>
      </c>
      <c r="I299" s="77">
        <v>0.69167999999999896</v>
      </c>
      <c r="J299" s="78">
        <v>3.5099999999999999E-2</v>
      </c>
      <c r="K299" s="78">
        <v>0</v>
      </c>
    </row>
    <row r="300" spans="2:11">
      <c r="B300" t="s">
        <v>1337</v>
      </c>
      <c r="C300" t="s">
        <v>1338</v>
      </c>
      <c r="D300" t="s">
        <v>123</v>
      </c>
      <c r="E300" t="s">
        <v>110</v>
      </c>
      <c r="F300" t="s">
        <v>1339</v>
      </c>
      <c r="G300" s="77">
        <v>-30000</v>
      </c>
      <c r="H300" s="77">
        <v>-0.67983333333333329</v>
      </c>
      <c r="I300" s="77">
        <v>0.20394999999999999</v>
      </c>
      <c r="J300" s="78">
        <v>1.04E-2</v>
      </c>
      <c r="K300" s="78">
        <v>0</v>
      </c>
    </row>
    <row r="301" spans="2:11">
      <c r="B301" s="79" t="s">
        <v>890</v>
      </c>
      <c r="C301" s="16"/>
      <c r="D301" s="16"/>
      <c r="G301" s="81">
        <v>0</v>
      </c>
      <c r="I301" s="81">
        <v>0</v>
      </c>
      <c r="J301" s="80">
        <v>0</v>
      </c>
      <c r="K301" s="80">
        <v>0</v>
      </c>
    </row>
    <row r="302" spans="2:11">
      <c r="B302" t="s">
        <v>209</v>
      </c>
      <c r="C302" t="s">
        <v>209</v>
      </c>
      <c r="D302" t="s">
        <v>209</v>
      </c>
      <c r="E302" t="s">
        <v>209</v>
      </c>
      <c r="G302" s="77">
        <v>0</v>
      </c>
      <c r="H302" s="77">
        <v>0</v>
      </c>
      <c r="I302" s="77">
        <v>0</v>
      </c>
      <c r="J302" s="78">
        <v>0</v>
      </c>
      <c r="K302" s="78">
        <v>0</v>
      </c>
    </row>
    <row r="303" spans="2:11">
      <c r="B303" s="79" t="s">
        <v>248</v>
      </c>
      <c r="C303" s="16"/>
      <c r="D303" s="16"/>
      <c r="G303" s="81">
        <v>0</v>
      </c>
      <c r="I303" s="81">
        <v>0</v>
      </c>
      <c r="J303" s="80">
        <v>0</v>
      </c>
      <c r="K303" s="80">
        <v>0</v>
      </c>
    </row>
    <row r="304" spans="2:11">
      <c r="B304" t="s">
        <v>209</v>
      </c>
      <c r="C304" t="s">
        <v>209</v>
      </c>
      <c r="D304" t="s">
        <v>209</v>
      </c>
      <c r="E304" t="s">
        <v>209</v>
      </c>
      <c r="G304" s="77">
        <v>0</v>
      </c>
      <c r="H304" s="77">
        <v>0</v>
      </c>
      <c r="I304" s="77">
        <v>0</v>
      </c>
      <c r="J304" s="78">
        <v>0</v>
      </c>
      <c r="K304" s="78">
        <v>0</v>
      </c>
    </row>
    <row r="305" spans="2:11">
      <c r="B305" s="79" t="s">
        <v>221</v>
      </c>
      <c r="C305" s="16"/>
      <c r="D305" s="16"/>
      <c r="G305" s="81">
        <v>394864.26</v>
      </c>
      <c r="I305" s="81">
        <v>88.174227390944296</v>
      </c>
      <c r="J305" s="80">
        <v>4.4767000000000001</v>
      </c>
      <c r="K305" s="80">
        <v>3.3E-3</v>
      </c>
    </row>
    <row r="306" spans="2:11">
      <c r="B306" s="79" t="s">
        <v>888</v>
      </c>
      <c r="C306" s="16"/>
      <c r="D306" s="16"/>
      <c r="G306" s="81">
        <v>394864.26</v>
      </c>
      <c r="I306" s="81">
        <v>88.174227390944296</v>
      </c>
      <c r="J306" s="80">
        <v>4.4767000000000001</v>
      </c>
      <c r="K306" s="80">
        <v>3.3E-3</v>
      </c>
    </row>
    <row r="307" spans="2:11">
      <c r="B307" t="s">
        <v>1340</v>
      </c>
      <c r="C307" t="s">
        <v>1341</v>
      </c>
      <c r="D307" t="s">
        <v>123</v>
      </c>
      <c r="E307" t="s">
        <v>200</v>
      </c>
      <c r="F307" t="s">
        <v>232</v>
      </c>
      <c r="G307" s="77">
        <v>29770.77</v>
      </c>
      <c r="H307" s="77">
        <v>357.62999999999988</v>
      </c>
      <c r="I307" s="77">
        <v>2.7257181108303499</v>
      </c>
      <c r="J307" s="78">
        <v>0.1384</v>
      </c>
      <c r="K307" s="78">
        <v>1E-4</v>
      </c>
    </row>
    <row r="308" spans="2:11">
      <c r="B308" t="s">
        <v>1342</v>
      </c>
      <c r="C308" t="s">
        <v>1343</v>
      </c>
      <c r="D308" t="s">
        <v>123</v>
      </c>
      <c r="E308" t="s">
        <v>200</v>
      </c>
      <c r="F308" t="s">
        <v>975</v>
      </c>
      <c r="G308" s="77">
        <v>57048.4</v>
      </c>
      <c r="H308" s="77">
        <v>1630.4599999999973</v>
      </c>
      <c r="I308" s="77">
        <v>23.812804522926601</v>
      </c>
      <c r="J308" s="78">
        <v>1.2090000000000001</v>
      </c>
      <c r="K308" s="78">
        <v>8.9999999999999998E-4</v>
      </c>
    </row>
    <row r="309" spans="2:11">
      <c r="B309" t="s">
        <v>1344</v>
      </c>
      <c r="C309" t="s">
        <v>1345</v>
      </c>
      <c r="D309" t="s">
        <v>123</v>
      </c>
      <c r="E309" t="s">
        <v>200</v>
      </c>
      <c r="F309" t="s">
        <v>1346</v>
      </c>
      <c r="G309" s="77">
        <v>42166.83</v>
      </c>
      <c r="H309" s="77">
        <v>2002.509999999997</v>
      </c>
      <c r="I309" s="77">
        <v>21.617356073272202</v>
      </c>
      <c r="J309" s="78">
        <v>1.0974999999999999</v>
      </c>
      <c r="K309" s="78">
        <v>8.0000000000000004E-4</v>
      </c>
    </row>
    <row r="310" spans="2:11">
      <c r="B310" t="s">
        <v>1347</v>
      </c>
      <c r="C310" t="s">
        <v>1348</v>
      </c>
      <c r="D310" t="s">
        <v>123</v>
      </c>
      <c r="E310" t="s">
        <v>106</v>
      </c>
      <c r="F310" t="s">
        <v>1349</v>
      </c>
      <c r="G310" s="77">
        <v>18284.78</v>
      </c>
      <c r="H310" s="77">
        <v>21.007999999999999</v>
      </c>
      <c r="I310" s="77">
        <v>14.1819562222208</v>
      </c>
      <c r="J310" s="78">
        <v>0.72</v>
      </c>
      <c r="K310" s="78">
        <v>5.0000000000000001E-4</v>
      </c>
    </row>
    <row r="311" spans="2:11">
      <c r="B311" t="s">
        <v>1350</v>
      </c>
      <c r="C311" t="s">
        <v>1351</v>
      </c>
      <c r="D311" t="s">
        <v>123</v>
      </c>
      <c r="E311" t="s">
        <v>106</v>
      </c>
      <c r="F311" t="s">
        <v>1352</v>
      </c>
      <c r="G311" s="77">
        <v>82029.100000000006</v>
      </c>
      <c r="H311" s="77">
        <v>0.2979</v>
      </c>
      <c r="I311" s="77">
        <v>0.90219443141879996</v>
      </c>
      <c r="J311" s="78">
        <v>4.58E-2</v>
      </c>
      <c r="K311" s="78">
        <v>0</v>
      </c>
    </row>
    <row r="312" spans="2:11">
      <c r="B312" t="s">
        <v>1353</v>
      </c>
      <c r="C312" t="s">
        <v>1354</v>
      </c>
      <c r="D312" t="s">
        <v>123</v>
      </c>
      <c r="E312" t="s">
        <v>106</v>
      </c>
      <c r="F312" t="s">
        <v>975</v>
      </c>
      <c r="G312" s="77">
        <v>80958.69</v>
      </c>
      <c r="H312" s="77">
        <v>4.8662999999999865</v>
      </c>
      <c r="I312" s="77">
        <v>14.545345564587199</v>
      </c>
      <c r="J312" s="78">
        <v>0.73850000000000005</v>
      </c>
      <c r="K312" s="78">
        <v>5.0000000000000001E-4</v>
      </c>
    </row>
    <row r="313" spans="2:11">
      <c r="B313" t="s">
        <v>1355</v>
      </c>
      <c r="C313" t="s">
        <v>1356</v>
      </c>
      <c r="D313" t="s">
        <v>123</v>
      </c>
      <c r="E313" t="s">
        <v>106</v>
      </c>
      <c r="F313" t="s">
        <v>935</v>
      </c>
      <c r="G313" s="77">
        <v>8148.02</v>
      </c>
      <c r="H313" s="77">
        <v>4.1738999999999997</v>
      </c>
      <c r="I313" s="77">
        <v>1.2556130434317601</v>
      </c>
      <c r="J313" s="78">
        <v>6.3700000000000007E-2</v>
      </c>
      <c r="K313" s="78">
        <v>0</v>
      </c>
    </row>
    <row r="314" spans="2:11">
      <c r="B314" t="s">
        <v>1357</v>
      </c>
      <c r="C314" t="s">
        <v>1358</v>
      </c>
      <c r="D314" t="s">
        <v>123</v>
      </c>
      <c r="E314" t="s">
        <v>106</v>
      </c>
      <c r="F314" t="s">
        <v>935</v>
      </c>
      <c r="G314" s="77">
        <v>64258.879999999997</v>
      </c>
      <c r="H314" s="77">
        <v>5.8133000000000088</v>
      </c>
      <c r="I314" s="77">
        <v>13.7916929510797</v>
      </c>
      <c r="J314" s="78">
        <v>0.70020000000000004</v>
      </c>
      <c r="K314" s="78">
        <v>5.0000000000000001E-4</v>
      </c>
    </row>
    <row r="315" spans="2:11">
      <c r="B315" t="s">
        <v>1359</v>
      </c>
      <c r="C315" t="s">
        <v>1360</v>
      </c>
      <c r="D315" t="s">
        <v>123</v>
      </c>
      <c r="E315" t="s">
        <v>106</v>
      </c>
      <c r="F315" t="s">
        <v>1042</v>
      </c>
      <c r="G315" s="77">
        <v>12198.79</v>
      </c>
      <c r="H315" s="77">
        <v>-10.343400000000001</v>
      </c>
      <c r="I315" s="77">
        <v>-4.6584535288231201</v>
      </c>
      <c r="J315" s="78">
        <v>-0.23649999999999999</v>
      </c>
      <c r="K315" s="78">
        <v>-2.0000000000000001E-4</v>
      </c>
    </row>
    <row r="316" spans="2:11">
      <c r="B316" s="79" t="s">
        <v>895</v>
      </c>
      <c r="C316" s="16"/>
      <c r="D316" s="16"/>
      <c r="G316" s="81">
        <v>0</v>
      </c>
      <c r="I316" s="81">
        <v>0</v>
      </c>
      <c r="J316" s="80">
        <v>0</v>
      </c>
      <c r="K316" s="80">
        <v>0</v>
      </c>
    </row>
    <row r="317" spans="2:11">
      <c r="B317" t="s">
        <v>209</v>
      </c>
      <c r="C317" t="s">
        <v>209</v>
      </c>
      <c r="D317" t="s">
        <v>209</v>
      </c>
      <c r="E317" t="s">
        <v>209</v>
      </c>
      <c r="G317" s="77">
        <v>0</v>
      </c>
      <c r="H317" s="77">
        <v>0</v>
      </c>
      <c r="I317" s="77">
        <v>0</v>
      </c>
      <c r="J317" s="78">
        <v>0</v>
      </c>
      <c r="K317" s="78">
        <v>0</v>
      </c>
    </row>
    <row r="318" spans="2:11">
      <c r="B318" s="79" t="s">
        <v>890</v>
      </c>
      <c r="C318" s="16"/>
      <c r="D318" s="16"/>
      <c r="G318" s="81">
        <v>0</v>
      </c>
      <c r="I318" s="81">
        <v>0</v>
      </c>
      <c r="J318" s="80">
        <v>0</v>
      </c>
      <c r="K318" s="80">
        <v>0</v>
      </c>
    </row>
    <row r="319" spans="2:11">
      <c r="B319" t="s">
        <v>209</v>
      </c>
      <c r="C319" t="s">
        <v>209</v>
      </c>
      <c r="D319" t="s">
        <v>209</v>
      </c>
      <c r="E319" t="s">
        <v>209</v>
      </c>
      <c r="G319" s="77">
        <v>0</v>
      </c>
      <c r="H319" s="77">
        <v>0</v>
      </c>
      <c r="I319" s="77">
        <v>0</v>
      </c>
      <c r="J319" s="78">
        <v>0</v>
      </c>
      <c r="K319" s="78">
        <v>0</v>
      </c>
    </row>
    <row r="320" spans="2:11">
      <c r="B320" s="79" t="s">
        <v>248</v>
      </c>
      <c r="C320" s="16"/>
      <c r="D320" s="16"/>
      <c r="G320" s="81">
        <v>0</v>
      </c>
      <c r="I320" s="81">
        <v>0</v>
      </c>
      <c r="J320" s="80">
        <v>0</v>
      </c>
      <c r="K320" s="80">
        <v>0</v>
      </c>
    </row>
    <row r="321" spans="2:11">
      <c r="B321" t="s">
        <v>209</v>
      </c>
      <c r="C321" t="s">
        <v>209</v>
      </c>
      <c r="D321" t="s">
        <v>209</v>
      </c>
      <c r="E321" t="s">
        <v>209</v>
      </c>
      <c r="G321" s="77">
        <v>0</v>
      </c>
      <c r="H321" s="77">
        <v>0</v>
      </c>
      <c r="I321" s="77">
        <v>0</v>
      </c>
      <c r="J321" s="78">
        <v>0</v>
      </c>
      <c r="K321" s="78">
        <v>0</v>
      </c>
    </row>
    <row r="322" spans="2:11">
      <c r="B322" t="s">
        <v>223</v>
      </c>
      <c r="C322" s="16"/>
      <c r="D322" s="16"/>
    </row>
    <row r="323" spans="2:11">
      <c r="B323" t="s">
        <v>240</v>
      </c>
      <c r="C323" s="16"/>
      <c r="D323" s="16"/>
    </row>
    <row r="324" spans="2:11">
      <c r="B324" t="s">
        <v>241</v>
      </c>
      <c r="C324" s="16"/>
      <c r="D324" s="16"/>
    </row>
    <row r="325" spans="2:11">
      <c r="B325" t="s">
        <v>242</v>
      </c>
      <c r="C325" s="16"/>
      <c r="D325" s="16"/>
    </row>
    <row r="326" spans="2:11">
      <c r="C326" s="16"/>
      <c r="D326" s="16"/>
    </row>
    <row r="327" spans="2:11">
      <c r="C327" s="16"/>
      <c r="D327" s="16"/>
    </row>
    <row r="328" spans="2:11">
      <c r="C328" s="16"/>
      <c r="D328" s="16"/>
    </row>
    <row r="329" spans="2:11">
      <c r="C329" s="16"/>
      <c r="D329" s="16"/>
    </row>
    <row r="330" spans="2:11">
      <c r="C330" s="16"/>
      <c r="D330" s="16"/>
    </row>
    <row r="331" spans="2:11">
      <c r="C331" s="16"/>
      <c r="D331" s="16"/>
    </row>
    <row r="332" spans="2:11">
      <c r="C332" s="16"/>
      <c r="D332" s="16"/>
    </row>
    <row r="333" spans="2:11">
      <c r="C333" s="16"/>
      <c r="D333" s="16"/>
    </row>
    <row r="334" spans="2:11">
      <c r="C334" s="16"/>
      <c r="D334" s="16"/>
    </row>
    <row r="335" spans="2:11">
      <c r="C335" s="16"/>
      <c r="D335" s="16"/>
    </row>
    <row r="336" spans="2:11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1386</v>
      </c>
    </row>
    <row r="3" spans="2:78" s="1" customFormat="1">
      <c r="B3" s="2" t="s">
        <v>2</v>
      </c>
      <c r="C3" s="88" t="s">
        <v>1387</v>
      </c>
    </row>
    <row r="4" spans="2:78" s="1" customFormat="1">
      <c r="B4" s="2" t="s">
        <v>3</v>
      </c>
      <c r="C4" s="89" t="s">
        <v>197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911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912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913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911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912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913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223</v>
      </c>
      <c r="D32" s="16"/>
    </row>
    <row r="33" spans="2:4">
      <c r="B33" t="s">
        <v>240</v>
      </c>
      <c r="D33" s="16"/>
    </row>
    <row r="34" spans="2:4">
      <c r="B34" t="s">
        <v>241</v>
      </c>
      <c r="D34" s="16"/>
    </row>
    <row r="35" spans="2:4">
      <c r="B35" t="s">
        <v>242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1386</v>
      </c>
    </row>
    <row r="3" spans="2:60" s="1" customFormat="1">
      <c r="B3" s="2" t="s">
        <v>2</v>
      </c>
      <c r="C3" s="88" t="s">
        <v>1387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1361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1362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1363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1364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1365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t="s">
        <v>209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1366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1367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1368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1369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1370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1371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1363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1370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223</v>
      </c>
    </row>
    <row r="42" spans="2:18">
      <c r="B42" t="s">
        <v>240</v>
      </c>
    </row>
    <row r="43" spans="2:18">
      <c r="B43" t="s">
        <v>241</v>
      </c>
    </row>
    <row r="44" spans="2:18">
      <c r="B44" t="s">
        <v>242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1386</v>
      </c>
    </row>
    <row r="3" spans="2:64" s="1" customFormat="1">
      <c r="B3" s="2" t="s">
        <v>2</v>
      </c>
      <c r="C3" s="88" t="s">
        <v>1387</v>
      </c>
    </row>
    <row r="4" spans="2:64" s="1" customFormat="1">
      <c r="B4" s="2" t="s">
        <v>3</v>
      </c>
      <c r="C4" s="89" t="s">
        <v>197</v>
      </c>
    </row>
    <row r="5" spans="2:64">
      <c r="B5" s="2"/>
    </row>
    <row r="7" spans="2:64" ht="26.25" customHeight="1">
      <c r="B7" s="107" t="s">
        <v>153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919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920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1372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1373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223</v>
      </c>
    </row>
    <row r="26" spans="2:15">
      <c r="B26" t="s">
        <v>240</v>
      </c>
    </row>
    <row r="27" spans="2:15">
      <c r="B27" t="s">
        <v>241</v>
      </c>
    </row>
    <row r="28" spans="2:15">
      <c r="B28" t="s">
        <v>242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1386</v>
      </c>
    </row>
    <row r="3" spans="2:55" s="1" customFormat="1">
      <c r="B3" s="2" t="s">
        <v>2</v>
      </c>
      <c r="C3" s="88" t="s">
        <v>1387</v>
      </c>
    </row>
    <row r="4" spans="2:55" s="1" customFormat="1">
      <c r="B4" s="2" t="s">
        <v>3</v>
      </c>
      <c r="C4" s="89" t="s">
        <v>197</v>
      </c>
    </row>
    <row r="5" spans="2:55">
      <c r="B5" s="2"/>
    </row>
    <row r="7" spans="2:5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1374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1375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221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1374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1375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1386</v>
      </c>
    </row>
    <row r="3" spans="2:60" s="1" customFormat="1">
      <c r="B3" s="2" t="s">
        <v>2</v>
      </c>
      <c r="C3" s="88" t="s">
        <v>1387</v>
      </c>
    </row>
    <row r="4" spans="2:60" s="1" customFormat="1">
      <c r="B4" s="2" t="s">
        <v>3</v>
      </c>
      <c r="C4" s="89" t="s">
        <v>197</v>
      </c>
    </row>
    <row r="5" spans="2:60">
      <c r="B5" s="2"/>
      <c r="C5" s="2"/>
    </row>
    <row r="7" spans="2:60" ht="26.25" customHeight="1">
      <c r="B7" s="107" t="s">
        <v>162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1386</v>
      </c>
    </row>
    <row r="3" spans="2:60" s="1" customFormat="1">
      <c r="B3" s="2" t="s">
        <v>2</v>
      </c>
      <c r="C3" s="88" t="s">
        <v>1387</v>
      </c>
    </row>
    <row r="4" spans="2:60" s="1" customFormat="1">
      <c r="B4" s="2" t="s">
        <v>3</v>
      </c>
      <c r="C4" s="89" t="s">
        <v>197</v>
      </c>
    </row>
    <row r="5" spans="2:60">
      <c r="B5" s="2"/>
    </row>
    <row r="7" spans="2:60" ht="26.25" customHeight="1">
      <c r="B7" s="107" t="s">
        <v>167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164.89980641202001</v>
      </c>
      <c r="J11" s="76">
        <v>1</v>
      </c>
      <c r="K11" s="76">
        <v>6.1999999999999998E-3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1376</v>
      </c>
      <c r="C12" s="15"/>
      <c r="D12" s="15"/>
      <c r="E12" s="15"/>
      <c r="F12" s="15"/>
      <c r="G12" s="15"/>
      <c r="H12" s="80">
        <v>0</v>
      </c>
      <c r="I12" s="81">
        <v>164.89980641202001</v>
      </c>
      <c r="J12" s="80">
        <v>1</v>
      </c>
      <c r="K12" s="80">
        <v>6.1999999999999998E-3</v>
      </c>
    </row>
    <row r="13" spans="2:60">
      <c r="B13" t="s">
        <v>1377</v>
      </c>
      <c r="C13" t="s">
        <v>209</v>
      </c>
      <c r="D13" t="s">
        <v>209</v>
      </c>
      <c r="E13" t="s">
        <v>210</v>
      </c>
      <c r="F13" s="78">
        <v>0</v>
      </c>
      <c r="G13" t="s">
        <v>209</v>
      </c>
      <c r="H13" s="78">
        <v>0</v>
      </c>
      <c r="I13" s="77">
        <v>-11.69</v>
      </c>
      <c r="J13" s="78">
        <v>-7.0900000000000005E-2</v>
      </c>
      <c r="K13" s="78">
        <v>-4.0000000000000002E-4</v>
      </c>
    </row>
    <row r="14" spans="2:60">
      <c r="B14" t="s">
        <v>1378</v>
      </c>
      <c r="C14" t="s">
        <v>1379</v>
      </c>
      <c r="D14" t="s">
        <v>209</v>
      </c>
      <c r="E14" t="s">
        <v>210</v>
      </c>
      <c r="F14" s="78">
        <v>0</v>
      </c>
      <c r="G14" t="s">
        <v>102</v>
      </c>
      <c r="H14" s="78">
        <v>0</v>
      </c>
      <c r="I14" s="77">
        <v>2.8573499999999998</v>
      </c>
      <c r="J14" s="78">
        <v>1.7299999999999999E-2</v>
      </c>
      <c r="K14" s="78">
        <v>1E-4</v>
      </c>
    </row>
    <row r="15" spans="2:60">
      <c r="B15" t="s">
        <v>1380</v>
      </c>
      <c r="C15" t="s">
        <v>1381</v>
      </c>
      <c r="D15" t="s">
        <v>209</v>
      </c>
      <c r="E15" t="s">
        <v>210</v>
      </c>
      <c r="F15" s="78">
        <v>0</v>
      </c>
      <c r="G15" t="s">
        <v>106</v>
      </c>
      <c r="H15" s="78">
        <v>0</v>
      </c>
      <c r="I15" s="77">
        <v>147.24371636000001</v>
      </c>
      <c r="J15" s="78">
        <v>0.89290000000000003</v>
      </c>
      <c r="K15" s="78">
        <v>5.5999999999999999E-3</v>
      </c>
    </row>
    <row r="16" spans="2:60">
      <c r="B16" t="s">
        <v>1382</v>
      </c>
      <c r="C16" t="s">
        <v>1383</v>
      </c>
      <c r="D16" t="s">
        <v>209</v>
      </c>
      <c r="E16" t="s">
        <v>210</v>
      </c>
      <c r="F16" s="78">
        <v>0</v>
      </c>
      <c r="G16" t="s">
        <v>200</v>
      </c>
      <c r="H16" s="78">
        <v>0</v>
      </c>
      <c r="I16" s="77">
        <v>-1.9062499479799999</v>
      </c>
      <c r="J16" s="78">
        <v>-1.1599999999999999E-2</v>
      </c>
      <c r="K16" s="78">
        <v>-1E-4</v>
      </c>
    </row>
    <row r="17" spans="2:11">
      <c r="B17" t="s">
        <v>1384</v>
      </c>
      <c r="C17" t="s">
        <v>1385</v>
      </c>
      <c r="D17" t="s">
        <v>205</v>
      </c>
      <c r="E17" t="s">
        <v>206</v>
      </c>
      <c r="F17" s="78">
        <v>0</v>
      </c>
      <c r="G17" t="s">
        <v>102</v>
      </c>
      <c r="H17" s="78">
        <v>0</v>
      </c>
      <c r="I17" s="77">
        <v>28.39499</v>
      </c>
      <c r="J17" s="78">
        <v>0.17219999999999999</v>
      </c>
      <c r="K17" s="78">
        <v>1.1000000000000001E-3</v>
      </c>
    </row>
    <row r="18" spans="2:11">
      <c r="B18" s="79" t="s">
        <v>221</v>
      </c>
      <c r="D18" s="19"/>
      <c r="E18" s="19"/>
      <c r="F18" s="19"/>
      <c r="G18" s="19"/>
      <c r="H18" s="80">
        <v>0</v>
      </c>
      <c r="I18" s="81">
        <v>0</v>
      </c>
      <c r="J18" s="80">
        <v>0</v>
      </c>
      <c r="K18" s="80">
        <v>0</v>
      </c>
    </row>
    <row r="19" spans="2:11">
      <c r="B19" t="s">
        <v>209</v>
      </c>
      <c r="C19" t="s">
        <v>209</v>
      </c>
      <c r="D19" t="s">
        <v>209</v>
      </c>
      <c r="E19" s="19"/>
      <c r="F19" s="78">
        <v>0</v>
      </c>
      <c r="G19" t="s">
        <v>209</v>
      </c>
      <c r="H19" s="78">
        <v>0</v>
      </c>
      <c r="I19" s="77">
        <v>0</v>
      </c>
      <c r="J19" s="78">
        <v>0</v>
      </c>
      <c r="K19" s="78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1386</v>
      </c>
    </row>
    <row r="3" spans="2:17" s="1" customFormat="1">
      <c r="B3" s="2" t="s">
        <v>2</v>
      </c>
      <c r="C3" s="88" t="s">
        <v>1387</v>
      </c>
    </row>
    <row r="4" spans="2:17" s="1" customFormat="1">
      <c r="B4" s="2" t="s">
        <v>3</v>
      </c>
      <c r="C4" s="89" t="s">
        <v>197</v>
      </c>
    </row>
    <row r="5" spans="2:17">
      <c r="B5" s="2"/>
    </row>
    <row r="7" spans="2:17" ht="26.25" customHeight="1">
      <c r="B7" s="107" t="s">
        <v>169</v>
      </c>
      <c r="C7" s="108"/>
      <c r="D7" s="10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221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1386</v>
      </c>
    </row>
    <row r="3" spans="2:18" s="1" customFormat="1">
      <c r="B3" s="2" t="s">
        <v>2</v>
      </c>
      <c r="C3" s="88" t="s">
        <v>1387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07" t="s">
        <v>173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244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1386</v>
      </c>
    </row>
    <row r="3" spans="2:18" s="1" customFormat="1">
      <c r="B3" s="2" t="s">
        <v>2</v>
      </c>
      <c r="C3" s="88" t="s">
        <v>1387</v>
      </c>
    </row>
    <row r="4" spans="2:18" s="1" customFormat="1">
      <c r="B4" s="2" t="s">
        <v>3</v>
      </c>
      <c r="C4" s="89" t="s">
        <v>197</v>
      </c>
    </row>
    <row r="5" spans="2:18">
      <c r="B5" s="2"/>
    </row>
    <row r="7" spans="2:18" ht="26.25" customHeight="1">
      <c r="B7" s="107" t="s">
        <v>177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919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920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245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223</v>
      </c>
      <c r="D26" s="16"/>
    </row>
    <row r="27" spans="2:16">
      <c r="B27" t="s">
        <v>240</v>
      </c>
      <c r="D27" s="16"/>
    </row>
    <row r="28" spans="2:16">
      <c r="B28" t="s">
        <v>242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23" sqref="G23:G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1386</v>
      </c>
    </row>
    <row r="3" spans="2:53" s="1" customFormat="1">
      <c r="B3" s="2" t="s">
        <v>2</v>
      </c>
      <c r="C3" s="88" t="s">
        <v>1387</v>
      </c>
    </row>
    <row r="4" spans="2:53" s="1" customFormat="1">
      <c r="B4" s="2" t="s">
        <v>3</v>
      </c>
      <c r="C4" s="89" t="s">
        <v>197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4.43</v>
      </c>
      <c r="I11" s="7"/>
      <c r="J11" s="7"/>
      <c r="K11" s="76">
        <v>4.4699999999999997E-2</v>
      </c>
      <c r="L11" s="75">
        <v>793072.87</v>
      </c>
      <c r="M11" s="7"/>
      <c r="N11" s="75">
        <v>0</v>
      </c>
      <c r="O11" s="75">
        <v>2677.4350250608377</v>
      </c>
      <c r="P11" s="7"/>
      <c r="Q11" s="76">
        <v>1</v>
      </c>
      <c r="R11" s="76">
        <v>0.10100000000000001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224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225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209</v>
      </c>
      <c r="C17" t="s">
        <v>209</v>
      </c>
      <c r="D17" s="16"/>
      <c r="E17" t="s">
        <v>209</v>
      </c>
      <c r="H17" s="77">
        <v>0</v>
      </c>
      <c r="I17" t="s">
        <v>209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209</v>
      </c>
      <c r="C18" t="s">
        <v>209</v>
      </c>
      <c r="D18" s="16"/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226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221</v>
      </c>
      <c r="C21" s="16"/>
      <c r="D21" s="16"/>
      <c r="H21" s="81">
        <v>4.43</v>
      </c>
      <c r="K21" s="80">
        <v>4.4699999999999997E-2</v>
      </c>
      <c r="L21" s="81">
        <v>793072.87</v>
      </c>
      <c r="N21" s="81">
        <v>0</v>
      </c>
      <c r="O21" s="81">
        <v>2677.4350250608377</v>
      </c>
      <c r="Q21" s="80">
        <v>1</v>
      </c>
      <c r="R21" s="80">
        <v>0.10100000000000001</v>
      </c>
    </row>
    <row r="22" spans="2:18">
      <c r="B22" s="79" t="s">
        <v>227</v>
      </c>
      <c r="C22" s="16"/>
      <c r="D22" s="16"/>
      <c r="H22" s="81">
        <v>18.27</v>
      </c>
      <c r="K22" s="80">
        <v>5.5500000000000001E-2</v>
      </c>
      <c r="L22" s="81">
        <v>2072.87</v>
      </c>
      <c r="N22" s="81">
        <v>0</v>
      </c>
      <c r="O22" s="81">
        <v>6.2616377329375998</v>
      </c>
      <c r="Q22" s="80">
        <v>2.3E-3</v>
      </c>
      <c r="R22" s="80">
        <v>2.0000000000000001E-4</v>
      </c>
    </row>
    <row r="23" spans="2:18">
      <c r="B23" t="s">
        <v>228</v>
      </c>
      <c r="C23" t="s">
        <v>229</v>
      </c>
      <c r="D23" t="s">
        <v>123</v>
      </c>
      <c r="E23" t="s">
        <v>230</v>
      </c>
      <c r="F23" t="s">
        <v>231</v>
      </c>
      <c r="G23"/>
      <c r="H23" s="77">
        <v>18.27</v>
      </c>
      <c r="I23" t="s">
        <v>106</v>
      </c>
      <c r="J23" s="78">
        <v>4.4999999999999998E-2</v>
      </c>
      <c r="K23" s="78">
        <v>5.5500000000000001E-2</v>
      </c>
      <c r="L23" s="77">
        <v>2072.87</v>
      </c>
      <c r="M23" s="77">
        <v>81.81900229150888</v>
      </c>
      <c r="N23" s="77">
        <v>0</v>
      </c>
      <c r="O23" s="77">
        <v>6.2616377329375998</v>
      </c>
      <c r="P23" s="78">
        <v>0</v>
      </c>
      <c r="Q23" s="78">
        <v>2.3E-3</v>
      </c>
      <c r="R23" s="78">
        <v>2.0000000000000001E-4</v>
      </c>
    </row>
    <row r="24" spans="2:18">
      <c r="B24" s="79" t="s">
        <v>233</v>
      </c>
      <c r="C24" s="16"/>
      <c r="D24" s="16"/>
      <c r="H24" s="81">
        <v>4.4000000000000004</v>
      </c>
      <c r="K24" s="80">
        <v>4.4699999999999997E-2</v>
      </c>
      <c r="L24" s="81">
        <v>791000</v>
      </c>
      <c r="N24" s="81">
        <v>0</v>
      </c>
      <c r="O24" s="81">
        <v>2671.1733873278999</v>
      </c>
      <c r="Q24" s="80">
        <v>0.99770000000000003</v>
      </c>
      <c r="R24" s="80">
        <v>0.1007</v>
      </c>
    </row>
    <row r="25" spans="2:18">
      <c r="B25" t="s">
        <v>234</v>
      </c>
      <c r="C25" t="s">
        <v>235</v>
      </c>
      <c r="D25" t="s">
        <v>123</v>
      </c>
      <c r="E25" t="s">
        <v>236</v>
      </c>
      <c r="F25" t="s">
        <v>237</v>
      </c>
      <c r="G25"/>
      <c r="H25" s="77">
        <v>7.82</v>
      </c>
      <c r="I25" t="s">
        <v>106</v>
      </c>
      <c r="J25" s="78">
        <v>1.8800000000000001E-2</v>
      </c>
      <c r="K25" s="78">
        <v>3.6900000000000002E-2</v>
      </c>
      <c r="L25" s="77">
        <v>443000</v>
      </c>
      <c r="M25" s="77">
        <v>85.467500000000001</v>
      </c>
      <c r="N25" s="77">
        <v>0</v>
      </c>
      <c r="O25" s="77">
        <v>1397.8688242999999</v>
      </c>
      <c r="P25" s="78">
        <v>0</v>
      </c>
      <c r="Q25" s="78">
        <v>0.52210000000000001</v>
      </c>
      <c r="R25" s="78">
        <v>5.2699999999999997E-2</v>
      </c>
    </row>
    <row r="26" spans="2:18">
      <c r="B26" t="s">
        <v>238</v>
      </c>
      <c r="C26" t="s">
        <v>239</v>
      </c>
      <c r="D26" t="s">
        <v>123</v>
      </c>
      <c r="E26" t="s">
        <v>236</v>
      </c>
      <c r="F26" t="s">
        <v>237</v>
      </c>
      <c r="G26"/>
      <c r="H26" s="77">
        <v>0.64</v>
      </c>
      <c r="I26" t="s">
        <v>106</v>
      </c>
      <c r="J26" s="78">
        <v>2.2499999999999999E-2</v>
      </c>
      <c r="K26" s="78">
        <v>5.3199999999999997E-2</v>
      </c>
      <c r="L26" s="77">
        <v>348000</v>
      </c>
      <c r="M26" s="77">
        <v>99.104040035919539</v>
      </c>
      <c r="N26" s="77">
        <v>0</v>
      </c>
      <c r="O26" s="77">
        <v>1273.3045630279</v>
      </c>
      <c r="P26" s="78">
        <v>0</v>
      </c>
      <c r="Q26" s="78">
        <v>0.47560000000000002</v>
      </c>
      <c r="R26" s="78">
        <v>4.8000000000000001E-2</v>
      </c>
    </row>
    <row r="27" spans="2:18">
      <c r="B27" t="s">
        <v>240</v>
      </c>
      <c r="C27" s="16"/>
      <c r="D27" s="16"/>
    </row>
    <row r="28" spans="2:18">
      <c r="B28" t="s">
        <v>241</v>
      </c>
      <c r="C28" s="16"/>
      <c r="D28" s="16"/>
    </row>
    <row r="29" spans="2:18">
      <c r="B29" t="s">
        <v>242</v>
      </c>
      <c r="C29" s="16"/>
      <c r="D29" s="16"/>
    </row>
    <row r="30" spans="2:18">
      <c r="B30" t="s">
        <v>243</v>
      </c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1386</v>
      </c>
    </row>
    <row r="3" spans="2:23" s="1" customFormat="1">
      <c r="B3" s="2" t="s">
        <v>2</v>
      </c>
      <c r="C3" s="88" t="s">
        <v>1387</v>
      </c>
    </row>
    <row r="4" spans="2:23" s="1" customFormat="1">
      <c r="B4" s="2" t="s">
        <v>3</v>
      </c>
      <c r="C4" s="89" t="s">
        <v>197</v>
      </c>
    </row>
    <row r="5" spans="2:23">
      <c r="B5" s="2"/>
    </row>
    <row r="7" spans="2:23" ht="26.25" customHeight="1">
      <c r="B7" s="107" t="s">
        <v>179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919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920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246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223</v>
      </c>
      <c r="D26" s="16"/>
    </row>
    <row r="27" spans="2:23">
      <c r="B27" t="s">
        <v>240</v>
      </c>
      <c r="D27" s="16"/>
    </row>
    <row r="28" spans="2:23">
      <c r="B28" t="s">
        <v>241</v>
      </c>
      <c r="D28" s="16"/>
    </row>
    <row r="29" spans="2:23">
      <c r="B29" t="s">
        <v>242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1386</v>
      </c>
    </row>
    <row r="3" spans="2:68" s="1" customFormat="1">
      <c r="B3" s="2" t="s">
        <v>2</v>
      </c>
      <c r="C3" s="88" t="s">
        <v>1387</v>
      </c>
    </row>
    <row r="4" spans="2:68" s="1" customFormat="1">
      <c r="B4" s="2" t="s">
        <v>3</v>
      </c>
      <c r="C4" s="89" t="s">
        <v>197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244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245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246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240</v>
      </c>
      <c r="C25" s="16"/>
      <c r="D25" s="16"/>
      <c r="E25" s="16"/>
      <c r="F25" s="16"/>
      <c r="G25" s="16"/>
    </row>
    <row r="26" spans="2:21">
      <c r="B26" t="s">
        <v>241</v>
      </c>
      <c r="C26" s="16"/>
      <c r="D26" s="16"/>
      <c r="E26" s="16"/>
      <c r="F26" s="16"/>
      <c r="G26" s="16"/>
    </row>
    <row r="27" spans="2:21">
      <c r="B27" t="s">
        <v>242</v>
      </c>
      <c r="C27" s="16"/>
      <c r="D27" s="16"/>
      <c r="E27" s="16"/>
      <c r="F27" s="16"/>
      <c r="G27" s="16"/>
    </row>
    <row r="28" spans="2:21">
      <c r="B28" t="s">
        <v>243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9" workbookViewId="0">
      <selection activeCell="J23" sqref="J23:J1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1386</v>
      </c>
    </row>
    <row r="3" spans="2:66" s="1" customFormat="1">
      <c r="B3" s="2" t="s">
        <v>2</v>
      </c>
      <c r="C3" s="88" t="s">
        <v>1387</v>
      </c>
    </row>
    <row r="4" spans="2:66" s="1" customFormat="1">
      <c r="B4" s="2" t="s">
        <v>3</v>
      </c>
      <c r="C4" s="89" t="s">
        <v>197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5.15</v>
      </c>
      <c r="L11" s="7"/>
      <c r="M11" s="7"/>
      <c r="N11" s="83">
        <v>7.2599999999999998E-2</v>
      </c>
      <c r="O11" s="82">
        <v>540817.43999999994</v>
      </c>
      <c r="P11" s="33"/>
      <c r="Q11" s="82">
        <v>0</v>
      </c>
      <c r="R11" s="82">
        <v>1924.1577891146896</v>
      </c>
      <c r="S11" s="7"/>
      <c r="T11" s="83">
        <v>1</v>
      </c>
      <c r="U11" s="83">
        <v>7.2599999999999998E-2</v>
      </c>
      <c r="V11" s="35"/>
      <c r="BI11" s="16"/>
      <c r="BJ11" s="19"/>
      <c r="BK11" s="16"/>
      <c r="BN11" s="16"/>
    </row>
    <row r="12" spans="2:66">
      <c r="B12" s="84" t="s">
        <v>202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244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225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245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248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221</v>
      </c>
      <c r="C21" s="16"/>
      <c r="D21" s="16"/>
      <c r="E21" s="16"/>
      <c r="F21" s="16"/>
      <c r="K21" s="85">
        <v>5.15</v>
      </c>
      <c r="N21" s="86">
        <v>7.2599999999999998E-2</v>
      </c>
      <c r="O21" s="85">
        <v>540817.43999999994</v>
      </c>
      <c r="Q21" s="85">
        <v>0</v>
      </c>
      <c r="R21" s="85">
        <v>1924.1577891146896</v>
      </c>
      <c r="T21" s="86">
        <v>1</v>
      </c>
      <c r="U21" s="86">
        <v>7.2599999999999998E-2</v>
      </c>
    </row>
    <row r="22" spans="2:21">
      <c r="B22" s="84" t="s">
        <v>246</v>
      </c>
      <c r="C22" s="16"/>
      <c r="D22" s="16"/>
      <c r="E22" s="16"/>
      <c r="F22" s="16"/>
      <c r="K22" s="85">
        <v>5.45</v>
      </c>
      <c r="N22" s="86">
        <v>7.3200000000000001E-2</v>
      </c>
      <c r="O22" s="85">
        <v>87923.65</v>
      </c>
      <c r="Q22" s="85">
        <v>0</v>
      </c>
      <c r="R22" s="85">
        <v>310.03665239828592</v>
      </c>
      <c r="T22" s="86">
        <v>0.16109999999999999</v>
      </c>
      <c r="U22" s="86">
        <v>1.17E-2</v>
      </c>
    </row>
    <row r="23" spans="2:21">
      <c r="B23" t="s">
        <v>249</v>
      </c>
      <c r="C23" t="s">
        <v>250</v>
      </c>
      <c r="D23" t="s">
        <v>123</v>
      </c>
      <c r="E23" t="s">
        <v>251</v>
      </c>
      <c r="F23" t="s">
        <v>252</v>
      </c>
      <c r="G23" t="s">
        <v>253</v>
      </c>
      <c r="H23" t="s">
        <v>254</v>
      </c>
      <c r="I23" t="s">
        <v>211</v>
      </c>
      <c r="J23"/>
      <c r="K23" s="77">
        <v>7.22</v>
      </c>
      <c r="L23" t="s">
        <v>106</v>
      </c>
      <c r="M23" s="78">
        <v>3.7499999999999999E-2</v>
      </c>
      <c r="N23" s="78">
        <v>5.91E-2</v>
      </c>
      <c r="O23" s="77">
        <v>7561.52</v>
      </c>
      <c r="P23" s="77">
        <v>86.310916556459546</v>
      </c>
      <c r="Q23" s="77">
        <v>0</v>
      </c>
      <c r="R23" s="77">
        <v>24.095532367379199</v>
      </c>
      <c r="S23" s="78">
        <v>0</v>
      </c>
      <c r="T23" s="78">
        <v>1.2500000000000001E-2</v>
      </c>
      <c r="U23" s="78">
        <v>8.9999999999999998E-4</v>
      </c>
    </row>
    <row r="24" spans="2:21">
      <c r="B24" t="s">
        <v>255</v>
      </c>
      <c r="C24" t="s">
        <v>256</v>
      </c>
      <c r="D24" t="s">
        <v>123</v>
      </c>
      <c r="E24" t="s">
        <v>251</v>
      </c>
      <c r="F24" t="s">
        <v>257</v>
      </c>
      <c r="G24" t="s">
        <v>258</v>
      </c>
      <c r="H24" t="s">
        <v>259</v>
      </c>
      <c r="I24" t="s">
        <v>211</v>
      </c>
      <c r="J24"/>
      <c r="K24" s="77">
        <v>3.08</v>
      </c>
      <c r="L24" t="s">
        <v>106</v>
      </c>
      <c r="M24" s="78">
        <v>3.2599999999999997E-2</v>
      </c>
      <c r="N24" s="78">
        <v>8.3000000000000004E-2</v>
      </c>
      <c r="O24" s="77">
        <v>9696.9</v>
      </c>
      <c r="P24" s="77">
        <v>86.731583361692913</v>
      </c>
      <c r="Q24" s="77">
        <v>0</v>
      </c>
      <c r="R24" s="77">
        <v>31.050734956644</v>
      </c>
      <c r="S24" s="78">
        <v>0</v>
      </c>
      <c r="T24" s="78">
        <v>1.61E-2</v>
      </c>
      <c r="U24" s="78">
        <v>1.1999999999999999E-3</v>
      </c>
    </row>
    <row r="25" spans="2:21">
      <c r="B25" t="s">
        <v>260</v>
      </c>
      <c r="C25" t="s">
        <v>261</v>
      </c>
      <c r="D25" t="s">
        <v>123</v>
      </c>
      <c r="E25" t="s">
        <v>251</v>
      </c>
      <c r="F25" t="s">
        <v>262</v>
      </c>
      <c r="G25" t="s">
        <v>258</v>
      </c>
      <c r="H25" t="s">
        <v>259</v>
      </c>
      <c r="I25" t="s">
        <v>211</v>
      </c>
      <c r="J25"/>
      <c r="K25" s="77">
        <v>2.44</v>
      </c>
      <c r="L25" t="s">
        <v>106</v>
      </c>
      <c r="M25" s="78">
        <v>3.2800000000000003E-2</v>
      </c>
      <c r="N25" s="78">
        <v>7.85E-2</v>
      </c>
      <c r="O25" s="77">
        <v>13725.86</v>
      </c>
      <c r="P25" s="77">
        <v>90.366583348511497</v>
      </c>
      <c r="Q25" s="77">
        <v>0</v>
      </c>
      <c r="R25" s="77">
        <v>45.794056927902403</v>
      </c>
      <c r="S25" s="78">
        <v>0</v>
      </c>
      <c r="T25" s="78">
        <v>2.3800000000000002E-2</v>
      </c>
      <c r="U25" s="78">
        <v>1.6999999999999999E-3</v>
      </c>
    </row>
    <row r="26" spans="2:21">
      <c r="B26" t="s">
        <v>263</v>
      </c>
      <c r="C26" t="s">
        <v>264</v>
      </c>
      <c r="D26" t="s">
        <v>123</v>
      </c>
      <c r="E26" t="s">
        <v>251</v>
      </c>
      <c r="F26" t="s">
        <v>262</v>
      </c>
      <c r="G26" t="s">
        <v>258</v>
      </c>
      <c r="H26" t="s">
        <v>259</v>
      </c>
      <c r="I26" t="s">
        <v>211</v>
      </c>
      <c r="J26"/>
      <c r="K26" s="77">
        <v>4.18</v>
      </c>
      <c r="L26" t="s">
        <v>106</v>
      </c>
      <c r="M26" s="78">
        <v>7.1300000000000002E-2</v>
      </c>
      <c r="N26" s="78">
        <v>7.3200000000000001E-2</v>
      </c>
      <c r="O26" s="77">
        <v>7840.05</v>
      </c>
      <c r="P26" s="77">
        <v>101.86924752393161</v>
      </c>
      <c r="Q26" s="77">
        <v>0</v>
      </c>
      <c r="R26" s="77">
        <v>29.486526980326001</v>
      </c>
      <c r="S26" s="78">
        <v>0</v>
      </c>
      <c r="T26" s="78">
        <v>1.5299999999999999E-2</v>
      </c>
      <c r="U26" s="78">
        <v>1.1000000000000001E-3</v>
      </c>
    </row>
    <row r="27" spans="2:21">
      <c r="B27" t="s">
        <v>265</v>
      </c>
      <c r="C27" t="s">
        <v>266</v>
      </c>
      <c r="D27" t="s">
        <v>123</v>
      </c>
      <c r="E27" t="s">
        <v>251</v>
      </c>
      <c r="F27" t="s">
        <v>267</v>
      </c>
      <c r="G27" t="s">
        <v>268</v>
      </c>
      <c r="H27" t="s">
        <v>269</v>
      </c>
      <c r="I27" t="s">
        <v>211</v>
      </c>
      <c r="J27"/>
      <c r="K27" s="77">
        <v>9.61</v>
      </c>
      <c r="L27" t="s">
        <v>106</v>
      </c>
      <c r="M27" s="78">
        <v>6.3799999999999996E-2</v>
      </c>
      <c r="N27" s="78">
        <v>6.2300000000000001E-2</v>
      </c>
      <c r="O27" s="77">
        <v>19620.75</v>
      </c>
      <c r="P27" s="77">
        <v>100.88854153128703</v>
      </c>
      <c r="Q27" s="77">
        <v>0</v>
      </c>
      <c r="R27" s="77">
        <v>73.083466788150005</v>
      </c>
      <c r="S27" s="78">
        <v>0</v>
      </c>
      <c r="T27" s="78">
        <v>3.7999999999999999E-2</v>
      </c>
      <c r="U27" s="78">
        <v>2.8E-3</v>
      </c>
    </row>
    <row r="28" spans="2:21">
      <c r="B28" t="s">
        <v>270</v>
      </c>
      <c r="C28" t="s">
        <v>271</v>
      </c>
      <c r="D28" t="s">
        <v>123</v>
      </c>
      <c r="E28" t="s">
        <v>251</v>
      </c>
      <c r="F28" t="s">
        <v>272</v>
      </c>
      <c r="G28" t="s">
        <v>258</v>
      </c>
      <c r="H28" t="s">
        <v>269</v>
      </c>
      <c r="I28" t="s">
        <v>211</v>
      </c>
      <c r="J28"/>
      <c r="K28" s="77">
        <v>2.63</v>
      </c>
      <c r="L28" t="s">
        <v>106</v>
      </c>
      <c r="M28" s="78">
        <v>3.0800000000000001E-2</v>
      </c>
      <c r="N28" s="78">
        <v>8.2199999999999995E-2</v>
      </c>
      <c r="O28" s="77">
        <v>11013.2</v>
      </c>
      <c r="P28" s="77">
        <v>87.776872589256527</v>
      </c>
      <c r="Q28" s="77">
        <v>0</v>
      </c>
      <c r="R28" s="77">
        <v>35.690721028143997</v>
      </c>
      <c r="S28" s="78">
        <v>0</v>
      </c>
      <c r="T28" s="78">
        <v>1.8499999999999999E-2</v>
      </c>
      <c r="U28" s="78">
        <v>1.2999999999999999E-3</v>
      </c>
    </row>
    <row r="29" spans="2:21">
      <c r="B29" t="s">
        <v>273</v>
      </c>
      <c r="C29" t="s">
        <v>274</v>
      </c>
      <c r="D29" t="s">
        <v>123</v>
      </c>
      <c r="E29" t="s">
        <v>251</v>
      </c>
      <c r="F29" t="s">
        <v>275</v>
      </c>
      <c r="G29" t="s">
        <v>276</v>
      </c>
      <c r="H29" t="s">
        <v>277</v>
      </c>
      <c r="I29" t="s">
        <v>211</v>
      </c>
      <c r="J29"/>
      <c r="K29" s="77">
        <v>5.56</v>
      </c>
      <c r="L29" t="s">
        <v>106</v>
      </c>
      <c r="M29" s="78">
        <v>8.5000000000000006E-2</v>
      </c>
      <c r="N29" s="78">
        <v>8.4000000000000005E-2</v>
      </c>
      <c r="O29" s="77">
        <v>8252.68</v>
      </c>
      <c r="P29" s="77">
        <v>100.5</v>
      </c>
      <c r="Q29" s="77">
        <v>0</v>
      </c>
      <c r="R29" s="77">
        <v>30.621239032799998</v>
      </c>
      <c r="S29" s="78">
        <v>0</v>
      </c>
      <c r="T29" s="78">
        <v>1.5900000000000001E-2</v>
      </c>
      <c r="U29" s="78">
        <v>1.1999999999999999E-3</v>
      </c>
    </row>
    <row r="30" spans="2:21">
      <c r="B30" t="s">
        <v>278</v>
      </c>
      <c r="C30" t="s">
        <v>279</v>
      </c>
      <c r="D30" t="s">
        <v>123</v>
      </c>
      <c r="E30" t="s">
        <v>251</v>
      </c>
      <c r="F30" t="s">
        <v>280</v>
      </c>
      <c r="G30" t="s">
        <v>281</v>
      </c>
      <c r="H30" t="s">
        <v>277</v>
      </c>
      <c r="I30" t="s">
        <v>211</v>
      </c>
      <c r="J30"/>
      <c r="K30" s="77">
        <v>5.86</v>
      </c>
      <c r="L30" t="s">
        <v>110</v>
      </c>
      <c r="M30" s="78">
        <v>4.3799999999999999E-2</v>
      </c>
      <c r="N30" s="78">
        <v>7.1400000000000005E-2</v>
      </c>
      <c r="O30" s="77">
        <v>2063.17</v>
      </c>
      <c r="P30" s="77">
        <v>85.372637761309051</v>
      </c>
      <c r="Q30" s="77">
        <v>0</v>
      </c>
      <c r="R30" s="77">
        <v>7.1043607825267001</v>
      </c>
      <c r="S30" s="78">
        <v>0</v>
      </c>
      <c r="T30" s="78">
        <v>3.7000000000000002E-3</v>
      </c>
      <c r="U30" s="78">
        <v>2.9999999999999997E-4</v>
      </c>
    </row>
    <row r="31" spans="2:21">
      <c r="B31" t="s">
        <v>282</v>
      </c>
      <c r="C31" t="s">
        <v>283</v>
      </c>
      <c r="D31" t="s">
        <v>123</v>
      </c>
      <c r="E31" t="s">
        <v>251</v>
      </c>
      <c r="F31" t="s">
        <v>280</v>
      </c>
      <c r="G31" t="s">
        <v>281</v>
      </c>
      <c r="H31" t="s">
        <v>277</v>
      </c>
      <c r="I31" t="s">
        <v>211</v>
      </c>
      <c r="J31"/>
      <c r="K31" s="77">
        <v>4.83</v>
      </c>
      <c r="L31" t="s">
        <v>110</v>
      </c>
      <c r="M31" s="78">
        <v>7.3800000000000004E-2</v>
      </c>
      <c r="N31" s="78">
        <v>6.9599999999999995E-2</v>
      </c>
      <c r="O31" s="77">
        <v>4229.5</v>
      </c>
      <c r="P31" s="77">
        <v>103.85747204161248</v>
      </c>
      <c r="Q31" s="77">
        <v>0</v>
      </c>
      <c r="R31" s="77">
        <v>17.717321689452</v>
      </c>
      <c r="S31" s="78">
        <v>0</v>
      </c>
      <c r="T31" s="78">
        <v>9.1999999999999998E-3</v>
      </c>
      <c r="U31" s="78">
        <v>6.9999999999999999E-4</v>
      </c>
    </row>
    <row r="32" spans="2:21">
      <c r="B32" t="s">
        <v>284</v>
      </c>
      <c r="C32" t="s">
        <v>285</v>
      </c>
      <c r="D32" t="s">
        <v>123</v>
      </c>
      <c r="E32" t="s">
        <v>251</v>
      </c>
      <c r="F32" t="s">
        <v>280</v>
      </c>
      <c r="G32" t="s">
        <v>281</v>
      </c>
      <c r="H32" t="s">
        <v>277</v>
      </c>
      <c r="I32" t="s">
        <v>211</v>
      </c>
      <c r="J32"/>
      <c r="K32" s="77">
        <v>5.91</v>
      </c>
      <c r="L32" t="s">
        <v>106</v>
      </c>
      <c r="M32" s="78">
        <v>8.1299999999999997E-2</v>
      </c>
      <c r="N32" s="78">
        <v>7.3899999999999993E-2</v>
      </c>
      <c r="O32" s="77">
        <v>3920.02</v>
      </c>
      <c r="P32" s="77">
        <v>106.35663784368447</v>
      </c>
      <c r="Q32" s="77">
        <v>0</v>
      </c>
      <c r="R32" s="77">
        <v>15.3926918449616</v>
      </c>
      <c r="S32" s="78">
        <v>0</v>
      </c>
      <c r="T32" s="78">
        <v>8.0000000000000002E-3</v>
      </c>
      <c r="U32" s="78">
        <v>5.9999999999999995E-4</v>
      </c>
    </row>
    <row r="33" spans="2:21">
      <c r="B33" s="84" t="s">
        <v>247</v>
      </c>
      <c r="C33" s="16"/>
      <c r="D33" s="16"/>
      <c r="E33" s="16"/>
      <c r="F33" s="16"/>
      <c r="K33" s="85">
        <v>5.09</v>
      </c>
      <c r="N33" s="86">
        <v>7.2499999999999995E-2</v>
      </c>
      <c r="O33" s="85">
        <v>452893.79</v>
      </c>
      <c r="Q33" s="85">
        <v>0</v>
      </c>
      <c r="R33" s="85">
        <v>1614.1211367164037</v>
      </c>
      <c r="T33" s="86">
        <v>0.83889999999999998</v>
      </c>
      <c r="U33" s="86">
        <v>6.0900000000000003E-2</v>
      </c>
    </row>
    <row r="34" spans="2:21">
      <c r="B34" t="s">
        <v>286</v>
      </c>
      <c r="C34" t="s">
        <v>287</v>
      </c>
      <c r="D34" t="s">
        <v>123</v>
      </c>
      <c r="E34" t="s">
        <v>251</v>
      </c>
      <c r="F34" t="s">
        <v>288</v>
      </c>
      <c r="G34" t="s">
        <v>289</v>
      </c>
      <c r="H34" t="s">
        <v>290</v>
      </c>
      <c r="I34" t="s">
        <v>237</v>
      </c>
      <c r="J34"/>
      <c r="K34" s="77">
        <v>7.28</v>
      </c>
      <c r="L34" t="s">
        <v>110</v>
      </c>
      <c r="M34" s="78">
        <v>4.2500000000000003E-2</v>
      </c>
      <c r="N34" s="78">
        <v>5.2699999999999997E-2</v>
      </c>
      <c r="O34" s="77">
        <v>4126.34</v>
      </c>
      <c r="P34" s="77">
        <v>96.722103268271638</v>
      </c>
      <c r="Q34" s="77">
        <v>0</v>
      </c>
      <c r="R34" s="77">
        <v>16.0976335107224</v>
      </c>
      <c r="S34" s="78">
        <v>0</v>
      </c>
      <c r="T34" s="78">
        <v>8.3999999999999995E-3</v>
      </c>
      <c r="U34" s="78">
        <v>5.9999999999999995E-4</v>
      </c>
    </row>
    <row r="35" spans="2:21">
      <c r="B35" t="s">
        <v>291</v>
      </c>
      <c r="C35" t="s">
        <v>292</v>
      </c>
      <c r="D35" t="s">
        <v>123</v>
      </c>
      <c r="E35" t="s">
        <v>251</v>
      </c>
      <c r="F35" t="s">
        <v>293</v>
      </c>
      <c r="G35" t="s">
        <v>289</v>
      </c>
      <c r="H35" t="s">
        <v>294</v>
      </c>
      <c r="I35" t="s">
        <v>211</v>
      </c>
      <c r="J35"/>
      <c r="K35" s="77">
        <v>1.1399999999999999</v>
      </c>
      <c r="L35" t="s">
        <v>106</v>
      </c>
      <c r="M35" s="78">
        <v>4.4999999999999998E-2</v>
      </c>
      <c r="N35" s="78">
        <v>8.48E-2</v>
      </c>
      <c r="O35" s="77">
        <v>2.68</v>
      </c>
      <c r="P35" s="77">
        <v>95.33274626865672</v>
      </c>
      <c r="Q35" s="77">
        <v>0</v>
      </c>
      <c r="R35" s="77">
        <v>9.4327557792000007E-3</v>
      </c>
      <c r="S35" s="78">
        <v>0</v>
      </c>
      <c r="T35" s="78">
        <v>0</v>
      </c>
      <c r="U35" s="78">
        <v>0</v>
      </c>
    </row>
    <row r="36" spans="2:21">
      <c r="B36" t="s">
        <v>295</v>
      </c>
      <c r="C36" t="s">
        <v>296</v>
      </c>
      <c r="D36" t="s">
        <v>123</v>
      </c>
      <c r="E36" t="s">
        <v>251</v>
      </c>
      <c r="F36" t="s">
        <v>297</v>
      </c>
      <c r="G36" t="s">
        <v>289</v>
      </c>
      <c r="H36" t="s">
        <v>290</v>
      </c>
      <c r="I36" t="s">
        <v>237</v>
      </c>
      <c r="J36"/>
      <c r="K36" s="77">
        <v>6.9</v>
      </c>
      <c r="L36" t="s">
        <v>106</v>
      </c>
      <c r="M36" s="78">
        <v>0.03</v>
      </c>
      <c r="N36" s="78">
        <v>6.6400000000000001E-2</v>
      </c>
      <c r="O36" s="77">
        <v>7633.73</v>
      </c>
      <c r="P36" s="77">
        <v>78.48433344249797</v>
      </c>
      <c r="Q36" s="77">
        <v>0</v>
      </c>
      <c r="R36" s="77">
        <v>22.119813540151601</v>
      </c>
      <c r="S36" s="78">
        <v>0</v>
      </c>
      <c r="T36" s="78">
        <v>1.15E-2</v>
      </c>
      <c r="U36" s="78">
        <v>8.0000000000000004E-4</v>
      </c>
    </row>
    <row r="37" spans="2:21">
      <c r="B37" t="s">
        <v>298</v>
      </c>
      <c r="C37" t="s">
        <v>299</v>
      </c>
      <c r="D37" t="s">
        <v>123</v>
      </c>
      <c r="E37" t="s">
        <v>251</v>
      </c>
      <c r="F37" t="s">
        <v>300</v>
      </c>
      <c r="G37" t="s">
        <v>289</v>
      </c>
      <c r="H37" t="s">
        <v>290</v>
      </c>
      <c r="I37" t="s">
        <v>237</v>
      </c>
      <c r="J37"/>
      <c r="K37" s="77">
        <v>7.54</v>
      </c>
      <c r="L37" t="s">
        <v>106</v>
      </c>
      <c r="M37" s="78">
        <v>3.5000000000000003E-2</v>
      </c>
      <c r="N37" s="78">
        <v>6.6100000000000006E-2</v>
      </c>
      <c r="O37" s="77">
        <v>3094.76</v>
      </c>
      <c r="P37" s="77">
        <v>79.775165751140634</v>
      </c>
      <c r="Q37" s="77">
        <v>0</v>
      </c>
      <c r="R37" s="77">
        <v>9.1149939031631995</v>
      </c>
      <c r="S37" s="78">
        <v>0</v>
      </c>
      <c r="T37" s="78">
        <v>4.7000000000000002E-3</v>
      </c>
      <c r="U37" s="78">
        <v>2.9999999999999997E-4</v>
      </c>
    </row>
    <row r="38" spans="2:21">
      <c r="B38" t="s">
        <v>301</v>
      </c>
      <c r="C38" t="s">
        <v>302</v>
      </c>
      <c r="D38" t="s">
        <v>123</v>
      </c>
      <c r="E38" t="s">
        <v>251</v>
      </c>
      <c r="F38" t="s">
        <v>303</v>
      </c>
      <c r="G38" t="s">
        <v>304</v>
      </c>
      <c r="H38" t="s">
        <v>305</v>
      </c>
      <c r="I38" t="s">
        <v>211</v>
      </c>
      <c r="J38"/>
      <c r="K38" s="77">
        <v>3.64</v>
      </c>
      <c r="L38" t="s">
        <v>106</v>
      </c>
      <c r="M38" s="78">
        <v>5.5500000000000001E-2</v>
      </c>
      <c r="N38" s="78">
        <v>6.1899999999999997E-2</v>
      </c>
      <c r="O38" s="77">
        <v>1444.22</v>
      </c>
      <c r="P38" s="77">
        <v>99.268732769245688</v>
      </c>
      <c r="Q38" s="77">
        <v>0</v>
      </c>
      <c r="R38" s="77">
        <v>5.2930686307407999</v>
      </c>
      <c r="S38" s="78">
        <v>0</v>
      </c>
      <c r="T38" s="78">
        <v>2.8E-3</v>
      </c>
      <c r="U38" s="78">
        <v>2.0000000000000001E-4</v>
      </c>
    </row>
    <row r="39" spans="2:21">
      <c r="B39" t="s">
        <v>306</v>
      </c>
      <c r="C39" t="s">
        <v>307</v>
      </c>
      <c r="D39" t="s">
        <v>123</v>
      </c>
      <c r="E39" t="s">
        <v>251</v>
      </c>
      <c r="F39" t="s">
        <v>308</v>
      </c>
      <c r="G39" t="s">
        <v>289</v>
      </c>
      <c r="H39" t="s">
        <v>305</v>
      </c>
      <c r="I39" t="s">
        <v>211</v>
      </c>
      <c r="J39"/>
      <c r="K39" s="77">
        <v>7.62</v>
      </c>
      <c r="L39" t="s">
        <v>110</v>
      </c>
      <c r="M39" s="78">
        <v>4.2500000000000003E-2</v>
      </c>
      <c r="N39" s="78">
        <v>5.4100000000000002E-2</v>
      </c>
      <c r="O39" s="77">
        <v>8252.68</v>
      </c>
      <c r="P39" s="77">
        <v>92.710466204917793</v>
      </c>
      <c r="Q39" s="77">
        <v>0</v>
      </c>
      <c r="R39" s="77">
        <v>30.859939086220201</v>
      </c>
      <c r="S39" s="78">
        <v>0</v>
      </c>
      <c r="T39" s="78">
        <v>1.6E-2</v>
      </c>
      <c r="U39" s="78">
        <v>1.1999999999999999E-3</v>
      </c>
    </row>
    <row r="40" spans="2:21">
      <c r="B40" t="s">
        <v>309</v>
      </c>
      <c r="C40" t="s">
        <v>310</v>
      </c>
      <c r="D40" t="s">
        <v>123</v>
      </c>
      <c r="E40" t="s">
        <v>251</v>
      </c>
      <c r="F40" t="s">
        <v>311</v>
      </c>
      <c r="G40" t="s">
        <v>312</v>
      </c>
      <c r="H40" t="s">
        <v>305</v>
      </c>
      <c r="I40" t="s">
        <v>211</v>
      </c>
      <c r="J40"/>
      <c r="K40" s="77">
        <v>7.95</v>
      </c>
      <c r="L40" t="s">
        <v>106</v>
      </c>
      <c r="M40" s="78">
        <v>5.8799999999999998E-2</v>
      </c>
      <c r="N40" s="78">
        <v>6.0299999999999999E-2</v>
      </c>
      <c r="O40" s="77">
        <v>4126.34</v>
      </c>
      <c r="P40" s="77">
        <v>99.137777037277587</v>
      </c>
      <c r="Q40" s="77">
        <v>0</v>
      </c>
      <c r="R40" s="77">
        <v>15.103092377308</v>
      </c>
      <c r="S40" s="78">
        <v>0</v>
      </c>
      <c r="T40" s="78">
        <v>7.7999999999999996E-3</v>
      </c>
      <c r="U40" s="78">
        <v>5.9999999999999995E-4</v>
      </c>
    </row>
    <row r="41" spans="2:21">
      <c r="B41" t="s">
        <v>313</v>
      </c>
      <c r="C41" t="s">
        <v>314</v>
      </c>
      <c r="D41" t="s">
        <v>123</v>
      </c>
      <c r="E41" t="s">
        <v>251</v>
      </c>
      <c r="F41" t="s">
        <v>315</v>
      </c>
      <c r="G41" t="s">
        <v>316</v>
      </c>
      <c r="H41" t="s">
        <v>305</v>
      </c>
      <c r="I41" t="s">
        <v>231</v>
      </c>
      <c r="J41"/>
      <c r="K41" s="77">
        <v>5.14</v>
      </c>
      <c r="L41" t="s">
        <v>106</v>
      </c>
      <c r="M41" s="78">
        <v>4.2500000000000003E-2</v>
      </c>
      <c r="N41" s="78">
        <v>5.91E-2</v>
      </c>
      <c r="O41" s="77">
        <v>1391.24</v>
      </c>
      <c r="P41" s="77">
        <v>92.273971421178231</v>
      </c>
      <c r="Q41" s="77">
        <v>0</v>
      </c>
      <c r="R41" s="77">
        <v>4.7396138607999996</v>
      </c>
      <c r="S41" s="78">
        <v>0</v>
      </c>
      <c r="T41" s="78">
        <v>2.5000000000000001E-3</v>
      </c>
      <c r="U41" s="78">
        <v>2.0000000000000001E-4</v>
      </c>
    </row>
    <row r="42" spans="2:21">
      <c r="B42" t="s">
        <v>317</v>
      </c>
      <c r="C42" t="s">
        <v>318</v>
      </c>
      <c r="D42" t="s">
        <v>123</v>
      </c>
      <c r="E42" t="s">
        <v>251</v>
      </c>
      <c r="F42" t="s">
        <v>319</v>
      </c>
      <c r="G42" t="s">
        <v>304</v>
      </c>
      <c r="H42" t="s">
        <v>305</v>
      </c>
      <c r="I42" t="s">
        <v>211</v>
      </c>
      <c r="J42"/>
      <c r="K42" s="77">
        <v>3.72</v>
      </c>
      <c r="L42" t="s">
        <v>113</v>
      </c>
      <c r="M42" s="78">
        <v>4.6300000000000001E-2</v>
      </c>
      <c r="N42" s="78">
        <v>7.7700000000000005E-2</v>
      </c>
      <c r="O42" s="77">
        <v>6189.51</v>
      </c>
      <c r="P42" s="77">
        <v>90.449750111075133</v>
      </c>
      <c r="Q42" s="77">
        <v>0</v>
      </c>
      <c r="R42" s="77">
        <v>26.154028125984802</v>
      </c>
      <c r="S42" s="78">
        <v>0</v>
      </c>
      <c r="T42" s="78">
        <v>1.3599999999999999E-2</v>
      </c>
      <c r="U42" s="78">
        <v>1E-3</v>
      </c>
    </row>
    <row r="43" spans="2:21">
      <c r="B43" t="s">
        <v>320</v>
      </c>
      <c r="C43" t="s">
        <v>321</v>
      </c>
      <c r="D43" t="s">
        <v>123</v>
      </c>
      <c r="E43" t="s">
        <v>251</v>
      </c>
      <c r="F43" t="s">
        <v>322</v>
      </c>
      <c r="G43" t="s">
        <v>289</v>
      </c>
      <c r="H43" t="s">
        <v>323</v>
      </c>
      <c r="I43" t="s">
        <v>237</v>
      </c>
      <c r="J43"/>
      <c r="K43" s="77">
        <v>4.04</v>
      </c>
      <c r="L43" t="s">
        <v>106</v>
      </c>
      <c r="M43" s="78">
        <v>3.2000000000000001E-2</v>
      </c>
      <c r="N43" s="78">
        <v>0.1104</v>
      </c>
      <c r="O43" s="77">
        <v>6602.14</v>
      </c>
      <c r="P43" s="77">
        <v>74.1124451041632</v>
      </c>
      <c r="Q43" s="77">
        <v>0</v>
      </c>
      <c r="R43" s="77">
        <v>18.064983258774401</v>
      </c>
      <c r="S43" s="78">
        <v>0</v>
      </c>
      <c r="T43" s="78">
        <v>9.4000000000000004E-3</v>
      </c>
      <c r="U43" s="78">
        <v>6.9999999999999999E-4</v>
      </c>
    </row>
    <row r="44" spans="2:21">
      <c r="B44" t="s">
        <v>324</v>
      </c>
      <c r="C44" t="s">
        <v>325</v>
      </c>
      <c r="D44" t="s">
        <v>123</v>
      </c>
      <c r="E44" t="s">
        <v>251</v>
      </c>
      <c r="F44" t="s">
        <v>303</v>
      </c>
      <c r="G44" t="s">
        <v>304</v>
      </c>
      <c r="H44" t="s">
        <v>254</v>
      </c>
      <c r="I44" t="s">
        <v>211</v>
      </c>
      <c r="J44"/>
      <c r="K44" s="77">
        <v>7.15</v>
      </c>
      <c r="L44" t="s">
        <v>106</v>
      </c>
      <c r="M44" s="78">
        <v>6.7400000000000002E-2</v>
      </c>
      <c r="N44" s="78">
        <v>6.2199999999999998E-2</v>
      </c>
      <c r="O44" s="77">
        <v>3094.76</v>
      </c>
      <c r="P44" s="77">
        <v>103.62428413188745</v>
      </c>
      <c r="Q44" s="77">
        <v>0</v>
      </c>
      <c r="R44" s="77">
        <v>11.8399593305552</v>
      </c>
      <c r="S44" s="78">
        <v>0</v>
      </c>
      <c r="T44" s="78">
        <v>6.1999999999999998E-3</v>
      </c>
      <c r="U44" s="78">
        <v>4.0000000000000002E-4</v>
      </c>
    </row>
    <row r="45" spans="2:21">
      <c r="B45" t="s">
        <v>326</v>
      </c>
      <c r="C45" t="s">
        <v>327</v>
      </c>
      <c r="D45" t="s">
        <v>123</v>
      </c>
      <c r="E45" t="s">
        <v>251</v>
      </c>
      <c r="F45" t="s">
        <v>328</v>
      </c>
      <c r="G45" t="s">
        <v>304</v>
      </c>
      <c r="H45" t="s">
        <v>254</v>
      </c>
      <c r="I45" t="s">
        <v>211</v>
      </c>
      <c r="J45"/>
      <c r="K45" s="77">
        <v>5.31</v>
      </c>
      <c r="L45" t="s">
        <v>106</v>
      </c>
      <c r="M45" s="78">
        <v>3.9300000000000002E-2</v>
      </c>
      <c r="N45" s="78">
        <v>6.7299999999999999E-2</v>
      </c>
      <c r="O45" s="77">
        <v>6426.77</v>
      </c>
      <c r="P45" s="77">
        <v>87.554974696464939</v>
      </c>
      <c r="Q45" s="77">
        <v>0</v>
      </c>
      <c r="R45" s="77">
        <v>20.7747246802316</v>
      </c>
      <c r="S45" s="78">
        <v>0</v>
      </c>
      <c r="T45" s="78">
        <v>1.0800000000000001E-2</v>
      </c>
      <c r="U45" s="78">
        <v>8.0000000000000004E-4</v>
      </c>
    </row>
    <row r="46" spans="2:21">
      <c r="B46" t="s">
        <v>329</v>
      </c>
      <c r="C46" t="s">
        <v>330</v>
      </c>
      <c r="D46" t="s">
        <v>123</v>
      </c>
      <c r="E46" t="s">
        <v>251</v>
      </c>
      <c r="F46" t="s">
        <v>331</v>
      </c>
      <c r="G46" t="s">
        <v>332</v>
      </c>
      <c r="H46" t="s">
        <v>254</v>
      </c>
      <c r="I46" t="s">
        <v>211</v>
      </c>
      <c r="J46"/>
      <c r="K46" s="77">
        <v>2.97</v>
      </c>
      <c r="L46" t="s">
        <v>106</v>
      </c>
      <c r="M46" s="78">
        <v>4.7500000000000001E-2</v>
      </c>
      <c r="N46" s="78">
        <v>8.2799999999999999E-2</v>
      </c>
      <c r="O46" s="77">
        <v>4745.29</v>
      </c>
      <c r="P46" s="77">
        <v>90.991472390517757</v>
      </c>
      <c r="Q46" s="77">
        <v>0</v>
      </c>
      <c r="R46" s="77">
        <v>15.941351714818399</v>
      </c>
      <c r="S46" s="78">
        <v>0</v>
      </c>
      <c r="T46" s="78">
        <v>8.3000000000000001E-3</v>
      </c>
      <c r="U46" s="78">
        <v>5.9999999999999995E-4</v>
      </c>
    </row>
    <row r="47" spans="2:21">
      <c r="B47" t="s">
        <v>333</v>
      </c>
      <c r="C47" t="s">
        <v>334</v>
      </c>
      <c r="D47" t="s">
        <v>123</v>
      </c>
      <c r="E47" t="s">
        <v>251</v>
      </c>
      <c r="F47" t="s">
        <v>331</v>
      </c>
      <c r="G47" t="s">
        <v>332</v>
      </c>
      <c r="H47" t="s">
        <v>254</v>
      </c>
      <c r="I47" t="s">
        <v>211</v>
      </c>
      <c r="J47"/>
      <c r="K47" s="77">
        <v>5.92</v>
      </c>
      <c r="L47" t="s">
        <v>106</v>
      </c>
      <c r="M47" s="78">
        <v>5.1299999999999998E-2</v>
      </c>
      <c r="N47" s="78">
        <v>7.9699999999999993E-2</v>
      </c>
      <c r="O47" s="77">
        <v>3393.91</v>
      </c>
      <c r="P47" s="77">
        <v>85.403431266592222</v>
      </c>
      <c r="Q47" s="77">
        <v>0</v>
      </c>
      <c r="R47" s="77">
        <v>10.7013195734172</v>
      </c>
      <c r="S47" s="78">
        <v>0</v>
      </c>
      <c r="T47" s="78">
        <v>5.5999999999999999E-3</v>
      </c>
      <c r="U47" s="78">
        <v>4.0000000000000002E-4</v>
      </c>
    </row>
    <row r="48" spans="2:21">
      <c r="B48" t="s">
        <v>335</v>
      </c>
      <c r="C48" t="s">
        <v>336</v>
      </c>
      <c r="D48" t="s">
        <v>123</v>
      </c>
      <c r="E48" t="s">
        <v>251</v>
      </c>
      <c r="F48" t="s">
        <v>337</v>
      </c>
      <c r="G48" t="s">
        <v>338</v>
      </c>
      <c r="H48" t="s">
        <v>259</v>
      </c>
      <c r="I48" t="s">
        <v>211</v>
      </c>
      <c r="J48"/>
      <c r="K48" s="77">
        <v>7.27</v>
      </c>
      <c r="L48" t="s">
        <v>106</v>
      </c>
      <c r="M48" s="78">
        <v>3.3000000000000002E-2</v>
      </c>
      <c r="N48" s="78">
        <v>6.1400000000000003E-2</v>
      </c>
      <c r="O48" s="77">
        <v>6189.51</v>
      </c>
      <c r="P48" s="77">
        <v>82.416833482779737</v>
      </c>
      <c r="Q48" s="77">
        <v>0</v>
      </c>
      <c r="R48" s="77">
        <v>18.833623570169198</v>
      </c>
      <c r="S48" s="78">
        <v>0</v>
      </c>
      <c r="T48" s="78">
        <v>9.7999999999999997E-3</v>
      </c>
      <c r="U48" s="78">
        <v>6.9999999999999999E-4</v>
      </c>
    </row>
    <row r="49" spans="2:21">
      <c r="B49" t="s">
        <v>339</v>
      </c>
      <c r="C49" t="s">
        <v>340</v>
      </c>
      <c r="D49" t="s">
        <v>123</v>
      </c>
      <c r="E49" t="s">
        <v>251</v>
      </c>
      <c r="F49" t="s">
        <v>341</v>
      </c>
      <c r="G49" t="s">
        <v>289</v>
      </c>
      <c r="H49" t="s">
        <v>342</v>
      </c>
      <c r="I49" t="s">
        <v>237</v>
      </c>
      <c r="J49"/>
      <c r="K49" s="77">
        <v>6.62</v>
      </c>
      <c r="L49" t="s">
        <v>110</v>
      </c>
      <c r="M49" s="78">
        <v>5.8000000000000003E-2</v>
      </c>
      <c r="N49" s="78">
        <v>5.1299999999999998E-2</v>
      </c>
      <c r="O49" s="77">
        <v>3094.76</v>
      </c>
      <c r="P49" s="77">
        <v>109.68876746500537</v>
      </c>
      <c r="Q49" s="77">
        <v>0</v>
      </c>
      <c r="R49" s="77">
        <v>13.691796176940001</v>
      </c>
      <c r="S49" s="78">
        <v>0</v>
      </c>
      <c r="T49" s="78">
        <v>7.1000000000000004E-3</v>
      </c>
      <c r="U49" s="78">
        <v>5.0000000000000001E-4</v>
      </c>
    </row>
    <row r="50" spans="2:21">
      <c r="B50" t="s">
        <v>343</v>
      </c>
      <c r="C50" t="s">
        <v>344</v>
      </c>
      <c r="D50" t="s">
        <v>123</v>
      </c>
      <c r="E50" t="s">
        <v>251</v>
      </c>
      <c r="F50" t="s">
        <v>345</v>
      </c>
      <c r="G50" t="s">
        <v>304</v>
      </c>
      <c r="H50" t="s">
        <v>259</v>
      </c>
      <c r="I50" t="s">
        <v>211</v>
      </c>
      <c r="J50"/>
      <c r="K50" s="77">
        <v>7.51</v>
      </c>
      <c r="L50" t="s">
        <v>106</v>
      </c>
      <c r="M50" s="78">
        <v>6.1699999999999998E-2</v>
      </c>
      <c r="N50" s="78">
        <v>6.0999999999999999E-2</v>
      </c>
      <c r="O50" s="77">
        <v>3094.76</v>
      </c>
      <c r="P50" s="77">
        <v>100.80309852783415</v>
      </c>
      <c r="Q50" s="77">
        <v>0</v>
      </c>
      <c r="R50" s="77">
        <v>11.517614784624</v>
      </c>
      <c r="S50" s="78">
        <v>0</v>
      </c>
      <c r="T50" s="78">
        <v>6.0000000000000001E-3</v>
      </c>
      <c r="U50" s="78">
        <v>4.0000000000000002E-4</v>
      </c>
    </row>
    <row r="51" spans="2:21">
      <c r="B51" t="s">
        <v>346</v>
      </c>
      <c r="C51" t="s">
        <v>347</v>
      </c>
      <c r="D51" t="s">
        <v>123</v>
      </c>
      <c r="E51" t="s">
        <v>251</v>
      </c>
      <c r="F51" t="s">
        <v>348</v>
      </c>
      <c r="G51" t="s">
        <v>349</v>
      </c>
      <c r="H51" t="s">
        <v>259</v>
      </c>
      <c r="I51" t="s">
        <v>211</v>
      </c>
      <c r="J51"/>
      <c r="K51" s="77">
        <v>7.32</v>
      </c>
      <c r="L51" t="s">
        <v>106</v>
      </c>
      <c r="M51" s="78">
        <v>5.5E-2</v>
      </c>
      <c r="N51" s="78">
        <v>5.8400000000000001E-2</v>
      </c>
      <c r="O51" s="77">
        <v>8252.68</v>
      </c>
      <c r="P51" s="77">
        <v>99.714555770973789</v>
      </c>
      <c r="Q51" s="77">
        <v>0</v>
      </c>
      <c r="R51" s="77">
        <v>30.3819228588304</v>
      </c>
      <c r="S51" s="78">
        <v>0</v>
      </c>
      <c r="T51" s="78">
        <v>1.5800000000000002E-2</v>
      </c>
      <c r="U51" s="78">
        <v>1.1000000000000001E-3</v>
      </c>
    </row>
    <row r="52" spans="2:21">
      <c r="B52" t="s">
        <v>350</v>
      </c>
      <c r="C52" t="s">
        <v>351</v>
      </c>
      <c r="D52" t="s">
        <v>123</v>
      </c>
      <c r="E52" t="s">
        <v>251</v>
      </c>
      <c r="F52" t="s">
        <v>352</v>
      </c>
      <c r="G52" t="s">
        <v>304</v>
      </c>
      <c r="H52" t="s">
        <v>259</v>
      </c>
      <c r="I52" t="s">
        <v>211</v>
      </c>
      <c r="J52"/>
      <c r="K52" s="77">
        <v>4.3499999999999996</v>
      </c>
      <c r="L52" t="s">
        <v>110</v>
      </c>
      <c r="M52" s="78">
        <v>4.1300000000000003E-2</v>
      </c>
      <c r="N52" s="78">
        <v>5.4699999999999999E-2</v>
      </c>
      <c r="O52" s="77">
        <v>6127.61</v>
      </c>
      <c r="P52" s="77">
        <v>97.608123356414495</v>
      </c>
      <c r="Q52" s="77">
        <v>0</v>
      </c>
      <c r="R52" s="77">
        <v>24.1239474176618</v>
      </c>
      <c r="S52" s="78">
        <v>0</v>
      </c>
      <c r="T52" s="78">
        <v>1.2500000000000001E-2</v>
      </c>
      <c r="U52" s="78">
        <v>8.9999999999999998E-4</v>
      </c>
    </row>
    <row r="53" spans="2:21">
      <c r="B53" t="s">
        <v>353</v>
      </c>
      <c r="C53" t="s">
        <v>354</v>
      </c>
      <c r="D53" t="s">
        <v>123</v>
      </c>
      <c r="E53" t="s">
        <v>251</v>
      </c>
      <c r="F53" t="s">
        <v>355</v>
      </c>
      <c r="G53" t="s">
        <v>356</v>
      </c>
      <c r="H53" t="s">
        <v>259</v>
      </c>
      <c r="I53" t="s">
        <v>211</v>
      </c>
      <c r="J53"/>
      <c r="K53" s="77">
        <v>6.97</v>
      </c>
      <c r="L53" t="s">
        <v>106</v>
      </c>
      <c r="M53" s="78">
        <v>6.8000000000000005E-2</v>
      </c>
      <c r="N53" s="78">
        <v>6.7000000000000004E-2</v>
      </c>
      <c r="O53" s="77">
        <v>9903.2199999999993</v>
      </c>
      <c r="P53" s="77">
        <v>103.42921621250461</v>
      </c>
      <c r="Q53" s="77">
        <v>0</v>
      </c>
      <c r="R53" s="77">
        <v>37.8165018728536</v>
      </c>
      <c r="S53" s="78">
        <v>0</v>
      </c>
      <c r="T53" s="78">
        <v>1.9699999999999999E-2</v>
      </c>
      <c r="U53" s="78">
        <v>1.4E-3</v>
      </c>
    </row>
    <row r="54" spans="2:21">
      <c r="B54" t="s">
        <v>357</v>
      </c>
      <c r="C54" t="s">
        <v>358</v>
      </c>
      <c r="D54" t="s">
        <v>123</v>
      </c>
      <c r="E54" t="s">
        <v>251</v>
      </c>
      <c r="F54" t="s">
        <v>359</v>
      </c>
      <c r="G54" t="s">
        <v>289</v>
      </c>
      <c r="H54" t="s">
        <v>259</v>
      </c>
      <c r="I54" t="s">
        <v>231</v>
      </c>
      <c r="J54"/>
      <c r="K54" s="77">
        <v>6.84</v>
      </c>
      <c r="L54" t="s">
        <v>106</v>
      </c>
      <c r="M54" s="78">
        <v>0.06</v>
      </c>
      <c r="N54" s="78">
        <v>6.6400000000000001E-2</v>
      </c>
      <c r="O54" s="77">
        <v>5157.93</v>
      </c>
      <c r="P54" s="77">
        <v>97.093603350568927</v>
      </c>
      <c r="Q54" s="77">
        <v>0</v>
      </c>
      <c r="R54" s="77">
        <v>18.4896101918476</v>
      </c>
      <c r="S54" s="78">
        <v>0</v>
      </c>
      <c r="T54" s="78">
        <v>9.5999999999999992E-3</v>
      </c>
      <c r="U54" s="78">
        <v>6.9999999999999999E-4</v>
      </c>
    </row>
    <row r="55" spans="2:21">
      <c r="B55" t="s">
        <v>360</v>
      </c>
      <c r="C55" t="s">
        <v>361</v>
      </c>
      <c r="D55" t="s">
        <v>123</v>
      </c>
      <c r="E55" t="s">
        <v>251</v>
      </c>
      <c r="F55" t="s">
        <v>362</v>
      </c>
      <c r="G55" t="s">
        <v>363</v>
      </c>
      <c r="H55" t="s">
        <v>259</v>
      </c>
      <c r="I55" t="s">
        <v>211</v>
      </c>
      <c r="J55"/>
      <c r="K55" s="77">
        <v>6.85</v>
      </c>
      <c r="L55" t="s">
        <v>106</v>
      </c>
      <c r="M55" s="78">
        <v>6.3799999999999996E-2</v>
      </c>
      <c r="N55" s="78">
        <v>6.0400000000000002E-2</v>
      </c>
      <c r="O55" s="77">
        <v>1733.06</v>
      </c>
      <c r="P55" s="77">
        <v>103.75183316215249</v>
      </c>
      <c r="Q55" s="77">
        <v>0</v>
      </c>
      <c r="R55" s="77">
        <v>6.6385169711016001</v>
      </c>
      <c r="S55" s="78">
        <v>0</v>
      </c>
      <c r="T55" s="78">
        <v>3.5000000000000001E-3</v>
      </c>
      <c r="U55" s="78">
        <v>2.9999999999999997E-4</v>
      </c>
    </row>
    <row r="56" spans="2:21">
      <c r="B56" t="s">
        <v>364</v>
      </c>
      <c r="C56" t="s">
        <v>365</v>
      </c>
      <c r="D56" t="s">
        <v>123</v>
      </c>
      <c r="E56" t="s">
        <v>251</v>
      </c>
      <c r="F56" t="s">
        <v>366</v>
      </c>
      <c r="G56" t="s">
        <v>304</v>
      </c>
      <c r="H56" t="s">
        <v>259</v>
      </c>
      <c r="I56" t="s">
        <v>211</v>
      </c>
      <c r="J56"/>
      <c r="K56" s="77">
        <v>3.65</v>
      </c>
      <c r="L56" t="s">
        <v>106</v>
      </c>
      <c r="M56" s="78">
        <v>8.1299999999999997E-2</v>
      </c>
      <c r="N56" s="78">
        <v>7.4999999999999997E-2</v>
      </c>
      <c r="O56" s="77">
        <v>4126.34</v>
      </c>
      <c r="P56" s="77">
        <v>103.20216616178017</v>
      </c>
      <c r="Q56" s="77">
        <v>0</v>
      </c>
      <c r="R56" s="77">
        <v>15.722279595734401</v>
      </c>
      <c r="S56" s="78">
        <v>0</v>
      </c>
      <c r="T56" s="78">
        <v>8.2000000000000007E-3</v>
      </c>
      <c r="U56" s="78">
        <v>5.9999999999999995E-4</v>
      </c>
    </row>
    <row r="57" spans="2:21">
      <c r="B57" t="s">
        <v>367</v>
      </c>
      <c r="C57" t="s">
        <v>368</v>
      </c>
      <c r="D57" t="s">
        <v>123</v>
      </c>
      <c r="E57" t="s">
        <v>251</v>
      </c>
      <c r="F57" t="s">
        <v>369</v>
      </c>
      <c r="G57" t="s">
        <v>304</v>
      </c>
      <c r="H57" t="s">
        <v>269</v>
      </c>
      <c r="I57" t="s">
        <v>211</v>
      </c>
      <c r="J57"/>
      <c r="K57" s="77">
        <v>4.38</v>
      </c>
      <c r="L57" t="s">
        <v>110</v>
      </c>
      <c r="M57" s="78">
        <v>7.2499999999999995E-2</v>
      </c>
      <c r="N57" s="78">
        <v>7.3599999999999999E-2</v>
      </c>
      <c r="O57" s="77">
        <v>7365.52</v>
      </c>
      <c r="P57" s="77">
        <v>99.218833288077292</v>
      </c>
      <c r="Q57" s="77">
        <v>0</v>
      </c>
      <c r="R57" s="77">
        <v>29.476018670920599</v>
      </c>
      <c r="S57" s="78">
        <v>0</v>
      </c>
      <c r="T57" s="78">
        <v>1.5299999999999999E-2</v>
      </c>
      <c r="U57" s="78">
        <v>1.1000000000000001E-3</v>
      </c>
    </row>
    <row r="58" spans="2:21">
      <c r="B58" t="s">
        <v>370</v>
      </c>
      <c r="C58" t="s">
        <v>371</v>
      </c>
      <c r="D58" t="s">
        <v>123</v>
      </c>
      <c r="E58" t="s">
        <v>251</v>
      </c>
      <c r="F58" t="s">
        <v>372</v>
      </c>
      <c r="G58" t="s">
        <v>304</v>
      </c>
      <c r="H58" t="s">
        <v>269</v>
      </c>
      <c r="I58" t="s">
        <v>211</v>
      </c>
      <c r="J58"/>
      <c r="K58" s="77">
        <v>7.29</v>
      </c>
      <c r="L58" t="s">
        <v>106</v>
      </c>
      <c r="M58" s="78">
        <v>7.1199999999999999E-2</v>
      </c>
      <c r="N58" s="78">
        <v>7.2400000000000006E-2</v>
      </c>
      <c r="O58" s="77">
        <v>4126.34</v>
      </c>
      <c r="P58" s="77">
        <v>98.925007934392227</v>
      </c>
      <c r="Q58" s="77">
        <v>0</v>
      </c>
      <c r="R58" s="77">
        <v>15.070678180500799</v>
      </c>
      <c r="S58" s="78">
        <v>0</v>
      </c>
      <c r="T58" s="78">
        <v>7.7999999999999996E-3</v>
      </c>
      <c r="U58" s="78">
        <v>5.9999999999999995E-4</v>
      </c>
    </row>
    <row r="59" spans="2:21">
      <c r="B59" t="s">
        <v>373</v>
      </c>
      <c r="C59" t="s">
        <v>374</v>
      </c>
      <c r="D59" t="s">
        <v>123</v>
      </c>
      <c r="E59" t="s">
        <v>251</v>
      </c>
      <c r="F59" t="s">
        <v>375</v>
      </c>
      <c r="G59" t="s">
        <v>356</v>
      </c>
      <c r="H59" t="s">
        <v>269</v>
      </c>
      <c r="I59" t="s">
        <v>211</v>
      </c>
      <c r="J59"/>
      <c r="K59" s="77">
        <v>3.3</v>
      </c>
      <c r="L59" t="s">
        <v>106</v>
      </c>
      <c r="M59" s="78">
        <v>2.63E-2</v>
      </c>
      <c r="N59" s="78">
        <v>7.5899999999999995E-2</v>
      </c>
      <c r="O59" s="77">
        <v>5231.17</v>
      </c>
      <c r="P59" s="77">
        <v>85.058084237369457</v>
      </c>
      <c r="Q59" s="77">
        <v>0</v>
      </c>
      <c r="R59" s="77">
        <v>16.427675781358399</v>
      </c>
      <c r="S59" s="78">
        <v>0</v>
      </c>
      <c r="T59" s="78">
        <v>8.5000000000000006E-3</v>
      </c>
      <c r="U59" s="78">
        <v>5.9999999999999995E-4</v>
      </c>
    </row>
    <row r="60" spans="2:21">
      <c r="B60" t="s">
        <v>376</v>
      </c>
      <c r="C60" t="s">
        <v>377</v>
      </c>
      <c r="D60" t="s">
        <v>123</v>
      </c>
      <c r="E60" t="s">
        <v>251</v>
      </c>
      <c r="F60" t="s">
        <v>375</v>
      </c>
      <c r="G60" t="s">
        <v>356</v>
      </c>
      <c r="H60" t="s">
        <v>269</v>
      </c>
      <c r="I60" t="s">
        <v>211</v>
      </c>
      <c r="J60"/>
      <c r="K60" s="77">
        <v>2.0699999999999998</v>
      </c>
      <c r="L60" t="s">
        <v>106</v>
      </c>
      <c r="M60" s="78">
        <v>7.0499999999999993E-2</v>
      </c>
      <c r="N60" s="78">
        <v>7.1300000000000002E-2</v>
      </c>
      <c r="O60" s="77">
        <v>2063.17</v>
      </c>
      <c r="P60" s="77">
        <v>101.35150139348673</v>
      </c>
      <c r="Q60" s="77">
        <v>0</v>
      </c>
      <c r="R60" s="77">
        <v>7.7201705236395997</v>
      </c>
      <c r="S60" s="78">
        <v>0</v>
      </c>
      <c r="T60" s="78">
        <v>4.0000000000000001E-3</v>
      </c>
      <c r="U60" s="78">
        <v>2.9999999999999997E-4</v>
      </c>
    </row>
    <row r="61" spans="2:21">
      <c r="B61" t="s">
        <v>378</v>
      </c>
      <c r="C61" t="s">
        <v>379</v>
      </c>
      <c r="D61" t="s">
        <v>123</v>
      </c>
      <c r="E61" t="s">
        <v>251</v>
      </c>
      <c r="F61" t="s">
        <v>380</v>
      </c>
      <c r="G61" t="s">
        <v>381</v>
      </c>
      <c r="H61" t="s">
        <v>269</v>
      </c>
      <c r="I61" t="s">
        <v>211</v>
      </c>
      <c r="J61"/>
      <c r="K61" s="77">
        <v>5.35</v>
      </c>
      <c r="L61" t="s">
        <v>106</v>
      </c>
      <c r="M61" s="78">
        <v>0.04</v>
      </c>
      <c r="N61" s="78">
        <v>6.0600000000000001E-2</v>
      </c>
      <c r="O61" s="77">
        <v>5622.14</v>
      </c>
      <c r="P61" s="77">
        <v>91.297777145357458</v>
      </c>
      <c r="Q61" s="77">
        <v>0</v>
      </c>
      <c r="R61" s="77">
        <v>18.950625626815999</v>
      </c>
      <c r="S61" s="78">
        <v>0</v>
      </c>
      <c r="T61" s="78">
        <v>9.7999999999999997E-3</v>
      </c>
      <c r="U61" s="78">
        <v>6.9999999999999999E-4</v>
      </c>
    </row>
    <row r="62" spans="2:21">
      <c r="B62" t="s">
        <v>382</v>
      </c>
      <c r="C62" t="s">
        <v>383</v>
      </c>
      <c r="D62" t="s">
        <v>123</v>
      </c>
      <c r="E62" t="s">
        <v>251</v>
      </c>
      <c r="F62" t="s">
        <v>384</v>
      </c>
      <c r="G62" t="s">
        <v>276</v>
      </c>
      <c r="H62" t="s">
        <v>269</v>
      </c>
      <c r="I62" t="s">
        <v>231</v>
      </c>
      <c r="J62"/>
      <c r="K62" s="77">
        <v>3.54</v>
      </c>
      <c r="L62" t="s">
        <v>106</v>
      </c>
      <c r="M62" s="78">
        <v>5.5E-2</v>
      </c>
      <c r="N62" s="78">
        <v>0.09</v>
      </c>
      <c r="O62" s="77">
        <v>1444.22</v>
      </c>
      <c r="P62" s="77">
        <v>90.293553170569581</v>
      </c>
      <c r="Q62" s="77">
        <v>0</v>
      </c>
      <c r="R62" s="77">
        <v>4.8145066478912</v>
      </c>
      <c r="S62" s="78">
        <v>0</v>
      </c>
      <c r="T62" s="78">
        <v>2.5000000000000001E-3</v>
      </c>
      <c r="U62" s="78">
        <v>2.0000000000000001E-4</v>
      </c>
    </row>
    <row r="63" spans="2:21">
      <c r="B63" t="s">
        <v>385</v>
      </c>
      <c r="C63" t="s">
        <v>386</v>
      </c>
      <c r="D63" t="s">
        <v>123</v>
      </c>
      <c r="E63" t="s">
        <v>251</v>
      </c>
      <c r="F63" t="s">
        <v>384</v>
      </c>
      <c r="G63" t="s">
        <v>276</v>
      </c>
      <c r="H63" t="s">
        <v>269</v>
      </c>
      <c r="I63" t="s">
        <v>211</v>
      </c>
      <c r="J63"/>
      <c r="K63" s="77">
        <v>3.13</v>
      </c>
      <c r="L63" t="s">
        <v>106</v>
      </c>
      <c r="M63" s="78">
        <v>0.06</v>
      </c>
      <c r="N63" s="78">
        <v>8.4400000000000003E-2</v>
      </c>
      <c r="O63" s="77">
        <v>4437.88</v>
      </c>
      <c r="P63" s="77">
        <v>94.656334384886478</v>
      </c>
      <c r="Q63" s="77">
        <v>0</v>
      </c>
      <c r="R63" s="77">
        <v>15.509111893620799</v>
      </c>
      <c r="S63" s="78">
        <v>0</v>
      </c>
      <c r="T63" s="78">
        <v>8.0999999999999996E-3</v>
      </c>
      <c r="U63" s="78">
        <v>5.9999999999999995E-4</v>
      </c>
    </row>
    <row r="64" spans="2:21">
      <c r="B64" t="s">
        <v>387</v>
      </c>
      <c r="C64" t="s">
        <v>388</v>
      </c>
      <c r="D64" t="s">
        <v>123</v>
      </c>
      <c r="E64" t="s">
        <v>251</v>
      </c>
      <c r="F64" t="s">
        <v>389</v>
      </c>
      <c r="G64" t="s">
        <v>390</v>
      </c>
      <c r="H64" t="s">
        <v>269</v>
      </c>
      <c r="I64" t="s">
        <v>211</v>
      </c>
      <c r="J64"/>
      <c r="K64" s="77">
        <v>6.14</v>
      </c>
      <c r="L64" t="s">
        <v>110</v>
      </c>
      <c r="M64" s="78">
        <v>6.6299999999999998E-2</v>
      </c>
      <c r="N64" s="78">
        <v>6.5000000000000002E-2</v>
      </c>
      <c r="O64" s="77">
        <v>8252.68</v>
      </c>
      <c r="P64" s="77">
        <v>103.39571180755833</v>
      </c>
      <c r="Q64" s="77">
        <v>0</v>
      </c>
      <c r="R64" s="77">
        <v>34.4166683522553</v>
      </c>
      <c r="S64" s="78">
        <v>0</v>
      </c>
      <c r="T64" s="78">
        <v>1.7899999999999999E-2</v>
      </c>
      <c r="U64" s="78">
        <v>1.2999999999999999E-3</v>
      </c>
    </row>
    <row r="65" spans="2:21">
      <c r="B65" t="s">
        <v>391</v>
      </c>
      <c r="C65" t="s">
        <v>392</v>
      </c>
      <c r="D65" t="s">
        <v>123</v>
      </c>
      <c r="E65" t="s">
        <v>251</v>
      </c>
      <c r="F65" t="s">
        <v>393</v>
      </c>
      <c r="G65" t="s">
        <v>394</v>
      </c>
      <c r="H65" t="s">
        <v>269</v>
      </c>
      <c r="I65" t="s">
        <v>231</v>
      </c>
      <c r="J65"/>
      <c r="K65" s="77">
        <v>5.87</v>
      </c>
      <c r="L65" t="s">
        <v>106</v>
      </c>
      <c r="M65" s="78">
        <v>3.2500000000000001E-2</v>
      </c>
      <c r="N65" s="78">
        <v>5.6599999999999998E-2</v>
      </c>
      <c r="O65" s="77">
        <v>4126.34</v>
      </c>
      <c r="P65" s="77">
        <v>87.885723386827067</v>
      </c>
      <c r="Q65" s="77">
        <v>0</v>
      </c>
      <c r="R65" s="77">
        <v>13.388904196012801</v>
      </c>
      <c r="S65" s="78">
        <v>0</v>
      </c>
      <c r="T65" s="78">
        <v>7.0000000000000001E-3</v>
      </c>
      <c r="U65" s="78">
        <v>5.0000000000000001E-4</v>
      </c>
    </row>
    <row r="66" spans="2:21">
      <c r="B66" t="s">
        <v>395</v>
      </c>
      <c r="C66" t="s">
        <v>396</v>
      </c>
      <c r="D66" t="s">
        <v>123</v>
      </c>
      <c r="E66" t="s">
        <v>251</v>
      </c>
      <c r="F66" t="s">
        <v>397</v>
      </c>
      <c r="G66" t="s">
        <v>356</v>
      </c>
      <c r="H66" t="s">
        <v>269</v>
      </c>
      <c r="I66" t="s">
        <v>231</v>
      </c>
      <c r="J66"/>
      <c r="K66" s="77">
        <v>1.55</v>
      </c>
      <c r="L66" t="s">
        <v>106</v>
      </c>
      <c r="M66" s="78">
        <v>4.2500000000000003E-2</v>
      </c>
      <c r="N66" s="78">
        <v>7.9200000000000007E-2</v>
      </c>
      <c r="O66" s="77">
        <v>4538.97</v>
      </c>
      <c r="P66" s="77">
        <v>96.124749242669594</v>
      </c>
      <c r="Q66" s="77">
        <v>0</v>
      </c>
      <c r="R66" s="77">
        <v>16.108467475344401</v>
      </c>
      <c r="S66" s="78">
        <v>0</v>
      </c>
      <c r="T66" s="78">
        <v>8.3999999999999995E-3</v>
      </c>
      <c r="U66" s="78">
        <v>5.9999999999999995E-4</v>
      </c>
    </row>
    <row r="67" spans="2:21">
      <c r="B67" t="s">
        <v>398</v>
      </c>
      <c r="C67" t="s">
        <v>399</v>
      </c>
      <c r="D67" t="s">
        <v>123</v>
      </c>
      <c r="E67" t="s">
        <v>251</v>
      </c>
      <c r="F67" t="s">
        <v>397</v>
      </c>
      <c r="G67" t="s">
        <v>356</v>
      </c>
      <c r="H67" t="s">
        <v>269</v>
      </c>
      <c r="I67" t="s">
        <v>231</v>
      </c>
      <c r="J67"/>
      <c r="K67" s="77">
        <v>4.8099999999999996</v>
      </c>
      <c r="L67" t="s">
        <v>106</v>
      </c>
      <c r="M67" s="78">
        <v>3.1300000000000001E-2</v>
      </c>
      <c r="N67" s="78">
        <v>7.4800000000000005E-2</v>
      </c>
      <c r="O67" s="77">
        <v>2063.17</v>
      </c>
      <c r="P67" s="77">
        <v>81.962403476204088</v>
      </c>
      <c r="Q67" s="77">
        <v>0</v>
      </c>
      <c r="R67" s="77">
        <v>6.2432595735016001</v>
      </c>
      <c r="S67" s="78">
        <v>0</v>
      </c>
      <c r="T67" s="78">
        <v>3.2000000000000002E-3</v>
      </c>
      <c r="U67" s="78">
        <v>2.0000000000000001E-4</v>
      </c>
    </row>
    <row r="68" spans="2:21">
      <c r="B68" t="s">
        <v>400</v>
      </c>
      <c r="C68" t="s">
        <v>401</v>
      </c>
      <c r="D68" t="s">
        <v>123</v>
      </c>
      <c r="E68" t="s">
        <v>251</v>
      </c>
      <c r="F68" t="s">
        <v>402</v>
      </c>
      <c r="G68" t="s">
        <v>363</v>
      </c>
      <c r="H68" t="s">
        <v>269</v>
      </c>
      <c r="I68" t="s">
        <v>231</v>
      </c>
      <c r="J68"/>
      <c r="K68" s="77">
        <v>6.93</v>
      </c>
      <c r="L68" t="s">
        <v>106</v>
      </c>
      <c r="M68" s="78">
        <v>6.4000000000000001E-2</v>
      </c>
      <c r="N68" s="78">
        <v>6.2300000000000001E-2</v>
      </c>
      <c r="O68" s="77">
        <v>2682.12</v>
      </c>
      <c r="P68" s="77">
        <v>103.9849982103709</v>
      </c>
      <c r="Q68" s="77">
        <v>0</v>
      </c>
      <c r="R68" s="77">
        <v>10.296996986328001</v>
      </c>
      <c r="S68" s="78">
        <v>0</v>
      </c>
      <c r="T68" s="78">
        <v>5.4000000000000003E-3</v>
      </c>
      <c r="U68" s="78">
        <v>4.0000000000000002E-4</v>
      </c>
    </row>
    <row r="69" spans="2:21">
      <c r="B69" t="s">
        <v>403</v>
      </c>
      <c r="C69" t="s">
        <v>404</v>
      </c>
      <c r="D69" t="s">
        <v>123</v>
      </c>
      <c r="E69" t="s">
        <v>251</v>
      </c>
      <c r="F69" t="s">
        <v>405</v>
      </c>
      <c r="G69" t="s">
        <v>363</v>
      </c>
      <c r="H69" t="s">
        <v>269</v>
      </c>
      <c r="I69" t="s">
        <v>211</v>
      </c>
      <c r="J69"/>
      <c r="K69" s="77">
        <v>4.5</v>
      </c>
      <c r="L69" t="s">
        <v>110</v>
      </c>
      <c r="M69" s="78">
        <v>4.8800000000000003E-2</v>
      </c>
      <c r="N69" s="78">
        <v>5.5500000000000001E-2</v>
      </c>
      <c r="O69" s="77">
        <v>5653.09</v>
      </c>
      <c r="P69" s="77">
        <v>98.819617568444784</v>
      </c>
      <c r="Q69" s="77">
        <v>0</v>
      </c>
      <c r="R69" s="77">
        <v>22.532032163287901</v>
      </c>
      <c r="S69" s="78">
        <v>0</v>
      </c>
      <c r="T69" s="78">
        <v>1.17E-2</v>
      </c>
      <c r="U69" s="78">
        <v>8.0000000000000004E-4</v>
      </c>
    </row>
    <row r="70" spans="2:21">
      <c r="B70" t="s">
        <v>406</v>
      </c>
      <c r="C70" t="s">
        <v>407</v>
      </c>
      <c r="D70" t="s">
        <v>123</v>
      </c>
      <c r="E70" t="s">
        <v>251</v>
      </c>
      <c r="F70" t="s">
        <v>408</v>
      </c>
      <c r="G70" t="s">
        <v>381</v>
      </c>
      <c r="H70" t="s">
        <v>269</v>
      </c>
      <c r="I70" t="s">
        <v>211</v>
      </c>
      <c r="J70"/>
      <c r="K70" s="77">
        <v>7.31</v>
      </c>
      <c r="L70" t="s">
        <v>106</v>
      </c>
      <c r="M70" s="78">
        <v>5.8999999999999997E-2</v>
      </c>
      <c r="N70" s="78">
        <v>6.1899999999999997E-2</v>
      </c>
      <c r="O70" s="77">
        <v>5776.88</v>
      </c>
      <c r="P70" s="77">
        <v>99.720721579814708</v>
      </c>
      <c r="Q70" s="77">
        <v>0</v>
      </c>
      <c r="R70" s="77">
        <v>21.268675785593601</v>
      </c>
      <c r="S70" s="78">
        <v>0</v>
      </c>
      <c r="T70" s="78">
        <v>1.11E-2</v>
      </c>
      <c r="U70" s="78">
        <v>8.0000000000000004E-4</v>
      </c>
    </row>
    <row r="71" spans="2:21">
      <c r="B71" t="s">
        <v>409</v>
      </c>
      <c r="C71" t="s">
        <v>410</v>
      </c>
      <c r="D71" t="s">
        <v>123</v>
      </c>
      <c r="E71" t="s">
        <v>251</v>
      </c>
      <c r="F71" t="s">
        <v>411</v>
      </c>
      <c r="G71" t="s">
        <v>412</v>
      </c>
      <c r="H71" t="s">
        <v>269</v>
      </c>
      <c r="I71" t="s">
        <v>211</v>
      </c>
      <c r="J71"/>
      <c r="K71" s="77">
        <v>7.11</v>
      </c>
      <c r="L71" t="s">
        <v>106</v>
      </c>
      <c r="M71" s="78">
        <v>3.15E-2</v>
      </c>
      <c r="N71" s="78">
        <v>7.2099999999999997E-2</v>
      </c>
      <c r="O71" s="77">
        <v>4126.34</v>
      </c>
      <c r="P71" s="77">
        <v>75.210501175375754</v>
      </c>
      <c r="Q71" s="77">
        <v>0</v>
      </c>
      <c r="R71" s="77">
        <v>11.457904150586399</v>
      </c>
      <c r="S71" s="78">
        <v>0</v>
      </c>
      <c r="T71" s="78">
        <v>6.0000000000000001E-3</v>
      </c>
      <c r="U71" s="78">
        <v>4.0000000000000002E-4</v>
      </c>
    </row>
    <row r="72" spans="2:21">
      <c r="B72" t="s">
        <v>413</v>
      </c>
      <c r="C72" t="s">
        <v>414</v>
      </c>
      <c r="D72" t="s">
        <v>123</v>
      </c>
      <c r="E72" t="s">
        <v>251</v>
      </c>
      <c r="F72" t="s">
        <v>415</v>
      </c>
      <c r="G72" t="s">
        <v>416</v>
      </c>
      <c r="H72" t="s">
        <v>269</v>
      </c>
      <c r="I72" t="s">
        <v>211</v>
      </c>
      <c r="J72"/>
      <c r="K72" s="77">
        <v>7.37</v>
      </c>
      <c r="L72" t="s">
        <v>106</v>
      </c>
      <c r="M72" s="78">
        <v>6.25E-2</v>
      </c>
      <c r="N72" s="78">
        <v>6.2700000000000006E-2</v>
      </c>
      <c r="O72" s="77">
        <v>5157.93</v>
      </c>
      <c r="P72" s="77">
        <v>100.14863911103873</v>
      </c>
      <c r="Q72" s="77">
        <v>0</v>
      </c>
      <c r="R72" s="77">
        <v>19.071383021199601</v>
      </c>
      <c r="S72" s="78">
        <v>0</v>
      </c>
      <c r="T72" s="78">
        <v>9.9000000000000008E-3</v>
      </c>
      <c r="U72" s="78">
        <v>6.9999999999999999E-4</v>
      </c>
    </row>
    <row r="73" spans="2:21">
      <c r="B73" t="s">
        <v>417</v>
      </c>
      <c r="C73" t="s">
        <v>418</v>
      </c>
      <c r="D73" t="s">
        <v>123</v>
      </c>
      <c r="E73" t="s">
        <v>251</v>
      </c>
      <c r="F73" t="s">
        <v>419</v>
      </c>
      <c r="G73" t="s">
        <v>349</v>
      </c>
      <c r="H73" t="s">
        <v>269</v>
      </c>
      <c r="I73" t="s">
        <v>211</v>
      </c>
      <c r="J73"/>
      <c r="K73" s="77">
        <v>7.09</v>
      </c>
      <c r="L73" t="s">
        <v>106</v>
      </c>
      <c r="M73" s="78">
        <v>5.6000000000000001E-2</v>
      </c>
      <c r="N73" s="78">
        <v>5.7599999999999998E-2</v>
      </c>
      <c r="O73" s="77">
        <v>1547.38</v>
      </c>
      <c r="P73" s="77">
        <v>99.018555584277934</v>
      </c>
      <c r="Q73" s="77">
        <v>0</v>
      </c>
      <c r="R73" s="77">
        <v>5.6568577573768</v>
      </c>
      <c r="S73" s="78">
        <v>0</v>
      </c>
      <c r="T73" s="78">
        <v>2.8999999999999998E-3</v>
      </c>
      <c r="U73" s="78">
        <v>2.0000000000000001E-4</v>
      </c>
    </row>
    <row r="74" spans="2:21">
      <c r="B74" t="s">
        <v>420</v>
      </c>
      <c r="C74" t="s">
        <v>421</v>
      </c>
      <c r="D74" t="s">
        <v>123</v>
      </c>
      <c r="E74" t="s">
        <v>251</v>
      </c>
      <c r="F74" t="s">
        <v>422</v>
      </c>
      <c r="G74" t="s">
        <v>338</v>
      </c>
      <c r="H74" t="s">
        <v>269</v>
      </c>
      <c r="I74" t="s">
        <v>231</v>
      </c>
      <c r="J74"/>
      <c r="K74" s="77">
        <v>4.5199999999999996</v>
      </c>
      <c r="L74" t="s">
        <v>106</v>
      </c>
      <c r="M74" s="78">
        <v>4.4999999999999998E-2</v>
      </c>
      <c r="N74" s="78">
        <v>6.3100000000000003E-2</v>
      </c>
      <c r="O74" s="77">
        <v>8285.07</v>
      </c>
      <c r="P74" s="77">
        <v>93.591999728427155</v>
      </c>
      <c r="Q74" s="77">
        <v>0</v>
      </c>
      <c r="R74" s="77">
        <v>28.6283686584948</v>
      </c>
      <c r="S74" s="78">
        <v>0</v>
      </c>
      <c r="T74" s="78">
        <v>1.49E-2</v>
      </c>
      <c r="U74" s="78">
        <v>1.1000000000000001E-3</v>
      </c>
    </row>
    <row r="75" spans="2:21">
      <c r="B75" t="s">
        <v>423</v>
      </c>
      <c r="C75" t="s">
        <v>424</v>
      </c>
      <c r="D75" t="s">
        <v>123</v>
      </c>
      <c r="E75" t="s">
        <v>251</v>
      </c>
      <c r="F75" t="s">
        <v>425</v>
      </c>
      <c r="G75" t="s">
        <v>276</v>
      </c>
      <c r="H75" t="s">
        <v>269</v>
      </c>
      <c r="I75" t="s">
        <v>211</v>
      </c>
      <c r="J75"/>
      <c r="K75" s="77">
        <v>7.05</v>
      </c>
      <c r="L75" t="s">
        <v>106</v>
      </c>
      <c r="M75" s="78">
        <v>0.04</v>
      </c>
      <c r="N75" s="78">
        <v>6.08E-2</v>
      </c>
      <c r="O75" s="77">
        <v>3094.76</v>
      </c>
      <c r="P75" s="77">
        <v>87.919222078610289</v>
      </c>
      <c r="Q75" s="77">
        <v>0</v>
      </c>
      <c r="R75" s="77">
        <v>10.045521882302401</v>
      </c>
      <c r="S75" s="78">
        <v>0</v>
      </c>
      <c r="T75" s="78">
        <v>5.1999999999999998E-3</v>
      </c>
      <c r="U75" s="78">
        <v>4.0000000000000002E-4</v>
      </c>
    </row>
    <row r="76" spans="2:21">
      <c r="B76" t="s">
        <v>426</v>
      </c>
      <c r="C76" t="s">
        <v>427</v>
      </c>
      <c r="D76" t="s">
        <v>123</v>
      </c>
      <c r="E76" t="s">
        <v>251</v>
      </c>
      <c r="F76" t="s">
        <v>425</v>
      </c>
      <c r="G76" t="s">
        <v>276</v>
      </c>
      <c r="H76" t="s">
        <v>269</v>
      </c>
      <c r="I76" t="s">
        <v>211</v>
      </c>
      <c r="J76"/>
      <c r="K76" s="77">
        <v>3.1</v>
      </c>
      <c r="L76" t="s">
        <v>106</v>
      </c>
      <c r="M76" s="78">
        <v>6.88E-2</v>
      </c>
      <c r="N76" s="78">
        <v>6.2899999999999998E-2</v>
      </c>
      <c r="O76" s="77">
        <v>5157.93</v>
      </c>
      <c r="P76" s="77">
        <v>104.72894440405356</v>
      </c>
      <c r="Q76" s="77">
        <v>0</v>
      </c>
      <c r="R76" s="77">
        <v>19.943614110633199</v>
      </c>
      <c r="S76" s="78">
        <v>0</v>
      </c>
      <c r="T76" s="78">
        <v>1.04E-2</v>
      </c>
      <c r="U76" s="78">
        <v>8.0000000000000004E-4</v>
      </c>
    </row>
    <row r="77" spans="2:21">
      <c r="B77" t="s">
        <v>428</v>
      </c>
      <c r="C77" t="s">
        <v>429</v>
      </c>
      <c r="D77" t="s">
        <v>123</v>
      </c>
      <c r="E77" t="s">
        <v>251</v>
      </c>
      <c r="F77" t="s">
        <v>430</v>
      </c>
      <c r="G77" t="s">
        <v>304</v>
      </c>
      <c r="H77" t="s">
        <v>269</v>
      </c>
      <c r="I77" t="s">
        <v>211</v>
      </c>
      <c r="J77"/>
      <c r="K77" s="77">
        <v>4</v>
      </c>
      <c r="L77" t="s">
        <v>113</v>
      </c>
      <c r="M77" s="78">
        <v>7.4200000000000002E-2</v>
      </c>
      <c r="N77" s="78">
        <v>8.1799999999999998E-2</v>
      </c>
      <c r="O77" s="77">
        <v>7014.78</v>
      </c>
      <c r="P77" s="77">
        <v>97.367309024659363</v>
      </c>
      <c r="Q77" s="77">
        <v>0</v>
      </c>
      <c r="R77" s="77">
        <v>31.908189942684</v>
      </c>
      <c r="S77" s="78">
        <v>0</v>
      </c>
      <c r="T77" s="78">
        <v>1.66E-2</v>
      </c>
      <c r="U77" s="78">
        <v>1.1999999999999999E-3</v>
      </c>
    </row>
    <row r="78" spans="2:21">
      <c r="B78" t="s">
        <v>431</v>
      </c>
      <c r="C78" t="s">
        <v>432</v>
      </c>
      <c r="D78" t="s">
        <v>123</v>
      </c>
      <c r="E78" t="s">
        <v>251</v>
      </c>
      <c r="F78" t="s">
        <v>433</v>
      </c>
      <c r="G78" t="s">
        <v>312</v>
      </c>
      <c r="H78" t="s">
        <v>434</v>
      </c>
      <c r="I78" t="s">
        <v>237</v>
      </c>
      <c r="J78"/>
      <c r="K78" s="77">
        <v>3.27</v>
      </c>
      <c r="L78" t="s">
        <v>106</v>
      </c>
      <c r="M78" s="78">
        <v>4.7E-2</v>
      </c>
      <c r="N78" s="78">
        <v>7.6999999999999999E-2</v>
      </c>
      <c r="O78" s="77">
        <v>3920.02</v>
      </c>
      <c r="P78" s="77">
        <v>92.41583244473243</v>
      </c>
      <c r="Q78" s="77">
        <v>0</v>
      </c>
      <c r="R78" s="77">
        <v>13.375078972580001</v>
      </c>
      <c r="S78" s="78">
        <v>0</v>
      </c>
      <c r="T78" s="78">
        <v>7.0000000000000001E-3</v>
      </c>
      <c r="U78" s="78">
        <v>5.0000000000000001E-4</v>
      </c>
    </row>
    <row r="79" spans="2:21">
      <c r="B79" t="s">
        <v>435</v>
      </c>
      <c r="C79" t="s">
        <v>436</v>
      </c>
      <c r="D79" t="s">
        <v>123</v>
      </c>
      <c r="E79" t="s">
        <v>251</v>
      </c>
      <c r="F79" t="s">
        <v>437</v>
      </c>
      <c r="G79" t="s">
        <v>356</v>
      </c>
      <c r="H79" t="s">
        <v>269</v>
      </c>
      <c r="I79" t="s">
        <v>211</v>
      </c>
      <c r="J79"/>
      <c r="K79" s="77">
        <v>1.96</v>
      </c>
      <c r="L79" t="s">
        <v>106</v>
      </c>
      <c r="M79" s="78">
        <v>3.7499999999999999E-2</v>
      </c>
      <c r="N79" s="78">
        <v>7.6399999999999996E-2</v>
      </c>
      <c r="O79" s="77">
        <v>1237.9000000000001</v>
      </c>
      <c r="P79" s="77">
        <v>94.228414815413203</v>
      </c>
      <c r="Q79" s="77">
        <v>0</v>
      </c>
      <c r="R79" s="77">
        <v>4.3065464955239996</v>
      </c>
      <c r="S79" s="78">
        <v>0</v>
      </c>
      <c r="T79" s="78">
        <v>2.2000000000000001E-3</v>
      </c>
      <c r="U79" s="78">
        <v>2.0000000000000001E-4</v>
      </c>
    </row>
    <row r="80" spans="2:21">
      <c r="B80" t="s">
        <v>438</v>
      </c>
      <c r="C80" t="s">
        <v>439</v>
      </c>
      <c r="D80" t="s">
        <v>123</v>
      </c>
      <c r="E80" t="s">
        <v>251</v>
      </c>
      <c r="F80" t="s">
        <v>437</v>
      </c>
      <c r="G80" t="s">
        <v>356</v>
      </c>
      <c r="H80" t="s">
        <v>269</v>
      </c>
      <c r="I80" t="s">
        <v>211</v>
      </c>
      <c r="J80"/>
      <c r="K80" s="77">
        <v>4.17</v>
      </c>
      <c r="L80" t="s">
        <v>106</v>
      </c>
      <c r="M80" s="78">
        <v>7.9500000000000001E-2</v>
      </c>
      <c r="N80" s="78">
        <v>7.9799999999999996E-2</v>
      </c>
      <c r="O80" s="77">
        <v>1856.85</v>
      </c>
      <c r="P80" s="77">
        <v>100.05349341626949</v>
      </c>
      <c r="Q80" s="77">
        <v>0</v>
      </c>
      <c r="R80" s="77">
        <v>6.8591574359100003</v>
      </c>
      <c r="S80" s="78">
        <v>0</v>
      </c>
      <c r="T80" s="78">
        <v>3.5999999999999999E-3</v>
      </c>
      <c r="U80" s="78">
        <v>2.9999999999999997E-4</v>
      </c>
    </row>
    <row r="81" spans="2:21">
      <c r="B81" t="s">
        <v>440</v>
      </c>
      <c r="C81" t="s">
        <v>441</v>
      </c>
      <c r="D81" t="s">
        <v>123</v>
      </c>
      <c r="E81" t="s">
        <v>251</v>
      </c>
      <c r="F81" t="s">
        <v>442</v>
      </c>
      <c r="G81" t="s">
        <v>304</v>
      </c>
      <c r="H81" t="s">
        <v>434</v>
      </c>
      <c r="I81" t="s">
        <v>237</v>
      </c>
      <c r="J81"/>
      <c r="K81" s="77">
        <v>3.54</v>
      </c>
      <c r="L81" t="s">
        <v>106</v>
      </c>
      <c r="M81" s="78">
        <v>6.88E-2</v>
      </c>
      <c r="N81" s="78">
        <v>8.5800000000000001E-2</v>
      </c>
      <c r="O81" s="77">
        <v>4291.3900000000003</v>
      </c>
      <c r="P81" s="77">
        <v>97.28724735342162</v>
      </c>
      <c r="Q81" s="77">
        <v>0</v>
      </c>
      <c r="R81" s="77">
        <v>15.4140084539064</v>
      </c>
      <c r="S81" s="78">
        <v>0</v>
      </c>
      <c r="T81" s="78">
        <v>8.0000000000000002E-3</v>
      </c>
      <c r="U81" s="78">
        <v>5.9999999999999995E-4</v>
      </c>
    </row>
    <row r="82" spans="2:21">
      <c r="B82" t="s">
        <v>443</v>
      </c>
      <c r="C82" t="s">
        <v>444</v>
      </c>
      <c r="D82" t="s">
        <v>123</v>
      </c>
      <c r="E82" t="s">
        <v>251</v>
      </c>
      <c r="F82" t="s">
        <v>445</v>
      </c>
      <c r="G82" t="s">
        <v>289</v>
      </c>
      <c r="H82" t="s">
        <v>269</v>
      </c>
      <c r="I82" t="s">
        <v>231</v>
      </c>
      <c r="J82"/>
      <c r="K82" s="77">
        <v>1.95</v>
      </c>
      <c r="L82" t="s">
        <v>106</v>
      </c>
      <c r="M82" s="78">
        <v>5.7500000000000002E-2</v>
      </c>
      <c r="N82" s="78">
        <v>7.5700000000000003E-2</v>
      </c>
      <c r="O82" s="77">
        <v>1748.54</v>
      </c>
      <c r="P82" s="77">
        <v>101.11927560135885</v>
      </c>
      <c r="Q82" s="77">
        <v>0</v>
      </c>
      <c r="R82" s="77">
        <v>6.5278657440672001</v>
      </c>
      <c r="S82" s="78">
        <v>0</v>
      </c>
      <c r="T82" s="78">
        <v>3.3999999999999998E-3</v>
      </c>
      <c r="U82" s="78">
        <v>2.0000000000000001E-4</v>
      </c>
    </row>
    <row r="83" spans="2:21">
      <c r="B83" t="s">
        <v>446</v>
      </c>
      <c r="C83" t="s">
        <v>447</v>
      </c>
      <c r="D83" t="s">
        <v>123</v>
      </c>
      <c r="E83" t="s">
        <v>251</v>
      </c>
      <c r="F83" t="s">
        <v>448</v>
      </c>
      <c r="G83" t="s">
        <v>390</v>
      </c>
      <c r="H83" t="s">
        <v>269</v>
      </c>
      <c r="I83" t="s">
        <v>211</v>
      </c>
      <c r="J83"/>
      <c r="K83" s="77">
        <v>4.2</v>
      </c>
      <c r="L83" t="s">
        <v>110</v>
      </c>
      <c r="M83" s="78">
        <v>0.04</v>
      </c>
      <c r="N83" s="78">
        <v>6.0199999999999997E-2</v>
      </c>
      <c r="O83" s="77">
        <v>4951.6099999999997</v>
      </c>
      <c r="P83" s="77">
        <v>92.536556273615858</v>
      </c>
      <c r="Q83" s="77">
        <v>0</v>
      </c>
      <c r="R83" s="77">
        <v>18.4812379454949</v>
      </c>
      <c r="S83" s="78">
        <v>0</v>
      </c>
      <c r="T83" s="78">
        <v>9.5999999999999992E-3</v>
      </c>
      <c r="U83" s="78">
        <v>6.9999999999999999E-4</v>
      </c>
    </row>
    <row r="84" spans="2:21">
      <c r="B84" t="s">
        <v>449</v>
      </c>
      <c r="C84" t="s">
        <v>450</v>
      </c>
      <c r="D84" t="s">
        <v>123</v>
      </c>
      <c r="E84" t="s">
        <v>251</v>
      </c>
      <c r="F84" t="s">
        <v>451</v>
      </c>
      <c r="G84" t="s">
        <v>452</v>
      </c>
      <c r="H84" t="s">
        <v>269</v>
      </c>
      <c r="I84" t="s">
        <v>211</v>
      </c>
      <c r="J84"/>
      <c r="K84" s="77">
        <v>4</v>
      </c>
      <c r="L84" t="s">
        <v>110</v>
      </c>
      <c r="M84" s="78">
        <v>4.6300000000000001E-2</v>
      </c>
      <c r="N84" s="78">
        <v>5.3800000000000001E-2</v>
      </c>
      <c r="O84" s="77">
        <v>4229.5</v>
      </c>
      <c r="P84" s="77">
        <v>100.13852854947393</v>
      </c>
      <c r="Q84" s="77">
        <v>0</v>
      </c>
      <c r="R84" s="77">
        <v>17.082897252771001</v>
      </c>
      <c r="S84" s="78">
        <v>0</v>
      </c>
      <c r="T84" s="78">
        <v>8.8999999999999999E-3</v>
      </c>
      <c r="U84" s="78">
        <v>5.9999999999999995E-4</v>
      </c>
    </row>
    <row r="85" spans="2:21">
      <c r="B85" t="s">
        <v>453</v>
      </c>
      <c r="C85" t="s">
        <v>454</v>
      </c>
      <c r="D85" t="s">
        <v>123</v>
      </c>
      <c r="E85" t="s">
        <v>251</v>
      </c>
      <c r="F85" t="s">
        <v>455</v>
      </c>
      <c r="G85" t="s">
        <v>276</v>
      </c>
      <c r="H85" t="s">
        <v>269</v>
      </c>
      <c r="I85" t="s">
        <v>211</v>
      </c>
      <c r="J85"/>
      <c r="K85" s="77">
        <v>3.33</v>
      </c>
      <c r="L85" t="s">
        <v>106</v>
      </c>
      <c r="M85" s="78">
        <v>5.2999999999999999E-2</v>
      </c>
      <c r="N85" s="78">
        <v>9.1800000000000007E-2</v>
      </c>
      <c r="O85" s="77">
        <v>5972.88</v>
      </c>
      <c r="P85" s="77">
        <v>88.761110620002412</v>
      </c>
      <c r="Q85" s="77">
        <v>0</v>
      </c>
      <c r="R85" s="77">
        <v>19.573487351808001</v>
      </c>
      <c r="S85" s="78">
        <v>0</v>
      </c>
      <c r="T85" s="78">
        <v>1.0200000000000001E-2</v>
      </c>
      <c r="U85" s="78">
        <v>6.9999999999999999E-4</v>
      </c>
    </row>
    <row r="86" spans="2:21">
      <c r="B86" t="s">
        <v>456</v>
      </c>
      <c r="C86" t="s">
        <v>457</v>
      </c>
      <c r="D86" t="s">
        <v>123</v>
      </c>
      <c r="E86" t="s">
        <v>251</v>
      </c>
      <c r="F86" t="s">
        <v>458</v>
      </c>
      <c r="G86" t="s">
        <v>363</v>
      </c>
      <c r="H86" t="s">
        <v>269</v>
      </c>
      <c r="I86" t="s">
        <v>211</v>
      </c>
      <c r="J86"/>
      <c r="K86" s="77">
        <v>4.54</v>
      </c>
      <c r="L86" t="s">
        <v>110</v>
      </c>
      <c r="M86" s="78">
        <v>4.6300000000000001E-2</v>
      </c>
      <c r="N86" s="78">
        <v>7.0099999999999996E-2</v>
      </c>
      <c r="O86" s="77">
        <v>3940.65</v>
      </c>
      <c r="P86" s="77">
        <v>89.884541864920763</v>
      </c>
      <c r="Q86" s="77">
        <v>0</v>
      </c>
      <c r="R86" s="77">
        <v>14.2864447716466</v>
      </c>
      <c r="S86" s="78">
        <v>0</v>
      </c>
      <c r="T86" s="78">
        <v>7.4000000000000003E-3</v>
      </c>
      <c r="U86" s="78">
        <v>5.0000000000000001E-4</v>
      </c>
    </row>
    <row r="87" spans="2:21">
      <c r="B87" t="s">
        <v>459</v>
      </c>
      <c r="C87" t="s">
        <v>460</v>
      </c>
      <c r="D87" t="s">
        <v>123</v>
      </c>
      <c r="E87" t="s">
        <v>251</v>
      </c>
      <c r="F87" t="s">
        <v>461</v>
      </c>
      <c r="G87" t="s">
        <v>462</v>
      </c>
      <c r="H87" t="s">
        <v>269</v>
      </c>
      <c r="I87" t="s">
        <v>211</v>
      </c>
      <c r="J87"/>
      <c r="K87" s="77">
        <v>7.15</v>
      </c>
      <c r="L87" t="s">
        <v>106</v>
      </c>
      <c r="M87" s="78">
        <v>4.2799999999999998E-2</v>
      </c>
      <c r="N87" s="78">
        <v>6.0600000000000001E-2</v>
      </c>
      <c r="O87" s="77">
        <v>8252.68</v>
      </c>
      <c r="P87" s="77">
        <v>89.113669048115284</v>
      </c>
      <c r="Q87" s="77">
        <v>0</v>
      </c>
      <c r="R87" s="77">
        <v>27.151949860817599</v>
      </c>
      <c r="S87" s="78">
        <v>0</v>
      </c>
      <c r="T87" s="78">
        <v>1.41E-2</v>
      </c>
      <c r="U87" s="78">
        <v>1E-3</v>
      </c>
    </row>
    <row r="88" spans="2:21">
      <c r="B88" t="s">
        <v>463</v>
      </c>
      <c r="C88" t="s">
        <v>464</v>
      </c>
      <c r="D88" t="s">
        <v>123</v>
      </c>
      <c r="E88" t="s">
        <v>251</v>
      </c>
      <c r="F88" t="s">
        <v>465</v>
      </c>
      <c r="G88" t="s">
        <v>338</v>
      </c>
      <c r="H88" t="s">
        <v>466</v>
      </c>
      <c r="I88" t="s">
        <v>211</v>
      </c>
      <c r="J88"/>
      <c r="K88" s="77">
        <v>1.86</v>
      </c>
      <c r="L88" t="s">
        <v>106</v>
      </c>
      <c r="M88" s="78">
        <v>6.5000000000000002E-2</v>
      </c>
      <c r="N88" s="78">
        <v>8.2900000000000001E-2</v>
      </c>
      <c r="O88" s="77">
        <v>2063.17</v>
      </c>
      <c r="P88" s="77">
        <v>96.511776067895525</v>
      </c>
      <c r="Q88" s="77">
        <v>0</v>
      </c>
      <c r="R88" s="77">
        <v>7.3515178220276001</v>
      </c>
      <c r="S88" s="78">
        <v>0</v>
      </c>
      <c r="T88" s="78">
        <v>3.8E-3</v>
      </c>
      <c r="U88" s="78">
        <v>2.9999999999999997E-4</v>
      </c>
    </row>
    <row r="89" spans="2:21">
      <c r="B89" t="s">
        <v>467</v>
      </c>
      <c r="C89" t="s">
        <v>468</v>
      </c>
      <c r="D89" t="s">
        <v>123</v>
      </c>
      <c r="E89" t="s">
        <v>251</v>
      </c>
      <c r="F89" t="s">
        <v>469</v>
      </c>
      <c r="G89" t="s">
        <v>390</v>
      </c>
      <c r="H89" t="s">
        <v>466</v>
      </c>
      <c r="I89" t="s">
        <v>211</v>
      </c>
      <c r="J89"/>
      <c r="K89" s="77">
        <v>4.49</v>
      </c>
      <c r="L89" t="s">
        <v>106</v>
      </c>
      <c r="M89" s="78">
        <v>4.1300000000000003E-2</v>
      </c>
      <c r="N89" s="78">
        <v>6.7500000000000004E-2</v>
      </c>
      <c r="O89" s="77">
        <v>7386.15</v>
      </c>
      <c r="P89" s="77">
        <v>88.658416455122094</v>
      </c>
      <c r="Q89" s="77">
        <v>0</v>
      </c>
      <c r="R89" s="77">
        <v>24.176853870883999</v>
      </c>
      <c r="S89" s="78">
        <v>0</v>
      </c>
      <c r="T89" s="78">
        <v>1.26E-2</v>
      </c>
      <c r="U89" s="78">
        <v>8.9999999999999998E-4</v>
      </c>
    </row>
    <row r="90" spans="2:21">
      <c r="B90" t="s">
        <v>470</v>
      </c>
      <c r="C90" t="s">
        <v>471</v>
      </c>
      <c r="D90" t="s">
        <v>123</v>
      </c>
      <c r="E90" t="s">
        <v>251</v>
      </c>
      <c r="F90" t="s">
        <v>472</v>
      </c>
      <c r="G90" t="s">
        <v>473</v>
      </c>
      <c r="H90" t="s">
        <v>466</v>
      </c>
      <c r="I90" t="s">
        <v>211</v>
      </c>
      <c r="J90"/>
      <c r="K90" s="77">
        <v>4.04</v>
      </c>
      <c r="L90" t="s">
        <v>110</v>
      </c>
      <c r="M90" s="78">
        <v>3.1300000000000001E-2</v>
      </c>
      <c r="N90" s="78">
        <v>6.6799999999999998E-2</v>
      </c>
      <c r="O90" s="77">
        <v>6189.51</v>
      </c>
      <c r="P90" s="77">
        <v>88.32361723787497</v>
      </c>
      <c r="Q90" s="77">
        <v>0</v>
      </c>
      <c r="R90" s="77">
        <v>22.049787575851401</v>
      </c>
      <c r="S90" s="78">
        <v>0</v>
      </c>
      <c r="T90" s="78">
        <v>1.15E-2</v>
      </c>
      <c r="U90" s="78">
        <v>8.0000000000000004E-4</v>
      </c>
    </row>
    <row r="91" spans="2:21">
      <c r="B91" t="s">
        <v>474</v>
      </c>
      <c r="C91" t="s">
        <v>475</v>
      </c>
      <c r="D91" t="s">
        <v>123</v>
      </c>
      <c r="E91" t="s">
        <v>251</v>
      </c>
      <c r="F91" t="s">
        <v>476</v>
      </c>
      <c r="G91" t="s">
        <v>304</v>
      </c>
      <c r="H91" t="s">
        <v>477</v>
      </c>
      <c r="I91" t="s">
        <v>237</v>
      </c>
      <c r="J91"/>
      <c r="K91" s="77">
        <v>5.25</v>
      </c>
      <c r="L91" t="s">
        <v>110</v>
      </c>
      <c r="M91" s="78">
        <v>6.88E-2</v>
      </c>
      <c r="N91" s="78">
        <v>7.7299999999999994E-2</v>
      </c>
      <c r="O91" s="77">
        <v>3631.18</v>
      </c>
      <c r="P91" s="77">
        <v>97.4204238181525</v>
      </c>
      <c r="Q91" s="77">
        <v>0</v>
      </c>
      <c r="R91" s="77">
        <v>14.268196647983</v>
      </c>
      <c r="S91" s="78">
        <v>0</v>
      </c>
      <c r="T91" s="78">
        <v>7.4000000000000003E-3</v>
      </c>
      <c r="U91" s="78">
        <v>5.0000000000000001E-4</v>
      </c>
    </row>
    <row r="92" spans="2:21">
      <c r="B92" t="s">
        <v>478</v>
      </c>
      <c r="C92" t="s">
        <v>479</v>
      </c>
      <c r="D92" t="s">
        <v>123</v>
      </c>
      <c r="E92" t="s">
        <v>251</v>
      </c>
      <c r="F92" t="s">
        <v>480</v>
      </c>
      <c r="G92" t="s">
        <v>304</v>
      </c>
      <c r="H92" t="s">
        <v>477</v>
      </c>
      <c r="I92" t="s">
        <v>237</v>
      </c>
      <c r="J92"/>
      <c r="K92" s="77">
        <v>4.82</v>
      </c>
      <c r="L92" t="s">
        <v>106</v>
      </c>
      <c r="M92" s="78">
        <v>7.7499999999999999E-2</v>
      </c>
      <c r="N92" s="78">
        <v>8.5400000000000004E-2</v>
      </c>
      <c r="O92" s="77">
        <v>4259.83</v>
      </c>
      <c r="P92" s="77">
        <v>98.615194071124904</v>
      </c>
      <c r="Q92" s="77">
        <v>0</v>
      </c>
      <c r="R92" s="77">
        <v>15.5094998829472</v>
      </c>
      <c r="S92" s="78">
        <v>0</v>
      </c>
      <c r="T92" s="78">
        <v>8.0999999999999996E-3</v>
      </c>
      <c r="U92" s="78">
        <v>5.9999999999999995E-4</v>
      </c>
    </row>
    <row r="93" spans="2:21">
      <c r="B93" t="s">
        <v>481</v>
      </c>
      <c r="C93" t="s">
        <v>482</v>
      </c>
      <c r="D93" t="s">
        <v>123</v>
      </c>
      <c r="E93" t="s">
        <v>251</v>
      </c>
      <c r="F93" t="s">
        <v>483</v>
      </c>
      <c r="G93" t="s">
        <v>312</v>
      </c>
      <c r="H93" t="s">
        <v>466</v>
      </c>
      <c r="I93" t="s">
        <v>231</v>
      </c>
      <c r="J93"/>
      <c r="K93" s="77">
        <v>4.57</v>
      </c>
      <c r="L93" t="s">
        <v>113</v>
      </c>
      <c r="M93" s="78">
        <v>8.3799999999999999E-2</v>
      </c>
      <c r="N93" s="78">
        <v>8.77E-2</v>
      </c>
      <c r="O93" s="77">
        <v>6189.51</v>
      </c>
      <c r="P93" s="77">
        <v>98.240507461818538</v>
      </c>
      <c r="Q93" s="77">
        <v>0</v>
      </c>
      <c r="R93" s="77">
        <v>28.4067672062348</v>
      </c>
      <c r="S93" s="78">
        <v>0</v>
      </c>
      <c r="T93" s="78">
        <v>1.4800000000000001E-2</v>
      </c>
      <c r="U93" s="78">
        <v>1.1000000000000001E-3</v>
      </c>
    </row>
    <row r="94" spans="2:21">
      <c r="B94" t="s">
        <v>484</v>
      </c>
      <c r="C94" t="s">
        <v>485</v>
      </c>
      <c r="D94" t="s">
        <v>123</v>
      </c>
      <c r="E94" t="s">
        <v>251</v>
      </c>
      <c r="F94" t="s">
        <v>486</v>
      </c>
      <c r="G94" t="s">
        <v>349</v>
      </c>
      <c r="H94" t="s">
        <v>477</v>
      </c>
      <c r="I94" t="s">
        <v>237</v>
      </c>
      <c r="J94"/>
      <c r="K94" s="77">
        <v>5.07</v>
      </c>
      <c r="L94" t="s">
        <v>106</v>
      </c>
      <c r="M94" s="78">
        <v>3.2500000000000001E-2</v>
      </c>
      <c r="N94" s="78">
        <v>6.1600000000000002E-2</v>
      </c>
      <c r="O94" s="77">
        <v>3032.45</v>
      </c>
      <c r="P94" s="77">
        <v>86.946721512308528</v>
      </c>
      <c r="Q94" s="77">
        <v>0</v>
      </c>
      <c r="R94" s="77">
        <v>9.7343857421980005</v>
      </c>
      <c r="S94" s="78">
        <v>0</v>
      </c>
      <c r="T94" s="78">
        <v>5.1000000000000004E-3</v>
      </c>
      <c r="U94" s="78">
        <v>4.0000000000000002E-4</v>
      </c>
    </row>
    <row r="95" spans="2:21">
      <c r="B95" t="s">
        <v>487</v>
      </c>
      <c r="C95" t="s">
        <v>488</v>
      </c>
      <c r="D95" t="s">
        <v>123</v>
      </c>
      <c r="E95" t="s">
        <v>251</v>
      </c>
      <c r="F95" t="s">
        <v>489</v>
      </c>
      <c r="G95" t="s">
        <v>276</v>
      </c>
      <c r="H95" t="s">
        <v>477</v>
      </c>
      <c r="I95" t="s">
        <v>237</v>
      </c>
      <c r="J95"/>
      <c r="K95" s="77">
        <v>7.3</v>
      </c>
      <c r="L95" t="s">
        <v>106</v>
      </c>
      <c r="M95" s="78">
        <v>3.2500000000000001E-2</v>
      </c>
      <c r="N95" s="78">
        <v>5.9400000000000001E-2</v>
      </c>
      <c r="O95" s="77">
        <v>1031.5899999999999</v>
      </c>
      <c r="P95" s="77">
        <v>83.223137118428838</v>
      </c>
      <c r="Q95" s="77">
        <v>0</v>
      </c>
      <c r="R95" s="77">
        <v>3.1696616002583999</v>
      </c>
      <c r="S95" s="78">
        <v>0</v>
      </c>
      <c r="T95" s="78">
        <v>1.6000000000000001E-3</v>
      </c>
      <c r="U95" s="78">
        <v>1E-4</v>
      </c>
    </row>
    <row r="96" spans="2:21">
      <c r="B96" t="s">
        <v>490</v>
      </c>
      <c r="C96" t="s">
        <v>491</v>
      </c>
      <c r="D96" t="s">
        <v>123</v>
      </c>
      <c r="E96" t="s">
        <v>251</v>
      </c>
      <c r="F96" t="s">
        <v>489</v>
      </c>
      <c r="G96" t="s">
        <v>276</v>
      </c>
      <c r="H96" t="s">
        <v>477</v>
      </c>
      <c r="I96" t="s">
        <v>237</v>
      </c>
      <c r="J96"/>
      <c r="K96" s="77">
        <v>5.41</v>
      </c>
      <c r="L96" t="s">
        <v>106</v>
      </c>
      <c r="M96" s="78">
        <v>4.4999999999999998E-2</v>
      </c>
      <c r="N96" s="78">
        <v>6.1600000000000002E-2</v>
      </c>
      <c r="O96" s="77">
        <v>5591.19</v>
      </c>
      <c r="P96" s="77">
        <v>92.240260153920715</v>
      </c>
      <c r="Q96" s="77">
        <v>0</v>
      </c>
      <c r="R96" s="77">
        <v>19.040855720676401</v>
      </c>
      <c r="S96" s="78">
        <v>0</v>
      </c>
      <c r="T96" s="78">
        <v>9.9000000000000008E-3</v>
      </c>
      <c r="U96" s="78">
        <v>6.9999999999999999E-4</v>
      </c>
    </row>
    <row r="97" spans="2:21">
      <c r="B97" t="s">
        <v>492</v>
      </c>
      <c r="C97" t="s">
        <v>493</v>
      </c>
      <c r="D97" t="s">
        <v>123</v>
      </c>
      <c r="E97" t="s">
        <v>251</v>
      </c>
      <c r="F97" t="s">
        <v>494</v>
      </c>
      <c r="G97" t="s">
        <v>356</v>
      </c>
      <c r="H97" t="s">
        <v>466</v>
      </c>
      <c r="I97" t="s">
        <v>211</v>
      </c>
      <c r="J97"/>
      <c r="K97" s="77">
        <v>0.1</v>
      </c>
      <c r="L97" t="s">
        <v>106</v>
      </c>
      <c r="M97" s="78">
        <v>6.5000000000000002E-2</v>
      </c>
      <c r="N97" s="78">
        <v>0.1091</v>
      </c>
      <c r="O97" s="77">
        <v>9.6999999999999993</v>
      </c>
      <c r="P97" s="77">
        <v>102.09336082474226</v>
      </c>
      <c r="Q97" s="77">
        <v>0</v>
      </c>
      <c r="R97" s="77">
        <v>3.6562082752E-2</v>
      </c>
      <c r="S97" s="78">
        <v>0</v>
      </c>
      <c r="T97" s="78">
        <v>0</v>
      </c>
      <c r="U97" s="78">
        <v>0</v>
      </c>
    </row>
    <row r="98" spans="2:21">
      <c r="B98" t="s">
        <v>495</v>
      </c>
      <c r="C98" t="s">
        <v>496</v>
      </c>
      <c r="D98" t="s">
        <v>123</v>
      </c>
      <c r="E98" t="s">
        <v>251</v>
      </c>
      <c r="F98" t="s">
        <v>497</v>
      </c>
      <c r="G98" t="s">
        <v>498</v>
      </c>
      <c r="H98" t="s">
        <v>466</v>
      </c>
      <c r="I98" t="s">
        <v>211</v>
      </c>
      <c r="J98"/>
      <c r="K98" s="77">
        <v>4.33</v>
      </c>
      <c r="L98" t="s">
        <v>110</v>
      </c>
      <c r="M98" s="78">
        <v>6.13E-2</v>
      </c>
      <c r="N98" s="78">
        <v>5.4600000000000003E-2</v>
      </c>
      <c r="O98" s="77">
        <v>4126.34</v>
      </c>
      <c r="P98" s="77">
        <v>103.17261014846062</v>
      </c>
      <c r="Q98" s="77">
        <v>0</v>
      </c>
      <c r="R98" s="77">
        <v>17.171202965965399</v>
      </c>
      <c r="S98" s="78">
        <v>0</v>
      </c>
      <c r="T98" s="78">
        <v>8.8999999999999999E-3</v>
      </c>
      <c r="U98" s="78">
        <v>5.9999999999999995E-4</v>
      </c>
    </row>
    <row r="99" spans="2:21">
      <c r="B99" t="s">
        <v>499</v>
      </c>
      <c r="C99" t="s">
        <v>500</v>
      </c>
      <c r="D99" t="s">
        <v>123</v>
      </c>
      <c r="E99" t="s">
        <v>251</v>
      </c>
      <c r="F99" t="s">
        <v>501</v>
      </c>
      <c r="G99" t="s">
        <v>304</v>
      </c>
      <c r="H99" t="s">
        <v>477</v>
      </c>
      <c r="I99" t="s">
        <v>237</v>
      </c>
      <c r="J99"/>
      <c r="K99" s="77">
        <v>4.43</v>
      </c>
      <c r="L99" t="s">
        <v>106</v>
      </c>
      <c r="M99" s="78">
        <v>7.4999999999999997E-2</v>
      </c>
      <c r="N99" s="78">
        <v>9.4700000000000006E-2</v>
      </c>
      <c r="O99" s="77">
        <v>4951.6099999999997</v>
      </c>
      <c r="P99" s="77">
        <v>92.186833880293477</v>
      </c>
      <c r="Q99" s="77">
        <v>0</v>
      </c>
      <c r="R99" s="77">
        <v>16.852992334989199</v>
      </c>
      <c r="S99" s="78">
        <v>0</v>
      </c>
      <c r="T99" s="78">
        <v>8.8000000000000005E-3</v>
      </c>
      <c r="U99" s="78">
        <v>5.9999999999999995E-4</v>
      </c>
    </row>
    <row r="100" spans="2:21">
      <c r="B100" t="s">
        <v>502</v>
      </c>
      <c r="C100" t="s">
        <v>503</v>
      </c>
      <c r="D100" t="s">
        <v>123</v>
      </c>
      <c r="E100" t="s">
        <v>251</v>
      </c>
      <c r="F100" t="s">
        <v>504</v>
      </c>
      <c r="G100" t="s">
        <v>416</v>
      </c>
      <c r="H100" t="s">
        <v>477</v>
      </c>
      <c r="I100" t="s">
        <v>237</v>
      </c>
      <c r="J100"/>
      <c r="K100" s="77">
        <v>5.12</v>
      </c>
      <c r="L100" t="s">
        <v>106</v>
      </c>
      <c r="M100" s="78">
        <v>3.7499999999999999E-2</v>
      </c>
      <c r="N100" s="78">
        <v>6.3E-2</v>
      </c>
      <c r="O100" s="77">
        <v>6189.51</v>
      </c>
      <c r="P100" s="77">
        <v>88.478667070575867</v>
      </c>
      <c r="Q100" s="77">
        <v>0</v>
      </c>
      <c r="R100" s="77">
        <v>20.2188538333704</v>
      </c>
      <c r="S100" s="78">
        <v>0</v>
      </c>
      <c r="T100" s="78">
        <v>1.0500000000000001E-2</v>
      </c>
      <c r="U100" s="78">
        <v>8.0000000000000004E-4</v>
      </c>
    </row>
    <row r="101" spans="2:21">
      <c r="B101" t="s">
        <v>505</v>
      </c>
      <c r="C101" t="s">
        <v>506</v>
      </c>
      <c r="D101" t="s">
        <v>123</v>
      </c>
      <c r="E101" t="s">
        <v>251</v>
      </c>
      <c r="F101" t="s">
        <v>507</v>
      </c>
      <c r="G101" t="s">
        <v>356</v>
      </c>
      <c r="H101" t="s">
        <v>477</v>
      </c>
      <c r="I101" t="s">
        <v>237</v>
      </c>
      <c r="J101"/>
      <c r="K101" s="77">
        <v>6.21</v>
      </c>
      <c r="L101" t="s">
        <v>106</v>
      </c>
      <c r="M101" s="78">
        <v>3.6299999999999999E-2</v>
      </c>
      <c r="N101" s="78">
        <v>6.0499999999999998E-2</v>
      </c>
      <c r="O101" s="77">
        <v>8252.68</v>
      </c>
      <c r="P101" s="77">
        <v>86.433781336487058</v>
      </c>
      <c r="Q101" s="77">
        <v>0</v>
      </c>
      <c r="R101" s="77">
        <v>26.335417699635201</v>
      </c>
      <c r="S101" s="78">
        <v>0</v>
      </c>
      <c r="T101" s="78">
        <v>1.37E-2</v>
      </c>
      <c r="U101" s="78">
        <v>1E-3</v>
      </c>
    </row>
    <row r="102" spans="2:21">
      <c r="B102" t="s">
        <v>508</v>
      </c>
      <c r="C102" t="s">
        <v>509</v>
      </c>
      <c r="D102" t="s">
        <v>123</v>
      </c>
      <c r="E102" t="s">
        <v>251</v>
      </c>
      <c r="F102" t="s">
        <v>510</v>
      </c>
      <c r="G102" t="s">
        <v>462</v>
      </c>
      <c r="H102" t="s">
        <v>466</v>
      </c>
      <c r="I102" t="s">
        <v>211</v>
      </c>
      <c r="J102"/>
      <c r="K102" s="77">
        <v>6.84</v>
      </c>
      <c r="L102" t="s">
        <v>106</v>
      </c>
      <c r="M102" s="78">
        <v>5.1299999999999998E-2</v>
      </c>
      <c r="N102" s="78">
        <v>6.4399999999999999E-2</v>
      </c>
      <c r="O102" s="77">
        <v>4435.82</v>
      </c>
      <c r="P102" s="77">
        <v>92.61663827206695</v>
      </c>
      <c r="Q102" s="77">
        <v>0</v>
      </c>
      <c r="R102" s="77">
        <v>15.167870787149599</v>
      </c>
      <c r="S102" s="78">
        <v>0</v>
      </c>
      <c r="T102" s="78">
        <v>7.9000000000000008E-3</v>
      </c>
      <c r="U102" s="78">
        <v>5.9999999999999995E-4</v>
      </c>
    </row>
    <row r="103" spans="2:21">
      <c r="B103" t="s">
        <v>511</v>
      </c>
      <c r="C103" t="s">
        <v>512</v>
      </c>
      <c r="D103" t="s">
        <v>123</v>
      </c>
      <c r="E103" t="s">
        <v>251</v>
      </c>
      <c r="F103" t="s">
        <v>513</v>
      </c>
      <c r="G103" t="s">
        <v>338</v>
      </c>
      <c r="H103" t="s">
        <v>466</v>
      </c>
      <c r="I103" t="s">
        <v>211</v>
      </c>
      <c r="J103"/>
      <c r="K103" s="77">
        <v>7.31</v>
      </c>
      <c r="L103" t="s">
        <v>106</v>
      </c>
      <c r="M103" s="78">
        <v>6.4000000000000001E-2</v>
      </c>
      <c r="N103" s="78">
        <v>6.4799999999999996E-2</v>
      </c>
      <c r="O103" s="77">
        <v>5157.93</v>
      </c>
      <c r="P103" s="77">
        <v>100.41655488345131</v>
      </c>
      <c r="Q103" s="77">
        <v>0</v>
      </c>
      <c r="R103" s="77">
        <v>19.122402429535601</v>
      </c>
      <c r="S103" s="78">
        <v>0</v>
      </c>
      <c r="T103" s="78">
        <v>9.9000000000000008E-3</v>
      </c>
      <c r="U103" s="78">
        <v>6.9999999999999999E-4</v>
      </c>
    </row>
    <row r="104" spans="2:21">
      <c r="B104" t="s">
        <v>514</v>
      </c>
      <c r="C104" t="s">
        <v>515</v>
      </c>
      <c r="D104" t="s">
        <v>123</v>
      </c>
      <c r="E104" t="s">
        <v>251</v>
      </c>
      <c r="F104" t="s">
        <v>516</v>
      </c>
      <c r="G104" t="s">
        <v>304</v>
      </c>
      <c r="H104" t="s">
        <v>477</v>
      </c>
      <c r="I104" t="s">
        <v>237</v>
      </c>
      <c r="J104"/>
      <c r="K104" s="77">
        <v>4.2300000000000004</v>
      </c>
      <c r="L104" t="s">
        <v>106</v>
      </c>
      <c r="M104" s="78">
        <v>7.6300000000000007E-2</v>
      </c>
      <c r="N104" s="78">
        <v>9.6000000000000002E-2</v>
      </c>
      <c r="O104" s="77">
        <v>6189.51</v>
      </c>
      <c r="P104" s="77">
        <v>94.191749222474797</v>
      </c>
      <c r="Q104" s="77">
        <v>0</v>
      </c>
      <c r="R104" s="77">
        <v>21.5243885661116</v>
      </c>
      <c r="S104" s="78">
        <v>0</v>
      </c>
      <c r="T104" s="78">
        <v>1.12E-2</v>
      </c>
      <c r="U104" s="78">
        <v>8.0000000000000004E-4</v>
      </c>
    </row>
    <row r="105" spans="2:21">
      <c r="B105" t="s">
        <v>517</v>
      </c>
      <c r="C105" t="s">
        <v>518</v>
      </c>
      <c r="D105" t="s">
        <v>123</v>
      </c>
      <c r="E105" t="s">
        <v>251</v>
      </c>
      <c r="F105" t="s">
        <v>519</v>
      </c>
      <c r="G105" t="s">
        <v>452</v>
      </c>
      <c r="H105" t="s">
        <v>466</v>
      </c>
      <c r="I105" t="s">
        <v>211</v>
      </c>
      <c r="J105"/>
      <c r="K105" s="77">
        <v>6.47</v>
      </c>
      <c r="L105" t="s">
        <v>106</v>
      </c>
      <c r="M105" s="78">
        <v>4.1300000000000003E-2</v>
      </c>
      <c r="N105" s="78">
        <v>7.7700000000000005E-2</v>
      </c>
      <c r="O105" s="77">
        <v>2166.33</v>
      </c>
      <c r="P105" s="77">
        <v>78.776456818674902</v>
      </c>
      <c r="Q105" s="77">
        <v>0</v>
      </c>
      <c r="R105" s="77">
        <v>6.300612198764</v>
      </c>
      <c r="S105" s="78">
        <v>0</v>
      </c>
      <c r="T105" s="78">
        <v>3.3E-3</v>
      </c>
      <c r="U105" s="78">
        <v>2.0000000000000001E-4</v>
      </c>
    </row>
    <row r="106" spans="2:21">
      <c r="B106" t="s">
        <v>520</v>
      </c>
      <c r="C106" t="s">
        <v>521</v>
      </c>
      <c r="D106" t="s">
        <v>123</v>
      </c>
      <c r="E106" t="s">
        <v>251</v>
      </c>
      <c r="F106" t="s">
        <v>519</v>
      </c>
      <c r="G106" t="s">
        <v>452</v>
      </c>
      <c r="H106" t="s">
        <v>466</v>
      </c>
      <c r="I106" t="s">
        <v>211</v>
      </c>
      <c r="J106"/>
      <c r="K106" s="77">
        <v>0.96</v>
      </c>
      <c r="L106" t="s">
        <v>106</v>
      </c>
      <c r="M106" s="78">
        <v>6.25E-2</v>
      </c>
      <c r="N106" s="78">
        <v>7.2099999999999997E-2</v>
      </c>
      <c r="O106" s="77">
        <v>5507.43</v>
      </c>
      <c r="P106" s="77">
        <v>103.1400559716601</v>
      </c>
      <c r="Q106" s="77">
        <v>0</v>
      </c>
      <c r="R106" s="77">
        <v>20.971912691943199</v>
      </c>
      <c r="S106" s="78">
        <v>0</v>
      </c>
      <c r="T106" s="78">
        <v>1.09E-2</v>
      </c>
      <c r="U106" s="78">
        <v>8.0000000000000004E-4</v>
      </c>
    </row>
    <row r="107" spans="2:21">
      <c r="B107" t="s">
        <v>522</v>
      </c>
      <c r="C107" t="s">
        <v>523</v>
      </c>
      <c r="D107" t="s">
        <v>123</v>
      </c>
      <c r="E107" t="s">
        <v>251</v>
      </c>
      <c r="F107" t="s">
        <v>519</v>
      </c>
      <c r="G107" t="s">
        <v>452</v>
      </c>
      <c r="H107" t="s">
        <v>466</v>
      </c>
      <c r="I107" t="s">
        <v>211</v>
      </c>
      <c r="J107"/>
      <c r="K107" s="77">
        <v>5.05</v>
      </c>
      <c r="L107" t="s">
        <v>110</v>
      </c>
      <c r="M107" s="78">
        <v>6.5000000000000002E-2</v>
      </c>
      <c r="N107" s="78">
        <v>6.4000000000000001E-2</v>
      </c>
      <c r="O107" s="77">
        <v>2475.8000000000002</v>
      </c>
      <c r="P107" s="77">
        <v>100.74324751595444</v>
      </c>
      <c r="Q107" s="77">
        <v>0</v>
      </c>
      <c r="R107" s="77">
        <v>10.060111612154801</v>
      </c>
      <c r="S107" s="78">
        <v>0</v>
      </c>
      <c r="T107" s="78">
        <v>5.1999999999999998E-3</v>
      </c>
      <c r="U107" s="78">
        <v>4.0000000000000002E-4</v>
      </c>
    </row>
    <row r="108" spans="2:21">
      <c r="B108" t="s">
        <v>524</v>
      </c>
      <c r="C108" t="s">
        <v>525</v>
      </c>
      <c r="D108" t="s">
        <v>123</v>
      </c>
      <c r="E108" t="s">
        <v>251</v>
      </c>
      <c r="F108" t="s">
        <v>526</v>
      </c>
      <c r="G108" t="s">
        <v>338</v>
      </c>
      <c r="H108" t="s">
        <v>466</v>
      </c>
      <c r="I108" t="s">
        <v>211</v>
      </c>
      <c r="J108"/>
      <c r="K108" s="77">
        <v>2.85</v>
      </c>
      <c r="L108" t="s">
        <v>110</v>
      </c>
      <c r="M108" s="78">
        <v>5.7500000000000002E-2</v>
      </c>
      <c r="N108" s="78">
        <v>5.6099999999999997E-2</v>
      </c>
      <c r="O108" s="77">
        <v>6210.14</v>
      </c>
      <c r="P108" s="77">
        <v>102.36275294598826</v>
      </c>
      <c r="Q108" s="77">
        <v>0</v>
      </c>
      <c r="R108" s="77">
        <v>25.6398005300777</v>
      </c>
      <c r="S108" s="78">
        <v>0</v>
      </c>
      <c r="T108" s="78">
        <v>1.3299999999999999E-2</v>
      </c>
      <c r="U108" s="78">
        <v>1E-3</v>
      </c>
    </row>
    <row r="109" spans="2:21">
      <c r="B109" t="s">
        <v>527</v>
      </c>
      <c r="C109" t="s">
        <v>528</v>
      </c>
      <c r="D109" t="s">
        <v>123</v>
      </c>
      <c r="E109" t="s">
        <v>251</v>
      </c>
      <c r="F109" t="s">
        <v>529</v>
      </c>
      <c r="G109" t="s">
        <v>338</v>
      </c>
      <c r="H109" t="s">
        <v>530</v>
      </c>
      <c r="I109" t="s">
        <v>237</v>
      </c>
      <c r="J109"/>
      <c r="K109" s="77">
        <v>6.44</v>
      </c>
      <c r="L109" t="s">
        <v>106</v>
      </c>
      <c r="M109" s="78">
        <v>3.7499999999999999E-2</v>
      </c>
      <c r="N109" s="78">
        <v>6.3500000000000001E-2</v>
      </c>
      <c r="O109" s="77">
        <v>6602.14</v>
      </c>
      <c r="P109" s="77">
        <v>85.580083112445365</v>
      </c>
      <c r="Q109" s="77">
        <v>0</v>
      </c>
      <c r="R109" s="77">
        <v>20.8602315918464</v>
      </c>
      <c r="S109" s="78">
        <v>0</v>
      </c>
      <c r="T109" s="78">
        <v>1.0800000000000001E-2</v>
      </c>
      <c r="U109" s="78">
        <v>8.0000000000000004E-4</v>
      </c>
    </row>
    <row r="110" spans="2:21">
      <c r="B110" t="s">
        <v>531</v>
      </c>
      <c r="C110" t="s">
        <v>532</v>
      </c>
      <c r="D110" t="s">
        <v>123</v>
      </c>
      <c r="E110" t="s">
        <v>251</v>
      </c>
      <c r="F110" t="s">
        <v>533</v>
      </c>
      <c r="G110" t="s">
        <v>338</v>
      </c>
      <c r="H110" t="s">
        <v>530</v>
      </c>
      <c r="I110" t="s">
        <v>237</v>
      </c>
      <c r="J110"/>
      <c r="K110" s="77">
        <v>5.04</v>
      </c>
      <c r="L110" t="s">
        <v>106</v>
      </c>
      <c r="M110" s="78">
        <v>5.8799999999999998E-2</v>
      </c>
      <c r="N110" s="78">
        <v>6.4399999999999999E-2</v>
      </c>
      <c r="O110" s="77">
        <v>618.95000000000005</v>
      </c>
      <c r="P110" s="77">
        <v>97.07895128847241</v>
      </c>
      <c r="Q110" s="77">
        <v>0</v>
      </c>
      <c r="R110" s="77">
        <v>2.218412663948</v>
      </c>
      <c r="S110" s="78">
        <v>0</v>
      </c>
      <c r="T110" s="78">
        <v>1.1999999999999999E-3</v>
      </c>
      <c r="U110" s="78">
        <v>1E-4</v>
      </c>
    </row>
    <row r="111" spans="2:21">
      <c r="B111" t="s">
        <v>534</v>
      </c>
      <c r="C111" t="s">
        <v>535</v>
      </c>
      <c r="D111" t="s">
        <v>123</v>
      </c>
      <c r="E111" t="s">
        <v>251</v>
      </c>
      <c r="F111" t="s">
        <v>536</v>
      </c>
      <c r="G111" t="s">
        <v>473</v>
      </c>
      <c r="H111" t="s">
        <v>537</v>
      </c>
      <c r="I111" t="s">
        <v>211</v>
      </c>
      <c r="J111"/>
      <c r="K111" s="77">
        <v>6.53</v>
      </c>
      <c r="L111" t="s">
        <v>106</v>
      </c>
      <c r="M111" s="78">
        <v>0.04</v>
      </c>
      <c r="N111" s="78">
        <v>6.1699999999999998E-2</v>
      </c>
      <c r="O111" s="77">
        <v>7891.63</v>
      </c>
      <c r="P111" s="77">
        <v>87.428555949784766</v>
      </c>
      <c r="Q111" s="77">
        <v>0</v>
      </c>
      <c r="R111" s="77">
        <v>25.473094849430801</v>
      </c>
      <c r="S111" s="78">
        <v>0</v>
      </c>
      <c r="T111" s="78">
        <v>1.32E-2</v>
      </c>
      <c r="U111" s="78">
        <v>1E-3</v>
      </c>
    </row>
    <row r="112" spans="2:21">
      <c r="B112" t="s">
        <v>538</v>
      </c>
      <c r="C112" t="s">
        <v>539</v>
      </c>
      <c r="D112" t="s">
        <v>123</v>
      </c>
      <c r="E112" t="s">
        <v>251</v>
      </c>
      <c r="F112" t="s">
        <v>497</v>
      </c>
      <c r="G112" t="s">
        <v>498</v>
      </c>
      <c r="H112" t="s">
        <v>530</v>
      </c>
      <c r="I112" t="s">
        <v>237</v>
      </c>
      <c r="J112"/>
      <c r="K112" s="77">
        <v>6.93</v>
      </c>
      <c r="L112" t="s">
        <v>106</v>
      </c>
      <c r="M112" s="78">
        <v>6.0999999999999999E-2</v>
      </c>
      <c r="N112" s="78">
        <v>6.6100000000000006E-2</v>
      </c>
      <c r="O112" s="77">
        <v>1031.5899999999999</v>
      </c>
      <c r="P112" s="77">
        <v>98.365774358029839</v>
      </c>
      <c r="Q112" s="77">
        <v>0</v>
      </c>
      <c r="R112" s="77">
        <v>3.7463886673564</v>
      </c>
      <c r="S112" s="78">
        <v>0</v>
      </c>
      <c r="T112" s="78">
        <v>1.9E-3</v>
      </c>
      <c r="U112" s="78">
        <v>1E-4</v>
      </c>
    </row>
    <row r="113" spans="2:21">
      <c r="B113" t="s">
        <v>540</v>
      </c>
      <c r="C113" t="s">
        <v>541</v>
      </c>
      <c r="D113" t="s">
        <v>123</v>
      </c>
      <c r="E113" t="s">
        <v>251</v>
      </c>
      <c r="F113" t="s">
        <v>542</v>
      </c>
      <c r="G113" t="s">
        <v>498</v>
      </c>
      <c r="H113" t="s">
        <v>530</v>
      </c>
      <c r="I113" t="s">
        <v>237</v>
      </c>
      <c r="J113"/>
      <c r="K113" s="77">
        <v>3.69</v>
      </c>
      <c r="L113" t="s">
        <v>106</v>
      </c>
      <c r="M113" s="78">
        <v>7.3499999999999996E-2</v>
      </c>
      <c r="N113" s="78">
        <v>6.7799999999999999E-2</v>
      </c>
      <c r="O113" s="77">
        <v>3301.07</v>
      </c>
      <c r="P113" s="77">
        <v>102.82791772061786</v>
      </c>
      <c r="Q113" s="77">
        <v>0</v>
      </c>
      <c r="R113" s="77">
        <v>12.532204338602</v>
      </c>
      <c r="S113" s="78">
        <v>0</v>
      </c>
      <c r="T113" s="78">
        <v>6.4999999999999997E-3</v>
      </c>
      <c r="U113" s="78">
        <v>5.0000000000000001E-4</v>
      </c>
    </row>
    <row r="114" spans="2:21">
      <c r="B114" t="s">
        <v>543</v>
      </c>
      <c r="C114" t="s">
        <v>544</v>
      </c>
      <c r="D114" t="s">
        <v>123</v>
      </c>
      <c r="E114" t="s">
        <v>251</v>
      </c>
      <c r="F114" t="s">
        <v>545</v>
      </c>
      <c r="G114" t="s">
        <v>498</v>
      </c>
      <c r="H114" t="s">
        <v>537</v>
      </c>
      <c r="I114" t="s">
        <v>211</v>
      </c>
      <c r="J114"/>
      <c r="K114" s="77">
        <v>5.72</v>
      </c>
      <c r="L114" t="s">
        <v>106</v>
      </c>
      <c r="M114" s="78">
        <v>3.7499999999999999E-2</v>
      </c>
      <c r="N114" s="78">
        <v>6.25E-2</v>
      </c>
      <c r="O114" s="77">
        <v>4951.6099999999997</v>
      </c>
      <c r="P114" s="77">
        <v>87.515666245928088</v>
      </c>
      <c r="Q114" s="77">
        <v>0</v>
      </c>
      <c r="R114" s="77">
        <v>15.999040105328801</v>
      </c>
      <c r="S114" s="78">
        <v>0</v>
      </c>
      <c r="T114" s="78">
        <v>8.3000000000000001E-3</v>
      </c>
      <c r="U114" s="78">
        <v>5.9999999999999995E-4</v>
      </c>
    </row>
    <row r="115" spans="2:21">
      <c r="B115" t="s">
        <v>546</v>
      </c>
      <c r="C115" t="s">
        <v>547</v>
      </c>
      <c r="D115" t="s">
        <v>123</v>
      </c>
      <c r="E115" t="s">
        <v>251</v>
      </c>
      <c r="F115" t="s">
        <v>548</v>
      </c>
      <c r="G115" t="s">
        <v>276</v>
      </c>
      <c r="H115" t="s">
        <v>530</v>
      </c>
      <c r="I115" t="s">
        <v>237</v>
      </c>
      <c r="J115"/>
      <c r="K115" s="77">
        <v>4.4000000000000004</v>
      </c>
      <c r="L115" t="s">
        <v>106</v>
      </c>
      <c r="M115" s="78">
        <v>5.1299999999999998E-2</v>
      </c>
      <c r="N115" s="78">
        <v>6.59E-2</v>
      </c>
      <c r="O115" s="77">
        <v>7358.71</v>
      </c>
      <c r="P115" s="77">
        <v>93.768305313023617</v>
      </c>
      <c r="Q115" s="77">
        <v>0</v>
      </c>
      <c r="R115" s="77">
        <v>25.475308240350799</v>
      </c>
      <c r="S115" s="78">
        <v>0</v>
      </c>
      <c r="T115" s="78">
        <v>1.32E-2</v>
      </c>
      <c r="U115" s="78">
        <v>1E-3</v>
      </c>
    </row>
    <row r="116" spans="2:21">
      <c r="B116" t="s">
        <v>549</v>
      </c>
      <c r="C116" t="s">
        <v>550</v>
      </c>
      <c r="D116" t="s">
        <v>123</v>
      </c>
      <c r="E116" t="s">
        <v>251</v>
      </c>
      <c r="F116" t="s">
        <v>551</v>
      </c>
      <c r="G116" t="s">
        <v>394</v>
      </c>
      <c r="H116" t="s">
        <v>530</v>
      </c>
      <c r="I116" t="s">
        <v>237</v>
      </c>
      <c r="J116"/>
      <c r="K116" s="77">
        <v>6.65</v>
      </c>
      <c r="L116" t="s">
        <v>106</v>
      </c>
      <c r="M116" s="78">
        <v>0.04</v>
      </c>
      <c r="N116" s="78">
        <v>6.1400000000000003E-2</v>
      </c>
      <c r="O116" s="77">
        <v>6498.99</v>
      </c>
      <c r="P116" s="77">
        <v>87.03744475218457</v>
      </c>
      <c r="Q116" s="77">
        <v>0</v>
      </c>
      <c r="R116" s="77">
        <v>20.884000434944401</v>
      </c>
      <c r="S116" s="78">
        <v>0</v>
      </c>
      <c r="T116" s="78">
        <v>1.09E-2</v>
      </c>
      <c r="U116" s="78">
        <v>8.0000000000000004E-4</v>
      </c>
    </row>
    <row r="117" spans="2:21">
      <c r="B117" t="s">
        <v>552</v>
      </c>
      <c r="C117" t="s">
        <v>553</v>
      </c>
      <c r="D117" t="s">
        <v>123</v>
      </c>
      <c r="E117" t="s">
        <v>251</v>
      </c>
      <c r="F117" t="s">
        <v>554</v>
      </c>
      <c r="G117" t="s">
        <v>304</v>
      </c>
      <c r="H117" t="s">
        <v>537</v>
      </c>
      <c r="I117" t="s">
        <v>211</v>
      </c>
      <c r="J117"/>
      <c r="K117" s="77">
        <v>4.72</v>
      </c>
      <c r="L117" t="s">
        <v>110</v>
      </c>
      <c r="M117" s="78">
        <v>7.8799999999999995E-2</v>
      </c>
      <c r="N117" s="78">
        <v>8.8099999999999998E-2</v>
      </c>
      <c r="O117" s="77">
        <v>6148.25</v>
      </c>
      <c r="P117" s="77">
        <v>98.819875330378565</v>
      </c>
      <c r="Q117" s="77">
        <v>0</v>
      </c>
      <c r="R117" s="77">
        <v>24.505700085699001</v>
      </c>
      <c r="S117" s="78">
        <v>0</v>
      </c>
      <c r="T117" s="78">
        <v>1.2699999999999999E-2</v>
      </c>
      <c r="U117" s="78">
        <v>8.9999999999999998E-4</v>
      </c>
    </row>
    <row r="118" spans="2:21">
      <c r="B118" t="s">
        <v>555</v>
      </c>
      <c r="C118" t="s">
        <v>556</v>
      </c>
      <c r="D118" t="s">
        <v>123</v>
      </c>
      <c r="E118" t="s">
        <v>251</v>
      </c>
      <c r="F118" t="s">
        <v>557</v>
      </c>
      <c r="G118" t="s">
        <v>452</v>
      </c>
      <c r="H118" t="s">
        <v>537</v>
      </c>
      <c r="I118" t="s">
        <v>211</v>
      </c>
      <c r="J118"/>
      <c r="K118" s="77">
        <v>5.72</v>
      </c>
      <c r="L118" t="s">
        <v>110</v>
      </c>
      <c r="M118" s="78">
        <v>6.1400000000000003E-2</v>
      </c>
      <c r="N118" s="78">
        <v>6.6299999999999998E-2</v>
      </c>
      <c r="O118" s="77">
        <v>2063.17</v>
      </c>
      <c r="P118" s="77">
        <v>98.780809482495386</v>
      </c>
      <c r="Q118" s="77">
        <v>0</v>
      </c>
      <c r="R118" s="77">
        <v>8.2201338433018005</v>
      </c>
      <c r="S118" s="78">
        <v>0</v>
      </c>
      <c r="T118" s="78">
        <v>4.3E-3</v>
      </c>
      <c r="U118" s="78">
        <v>2.9999999999999997E-4</v>
      </c>
    </row>
    <row r="119" spans="2:21">
      <c r="B119" t="s">
        <v>558</v>
      </c>
      <c r="C119" t="s">
        <v>559</v>
      </c>
      <c r="D119" t="s">
        <v>123</v>
      </c>
      <c r="E119" t="s">
        <v>251</v>
      </c>
      <c r="F119" t="s">
        <v>560</v>
      </c>
      <c r="G119" t="s">
        <v>452</v>
      </c>
      <c r="H119" t="s">
        <v>537</v>
      </c>
      <c r="I119" t="s">
        <v>211</v>
      </c>
      <c r="J119"/>
      <c r="K119" s="77">
        <v>4.3099999999999996</v>
      </c>
      <c r="L119" t="s">
        <v>110</v>
      </c>
      <c r="M119" s="78">
        <v>7.1300000000000002E-2</v>
      </c>
      <c r="N119" s="78">
        <v>6.59E-2</v>
      </c>
      <c r="O119" s="77">
        <v>6189.51</v>
      </c>
      <c r="P119" s="77">
        <v>106.00547902822679</v>
      </c>
      <c r="Q119" s="77">
        <v>0</v>
      </c>
      <c r="R119" s="77">
        <v>26.464023638815</v>
      </c>
      <c r="S119" s="78">
        <v>0</v>
      </c>
      <c r="T119" s="78">
        <v>1.38E-2</v>
      </c>
      <c r="U119" s="78">
        <v>1E-3</v>
      </c>
    </row>
    <row r="120" spans="2:21">
      <c r="B120" t="s">
        <v>561</v>
      </c>
      <c r="C120" t="s">
        <v>562</v>
      </c>
      <c r="D120" t="s">
        <v>123</v>
      </c>
      <c r="E120" t="s">
        <v>251</v>
      </c>
      <c r="F120" t="s">
        <v>563</v>
      </c>
      <c r="G120" t="s">
        <v>316</v>
      </c>
      <c r="H120" t="s">
        <v>537</v>
      </c>
      <c r="I120" t="s">
        <v>211</v>
      </c>
      <c r="J120"/>
      <c r="K120" s="77">
        <v>2.62</v>
      </c>
      <c r="L120" t="s">
        <v>106</v>
      </c>
      <c r="M120" s="78">
        <v>4.3799999999999999E-2</v>
      </c>
      <c r="N120" s="78">
        <v>6.4100000000000004E-2</v>
      </c>
      <c r="O120" s="77">
        <v>3094.76</v>
      </c>
      <c r="P120" s="77">
        <v>95.499303984800108</v>
      </c>
      <c r="Q120" s="77">
        <v>0</v>
      </c>
      <c r="R120" s="77">
        <v>10.91161096792</v>
      </c>
      <c r="S120" s="78">
        <v>0</v>
      </c>
      <c r="T120" s="78">
        <v>5.7000000000000002E-3</v>
      </c>
      <c r="U120" s="78">
        <v>4.0000000000000002E-4</v>
      </c>
    </row>
    <row r="121" spans="2:21">
      <c r="B121" t="s">
        <v>564</v>
      </c>
      <c r="C121" t="s">
        <v>565</v>
      </c>
      <c r="D121" t="s">
        <v>123</v>
      </c>
      <c r="E121" t="s">
        <v>251</v>
      </c>
      <c r="F121" t="s">
        <v>566</v>
      </c>
      <c r="G121" t="s">
        <v>381</v>
      </c>
      <c r="H121" t="s">
        <v>277</v>
      </c>
      <c r="I121" t="s">
        <v>211</v>
      </c>
      <c r="J121"/>
      <c r="K121" s="77">
        <v>4.3600000000000003</v>
      </c>
      <c r="L121" t="s">
        <v>106</v>
      </c>
      <c r="M121" s="78">
        <v>4.6300000000000001E-2</v>
      </c>
      <c r="N121" s="78">
        <v>6.8400000000000002E-2</v>
      </c>
      <c r="O121" s="77">
        <v>5158.54</v>
      </c>
      <c r="P121" s="77">
        <v>90.747278160099569</v>
      </c>
      <c r="Q121" s="77">
        <v>0</v>
      </c>
      <c r="R121" s="77">
        <v>17.283118301217598</v>
      </c>
      <c r="S121" s="78">
        <v>0</v>
      </c>
      <c r="T121" s="78">
        <v>8.9999999999999993E-3</v>
      </c>
      <c r="U121" s="78">
        <v>6.9999999999999999E-4</v>
      </c>
    </row>
    <row r="122" spans="2:21">
      <c r="B122" t="s">
        <v>567</v>
      </c>
      <c r="C122" t="s">
        <v>568</v>
      </c>
      <c r="D122" t="s">
        <v>123</v>
      </c>
      <c r="E122" t="s">
        <v>251</v>
      </c>
      <c r="F122" t="s">
        <v>569</v>
      </c>
      <c r="G122" t="s">
        <v>304</v>
      </c>
      <c r="H122" t="s">
        <v>277</v>
      </c>
      <c r="I122" t="s">
        <v>211</v>
      </c>
      <c r="J122"/>
      <c r="K122" s="77">
        <v>3.84</v>
      </c>
      <c r="L122" t="s">
        <v>113</v>
      </c>
      <c r="M122" s="78">
        <v>8.8800000000000004E-2</v>
      </c>
      <c r="N122" s="78">
        <v>0.11070000000000001</v>
      </c>
      <c r="O122" s="77">
        <v>4188.24</v>
      </c>
      <c r="P122" s="77">
        <v>91.82841029167362</v>
      </c>
      <c r="Q122" s="77">
        <v>0</v>
      </c>
      <c r="R122" s="77">
        <v>17.967331156463</v>
      </c>
      <c r="S122" s="78">
        <v>0</v>
      </c>
      <c r="T122" s="78">
        <v>9.2999999999999992E-3</v>
      </c>
      <c r="U122" s="78">
        <v>6.9999999999999999E-4</v>
      </c>
    </row>
    <row r="123" spans="2:21">
      <c r="B123" t="s">
        <v>570</v>
      </c>
      <c r="C123" t="s">
        <v>571</v>
      </c>
      <c r="D123" t="s">
        <v>123</v>
      </c>
      <c r="E123" t="s">
        <v>251</v>
      </c>
      <c r="F123" t="s">
        <v>572</v>
      </c>
      <c r="G123" t="s">
        <v>381</v>
      </c>
      <c r="H123" t="s">
        <v>573</v>
      </c>
      <c r="I123" t="s">
        <v>237</v>
      </c>
      <c r="J123"/>
      <c r="K123" s="77">
        <v>3.93</v>
      </c>
      <c r="L123" t="s">
        <v>106</v>
      </c>
      <c r="M123" s="78">
        <v>6.3799999999999996E-2</v>
      </c>
      <c r="N123" s="78">
        <v>6.3700000000000007E-2</v>
      </c>
      <c r="O123" s="77">
        <v>5776.88</v>
      </c>
      <c r="P123" s="77">
        <v>102.54279130603371</v>
      </c>
      <c r="Q123" s="77">
        <v>0</v>
      </c>
      <c r="R123" s="77">
        <v>21.870573616860799</v>
      </c>
      <c r="S123" s="78">
        <v>0</v>
      </c>
      <c r="T123" s="78">
        <v>1.14E-2</v>
      </c>
      <c r="U123" s="78">
        <v>8.0000000000000004E-4</v>
      </c>
    </row>
    <row r="124" spans="2:21">
      <c r="B124" t="s">
        <v>574</v>
      </c>
      <c r="C124" t="s">
        <v>575</v>
      </c>
      <c r="D124" t="s">
        <v>123</v>
      </c>
      <c r="E124" t="s">
        <v>251</v>
      </c>
      <c r="F124" t="s">
        <v>576</v>
      </c>
      <c r="G124" t="s">
        <v>304</v>
      </c>
      <c r="H124" t="s">
        <v>277</v>
      </c>
      <c r="I124" t="s">
        <v>211</v>
      </c>
      <c r="J124"/>
      <c r="K124" s="77">
        <v>3.91</v>
      </c>
      <c r="L124" t="s">
        <v>113</v>
      </c>
      <c r="M124" s="78">
        <v>8.5000000000000006E-2</v>
      </c>
      <c r="N124" s="78">
        <v>0.1016</v>
      </c>
      <c r="O124" s="77">
        <v>2063.17</v>
      </c>
      <c r="P124" s="77">
        <v>93.318573961428285</v>
      </c>
      <c r="Q124" s="77">
        <v>0</v>
      </c>
      <c r="R124" s="77">
        <v>8.9945212860060799</v>
      </c>
      <c r="S124" s="78">
        <v>0</v>
      </c>
      <c r="T124" s="78">
        <v>4.7000000000000002E-3</v>
      </c>
      <c r="U124" s="78">
        <v>2.9999999999999997E-4</v>
      </c>
    </row>
    <row r="125" spans="2:21">
      <c r="B125" t="s">
        <v>577</v>
      </c>
      <c r="C125" t="s">
        <v>578</v>
      </c>
      <c r="D125" t="s">
        <v>123</v>
      </c>
      <c r="E125" t="s">
        <v>251</v>
      </c>
      <c r="F125" t="s">
        <v>576</v>
      </c>
      <c r="G125" t="s">
        <v>304</v>
      </c>
      <c r="H125" t="s">
        <v>277</v>
      </c>
      <c r="I125" t="s">
        <v>211</v>
      </c>
      <c r="J125"/>
      <c r="K125" s="77">
        <v>4.2300000000000004</v>
      </c>
      <c r="L125" t="s">
        <v>113</v>
      </c>
      <c r="M125" s="78">
        <v>8.5000000000000006E-2</v>
      </c>
      <c r="N125" s="78">
        <v>0.1032</v>
      </c>
      <c r="O125" s="77">
        <v>2063.17</v>
      </c>
      <c r="P125" s="77">
        <v>92.181573961428285</v>
      </c>
      <c r="Q125" s="77">
        <v>0</v>
      </c>
      <c r="R125" s="77">
        <v>8.8849314126501504</v>
      </c>
      <c r="S125" s="78">
        <v>0</v>
      </c>
      <c r="T125" s="78">
        <v>4.5999999999999999E-3</v>
      </c>
      <c r="U125" s="78">
        <v>2.9999999999999997E-4</v>
      </c>
    </row>
    <row r="126" spans="2:21">
      <c r="B126" t="s">
        <v>579</v>
      </c>
      <c r="C126" t="s">
        <v>580</v>
      </c>
      <c r="D126" t="s">
        <v>123</v>
      </c>
      <c r="E126" t="s">
        <v>251</v>
      </c>
      <c r="F126" t="s">
        <v>581</v>
      </c>
      <c r="G126" t="s">
        <v>462</v>
      </c>
      <c r="H126" t="s">
        <v>573</v>
      </c>
      <c r="I126" t="s">
        <v>237</v>
      </c>
      <c r="J126"/>
      <c r="K126" s="77">
        <v>6</v>
      </c>
      <c r="L126" t="s">
        <v>106</v>
      </c>
      <c r="M126" s="78">
        <v>4.1300000000000003E-2</v>
      </c>
      <c r="N126" s="78">
        <v>6.7400000000000002E-2</v>
      </c>
      <c r="O126" s="77">
        <v>6607.51</v>
      </c>
      <c r="P126" s="77">
        <v>86.529833982846796</v>
      </c>
      <c r="Q126" s="77">
        <v>0</v>
      </c>
      <c r="R126" s="77">
        <v>21.108889764112799</v>
      </c>
      <c r="S126" s="78">
        <v>0</v>
      </c>
      <c r="T126" s="78">
        <v>1.0999999999999999E-2</v>
      </c>
      <c r="U126" s="78">
        <v>8.0000000000000004E-4</v>
      </c>
    </row>
    <row r="127" spans="2:21">
      <c r="B127" t="s">
        <v>582</v>
      </c>
      <c r="C127" t="s">
        <v>583</v>
      </c>
      <c r="D127" t="s">
        <v>123</v>
      </c>
      <c r="E127" t="s">
        <v>251</v>
      </c>
      <c r="F127" t="s">
        <v>584</v>
      </c>
      <c r="G127" t="s">
        <v>332</v>
      </c>
      <c r="H127" t="s">
        <v>585</v>
      </c>
      <c r="I127" t="s">
        <v>237</v>
      </c>
      <c r="J127"/>
      <c r="K127" s="77">
        <v>3.86</v>
      </c>
      <c r="L127" t="s">
        <v>110</v>
      </c>
      <c r="M127" s="78">
        <v>2.63E-2</v>
      </c>
      <c r="N127" s="78">
        <v>0.111</v>
      </c>
      <c r="O127" s="77">
        <v>3724.02</v>
      </c>
      <c r="P127" s="77">
        <v>74.159957916444995</v>
      </c>
      <c r="Q127" s="77">
        <v>0</v>
      </c>
      <c r="R127" s="77">
        <v>11.139168496804301</v>
      </c>
      <c r="S127" s="78">
        <v>0</v>
      </c>
      <c r="T127" s="78">
        <v>5.7999999999999996E-3</v>
      </c>
      <c r="U127" s="78">
        <v>4.0000000000000002E-4</v>
      </c>
    </row>
    <row r="128" spans="2:21">
      <c r="B128" t="s">
        <v>586</v>
      </c>
      <c r="C128" t="s">
        <v>587</v>
      </c>
      <c r="D128" t="s">
        <v>123</v>
      </c>
      <c r="E128" t="s">
        <v>251</v>
      </c>
      <c r="F128" t="s">
        <v>588</v>
      </c>
      <c r="G128" t="s">
        <v>462</v>
      </c>
      <c r="H128" t="s">
        <v>585</v>
      </c>
      <c r="I128" t="s">
        <v>237</v>
      </c>
      <c r="J128"/>
      <c r="K128" s="77">
        <v>5.59</v>
      </c>
      <c r="L128" t="s">
        <v>106</v>
      </c>
      <c r="M128" s="78">
        <v>4.7500000000000001E-2</v>
      </c>
      <c r="N128" s="78">
        <v>7.6399999999999996E-2</v>
      </c>
      <c r="O128" s="77">
        <v>2475.8000000000002</v>
      </c>
      <c r="P128" s="77">
        <v>86.255644720898289</v>
      </c>
      <c r="Q128" s="77">
        <v>0</v>
      </c>
      <c r="R128" s="77">
        <v>7.8843296943840002</v>
      </c>
      <c r="S128" s="78">
        <v>0</v>
      </c>
      <c r="T128" s="78">
        <v>4.1000000000000003E-3</v>
      </c>
      <c r="U128" s="78">
        <v>2.9999999999999997E-4</v>
      </c>
    </row>
    <row r="129" spans="2:21">
      <c r="B129" t="s">
        <v>589</v>
      </c>
      <c r="C129" t="s">
        <v>590</v>
      </c>
      <c r="D129" t="s">
        <v>123</v>
      </c>
      <c r="E129" t="s">
        <v>251</v>
      </c>
      <c r="F129" t="s">
        <v>588</v>
      </c>
      <c r="G129" t="s">
        <v>462</v>
      </c>
      <c r="H129" t="s">
        <v>585</v>
      </c>
      <c r="I129" t="s">
        <v>237</v>
      </c>
      <c r="J129"/>
      <c r="K129" s="77">
        <v>5.79</v>
      </c>
      <c r="L129" t="s">
        <v>106</v>
      </c>
      <c r="M129" s="78">
        <v>7.3800000000000004E-2</v>
      </c>
      <c r="N129" s="78">
        <v>7.8600000000000003E-2</v>
      </c>
      <c r="O129" s="77">
        <v>4126.34</v>
      </c>
      <c r="P129" s="77">
        <v>99.677110693738271</v>
      </c>
      <c r="Q129" s="77">
        <v>0</v>
      </c>
      <c r="R129" s="77">
        <v>15.1852568788648</v>
      </c>
      <c r="S129" s="78">
        <v>0</v>
      </c>
      <c r="T129" s="78">
        <v>7.9000000000000008E-3</v>
      </c>
      <c r="U129" s="78">
        <v>5.9999999999999995E-4</v>
      </c>
    </row>
    <row r="130" spans="2:21">
      <c r="B130" t="s">
        <v>591</v>
      </c>
      <c r="C130" t="s">
        <v>592</v>
      </c>
      <c r="D130" t="s">
        <v>123</v>
      </c>
      <c r="E130" t="s">
        <v>251</v>
      </c>
      <c r="F130" t="s">
        <v>593</v>
      </c>
      <c r="G130" t="s">
        <v>390</v>
      </c>
      <c r="H130" t="s">
        <v>594</v>
      </c>
      <c r="I130" t="s">
        <v>211</v>
      </c>
      <c r="J130"/>
      <c r="K130" s="77">
        <v>2.35</v>
      </c>
      <c r="L130" t="s">
        <v>113</v>
      </c>
      <c r="M130" s="78">
        <v>0.06</v>
      </c>
      <c r="N130" s="78">
        <v>9.9699999999999997E-2</v>
      </c>
      <c r="O130" s="77">
        <v>4889.71</v>
      </c>
      <c r="P130" s="77">
        <v>93.031001022555657</v>
      </c>
      <c r="Q130" s="77">
        <v>0</v>
      </c>
      <c r="R130" s="77">
        <v>21.2513117761392</v>
      </c>
      <c r="S130" s="78">
        <v>0</v>
      </c>
      <c r="T130" s="78">
        <v>1.0999999999999999E-2</v>
      </c>
      <c r="U130" s="78">
        <v>8.0000000000000004E-4</v>
      </c>
    </row>
    <row r="131" spans="2:21">
      <c r="B131" t="s">
        <v>595</v>
      </c>
      <c r="C131" t="s">
        <v>596</v>
      </c>
      <c r="D131" t="s">
        <v>123</v>
      </c>
      <c r="E131" t="s">
        <v>251</v>
      </c>
      <c r="F131" t="s">
        <v>597</v>
      </c>
      <c r="G131" t="s">
        <v>390</v>
      </c>
      <c r="H131" t="s">
        <v>594</v>
      </c>
      <c r="I131" t="s">
        <v>211</v>
      </c>
      <c r="J131"/>
      <c r="K131" s="77">
        <v>2.41</v>
      </c>
      <c r="L131" t="s">
        <v>110</v>
      </c>
      <c r="M131" s="78">
        <v>0.05</v>
      </c>
      <c r="N131" s="78">
        <v>7.4300000000000005E-2</v>
      </c>
      <c r="O131" s="77">
        <v>2063.17</v>
      </c>
      <c r="P131" s="77">
        <v>96.124382964079544</v>
      </c>
      <c r="Q131" s="77">
        <v>0</v>
      </c>
      <c r="R131" s="77">
        <v>7.9990769230287997</v>
      </c>
      <c r="S131" s="78">
        <v>0</v>
      </c>
      <c r="T131" s="78">
        <v>4.1999999999999997E-3</v>
      </c>
      <c r="U131" s="78">
        <v>2.9999999999999997E-4</v>
      </c>
    </row>
    <row r="132" spans="2:21">
      <c r="B132" t="s">
        <v>598</v>
      </c>
      <c r="C132" t="s">
        <v>599</v>
      </c>
      <c r="D132" t="s">
        <v>123</v>
      </c>
      <c r="E132" t="s">
        <v>251</v>
      </c>
      <c r="F132" t="s">
        <v>600</v>
      </c>
      <c r="G132" t="s">
        <v>381</v>
      </c>
      <c r="H132" t="s">
        <v>585</v>
      </c>
      <c r="I132" t="s">
        <v>237</v>
      </c>
      <c r="J132"/>
      <c r="K132" s="77">
        <v>6.32</v>
      </c>
      <c r="L132" t="s">
        <v>106</v>
      </c>
      <c r="M132" s="78">
        <v>5.1299999999999998E-2</v>
      </c>
      <c r="N132" s="78">
        <v>8.1699999999999995E-2</v>
      </c>
      <c r="O132" s="77">
        <v>6189.51</v>
      </c>
      <c r="P132" s="77">
        <v>83.055930786120385</v>
      </c>
      <c r="Q132" s="77">
        <v>0</v>
      </c>
      <c r="R132" s="77">
        <v>18.979667982787198</v>
      </c>
      <c r="S132" s="78">
        <v>0</v>
      </c>
      <c r="T132" s="78">
        <v>9.9000000000000008E-3</v>
      </c>
      <c r="U132" s="78">
        <v>6.9999999999999999E-4</v>
      </c>
    </row>
    <row r="133" spans="2:21">
      <c r="B133" t="s">
        <v>601</v>
      </c>
      <c r="C133" t="s">
        <v>602</v>
      </c>
      <c r="D133" t="s">
        <v>123</v>
      </c>
      <c r="E133" t="s">
        <v>251</v>
      </c>
      <c r="F133" t="s">
        <v>603</v>
      </c>
      <c r="G133" t="s">
        <v>332</v>
      </c>
      <c r="H133" t="s">
        <v>604</v>
      </c>
      <c r="I133" t="s">
        <v>237</v>
      </c>
      <c r="J133"/>
      <c r="K133" s="77">
        <v>2.92</v>
      </c>
      <c r="L133" t="s">
        <v>110</v>
      </c>
      <c r="M133" s="78">
        <v>3.6299999999999999E-2</v>
      </c>
      <c r="N133" s="78">
        <v>0.45069999999999999</v>
      </c>
      <c r="O133" s="77">
        <v>6395.83</v>
      </c>
      <c r="P133" s="77">
        <v>35.465766438445051</v>
      </c>
      <c r="Q133" s="77">
        <v>0</v>
      </c>
      <c r="R133" s="77">
        <v>9.1490827447286396</v>
      </c>
      <c r="S133" s="78">
        <v>0</v>
      </c>
      <c r="T133" s="78">
        <v>4.7999999999999996E-3</v>
      </c>
      <c r="U133" s="78">
        <v>2.9999999999999997E-4</v>
      </c>
    </row>
    <row r="134" spans="2:21">
      <c r="B134" t="s">
        <v>223</v>
      </c>
      <c r="C134" s="16"/>
      <c r="D134" s="16"/>
      <c r="E134" s="16"/>
      <c r="F134" s="16"/>
    </row>
    <row r="135" spans="2:21">
      <c r="B135" t="s">
        <v>240</v>
      </c>
      <c r="C135" s="16"/>
      <c r="D135" s="16"/>
      <c r="E135" s="16"/>
      <c r="F135" s="16"/>
    </row>
    <row r="136" spans="2:21">
      <c r="B136" t="s">
        <v>241</v>
      </c>
      <c r="C136" s="16"/>
      <c r="D136" s="16"/>
      <c r="E136" s="16"/>
      <c r="F136" s="16"/>
    </row>
    <row r="137" spans="2:21">
      <c r="B137" t="s">
        <v>242</v>
      </c>
      <c r="C137" s="16"/>
      <c r="D137" s="16"/>
      <c r="E137" s="16"/>
      <c r="F137" s="16"/>
    </row>
    <row r="138" spans="2:21">
      <c r="B138" t="s">
        <v>243</v>
      </c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21455030-CBDA-42CA-8BE8-B71E2280C0CC}">
      <formula1>$BN$7:$BN$11</formula1>
    </dataValidation>
    <dataValidation type="list" allowBlank="1" showInputMessage="1" showErrorMessage="1" sqref="E12:E799" xr:uid="{FE45FCE9-C185-42FB-8739-3CEF2DDCB12A}">
      <formula1>$BI$7:$BI$11</formula1>
    </dataValidation>
    <dataValidation type="list" allowBlank="1" showInputMessage="1" showErrorMessage="1" sqref="I12:I805" xr:uid="{4AD2B19D-5930-4E58-9FA0-EDBAC683FF14}">
      <formula1>$BM$7:$BM$10</formula1>
    </dataValidation>
    <dataValidation allowBlank="1" showInputMessage="1" showErrorMessage="1" sqref="Q9 C1:C4" xr:uid="{F38A1CAA-4E89-45A1-9466-B8F9711B10F0}"/>
    <dataValidation type="list" allowBlank="1" showInputMessage="1" showErrorMessage="1" sqref="G12:G805" xr:uid="{F0E76B67-D79F-4968-9F78-EB9A263E60B4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1386</v>
      </c>
    </row>
    <row r="3" spans="2:62" s="1" customFormat="1">
      <c r="B3" s="2" t="s">
        <v>2</v>
      </c>
      <c r="C3" s="88" t="s">
        <v>1387</v>
      </c>
    </row>
    <row r="4" spans="2:62" s="1" customFormat="1">
      <c r="B4" s="2" t="s">
        <v>3</v>
      </c>
      <c r="C4" s="89" t="s">
        <v>197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1503.82</v>
      </c>
      <c r="J11" s="7"/>
      <c r="K11" s="75">
        <v>0.21723999999999999</v>
      </c>
      <c r="L11" s="75">
        <v>748.89680633104001</v>
      </c>
      <c r="M11" s="7"/>
      <c r="N11" s="76">
        <v>1</v>
      </c>
      <c r="O11" s="76">
        <v>2.8199999999999999E-2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E21" s="16"/>
      <c r="F21" s="16"/>
      <c r="G21" s="16"/>
      <c r="I21" s="81">
        <v>1503.82</v>
      </c>
      <c r="K21" s="81">
        <v>0.21723999999999999</v>
      </c>
      <c r="L21" s="81">
        <v>748.89680633104001</v>
      </c>
      <c r="N21" s="80">
        <v>1</v>
      </c>
      <c r="O21" s="80">
        <v>2.8199999999999999E-2</v>
      </c>
    </row>
    <row r="22" spans="2:15">
      <c r="B22" s="79" t="s">
        <v>246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247</v>
      </c>
      <c r="E24" s="16"/>
      <c r="F24" s="16"/>
      <c r="G24" s="16"/>
      <c r="I24" s="81">
        <v>1503.82</v>
      </c>
      <c r="K24" s="81">
        <v>0.21723999999999999</v>
      </c>
      <c r="L24" s="81">
        <v>748.89680633104001</v>
      </c>
      <c r="N24" s="80">
        <v>1</v>
      </c>
      <c r="O24" s="80">
        <v>2.8199999999999999E-2</v>
      </c>
    </row>
    <row r="25" spans="2:15">
      <c r="B25" t="s">
        <v>609</v>
      </c>
      <c r="C25" t="s">
        <v>610</v>
      </c>
      <c r="D25" t="s">
        <v>611</v>
      </c>
      <c r="E25" t="s">
        <v>251</v>
      </c>
      <c r="F25" t="s">
        <v>612</v>
      </c>
      <c r="G25" t="s">
        <v>363</v>
      </c>
      <c r="H25" t="s">
        <v>106</v>
      </c>
      <c r="I25" s="77">
        <v>12.99</v>
      </c>
      <c r="J25" s="77">
        <v>25750</v>
      </c>
      <c r="K25" s="77">
        <v>0</v>
      </c>
      <c r="L25" s="77">
        <v>12.349463099999999</v>
      </c>
      <c r="M25" s="78">
        <v>0</v>
      </c>
      <c r="N25" s="78">
        <v>1.6500000000000001E-2</v>
      </c>
      <c r="O25" s="78">
        <v>5.0000000000000001E-4</v>
      </c>
    </row>
    <row r="26" spans="2:15">
      <c r="B26" t="s">
        <v>613</v>
      </c>
      <c r="C26" t="s">
        <v>614</v>
      </c>
      <c r="D26" t="s">
        <v>615</v>
      </c>
      <c r="E26" t="s">
        <v>251</v>
      </c>
      <c r="F26" t="s">
        <v>616</v>
      </c>
      <c r="G26" t="s">
        <v>304</v>
      </c>
      <c r="H26" t="s">
        <v>106</v>
      </c>
      <c r="I26" s="77">
        <v>146.19</v>
      </c>
      <c r="J26" s="77">
        <v>2866</v>
      </c>
      <c r="K26" s="77">
        <v>0</v>
      </c>
      <c r="L26" s="77">
        <v>15.468761536800001</v>
      </c>
      <c r="M26" s="78">
        <v>0</v>
      </c>
      <c r="N26" s="78">
        <v>2.07E-2</v>
      </c>
      <c r="O26" s="78">
        <v>5.9999999999999995E-4</v>
      </c>
    </row>
    <row r="27" spans="2:15">
      <c r="B27" t="s">
        <v>617</v>
      </c>
      <c r="C27" t="s">
        <v>618</v>
      </c>
      <c r="D27" t="s">
        <v>615</v>
      </c>
      <c r="E27" t="s">
        <v>251</v>
      </c>
      <c r="F27" t="s">
        <v>619</v>
      </c>
      <c r="G27" t="s">
        <v>304</v>
      </c>
      <c r="H27" t="s">
        <v>106</v>
      </c>
      <c r="I27" s="77">
        <v>30.05</v>
      </c>
      <c r="J27" s="77">
        <v>14343</v>
      </c>
      <c r="K27" s="77">
        <v>0</v>
      </c>
      <c r="L27" s="77">
        <v>15.912783978</v>
      </c>
      <c r="M27" s="78">
        <v>0</v>
      </c>
      <c r="N27" s="78">
        <v>2.12E-2</v>
      </c>
      <c r="O27" s="78">
        <v>5.9999999999999995E-4</v>
      </c>
    </row>
    <row r="28" spans="2:15">
      <c r="B28" t="s">
        <v>620</v>
      </c>
      <c r="C28" t="s">
        <v>621</v>
      </c>
      <c r="D28" t="s">
        <v>615</v>
      </c>
      <c r="E28" t="s">
        <v>251</v>
      </c>
      <c r="F28" t="s">
        <v>622</v>
      </c>
      <c r="G28" t="s">
        <v>338</v>
      </c>
      <c r="H28" t="s">
        <v>106</v>
      </c>
      <c r="I28" s="77">
        <v>28.1</v>
      </c>
      <c r="J28" s="77">
        <v>12925</v>
      </c>
      <c r="K28" s="77">
        <v>0</v>
      </c>
      <c r="L28" s="77">
        <v>13.4090671</v>
      </c>
      <c r="M28" s="78">
        <v>0</v>
      </c>
      <c r="N28" s="78">
        <v>1.7899999999999999E-2</v>
      </c>
      <c r="O28" s="78">
        <v>5.0000000000000001E-4</v>
      </c>
    </row>
    <row r="29" spans="2:15">
      <c r="B29" t="s">
        <v>623</v>
      </c>
      <c r="C29" t="s">
        <v>624</v>
      </c>
      <c r="D29" t="s">
        <v>123</v>
      </c>
      <c r="E29" t="s">
        <v>251</v>
      </c>
      <c r="F29" t="s">
        <v>625</v>
      </c>
      <c r="G29" t="s">
        <v>338</v>
      </c>
      <c r="H29" t="s">
        <v>110</v>
      </c>
      <c r="I29" s="77">
        <v>31.09</v>
      </c>
      <c r="J29" s="77">
        <v>13066</v>
      </c>
      <c r="K29" s="77">
        <v>0</v>
      </c>
      <c r="L29" s="77">
        <v>16.384555727959999</v>
      </c>
      <c r="M29" s="78">
        <v>0</v>
      </c>
      <c r="N29" s="78">
        <v>2.1899999999999999E-2</v>
      </c>
      <c r="O29" s="78">
        <v>5.9999999999999995E-4</v>
      </c>
    </row>
    <row r="30" spans="2:15">
      <c r="B30" t="s">
        <v>626</v>
      </c>
      <c r="C30" t="s">
        <v>627</v>
      </c>
      <c r="D30" t="s">
        <v>615</v>
      </c>
      <c r="E30" t="s">
        <v>251</v>
      </c>
      <c r="F30" t="s">
        <v>628</v>
      </c>
      <c r="G30" t="s">
        <v>338</v>
      </c>
      <c r="H30" t="s">
        <v>106</v>
      </c>
      <c r="I30" s="77">
        <v>48.24</v>
      </c>
      <c r="J30" s="77">
        <v>21183</v>
      </c>
      <c r="K30" s="77">
        <v>0</v>
      </c>
      <c r="L30" s="77">
        <v>37.727363606399997</v>
      </c>
      <c r="M30" s="78">
        <v>0</v>
      </c>
      <c r="N30" s="78">
        <v>5.04E-2</v>
      </c>
      <c r="O30" s="78">
        <v>1.4E-3</v>
      </c>
    </row>
    <row r="31" spans="2:15">
      <c r="B31" t="s">
        <v>629</v>
      </c>
      <c r="C31" t="s">
        <v>630</v>
      </c>
      <c r="D31" t="s">
        <v>123</v>
      </c>
      <c r="E31" t="s">
        <v>251</v>
      </c>
      <c r="F31" t="s">
        <v>631</v>
      </c>
      <c r="G31" t="s">
        <v>338</v>
      </c>
      <c r="H31" t="s">
        <v>110</v>
      </c>
      <c r="I31" s="77">
        <v>49.54</v>
      </c>
      <c r="J31" s="77">
        <v>9570</v>
      </c>
      <c r="K31" s="77">
        <v>0</v>
      </c>
      <c r="L31" s="77">
        <v>19.122260665199999</v>
      </c>
      <c r="M31" s="78">
        <v>0</v>
      </c>
      <c r="N31" s="78">
        <v>2.5499999999999998E-2</v>
      </c>
      <c r="O31" s="78">
        <v>6.9999999999999999E-4</v>
      </c>
    </row>
    <row r="32" spans="2:15">
      <c r="B32" t="s">
        <v>632</v>
      </c>
      <c r="C32" t="s">
        <v>633</v>
      </c>
      <c r="D32" t="s">
        <v>615</v>
      </c>
      <c r="E32" t="s">
        <v>251</v>
      </c>
      <c r="F32" t="s">
        <v>634</v>
      </c>
      <c r="G32" t="s">
        <v>338</v>
      </c>
      <c r="H32" t="s">
        <v>106</v>
      </c>
      <c r="I32" s="77">
        <v>45.48</v>
      </c>
      <c r="J32" s="77">
        <v>8922</v>
      </c>
      <c r="K32" s="77">
        <v>0</v>
      </c>
      <c r="L32" s="77">
        <v>14.9811229152</v>
      </c>
      <c r="M32" s="78">
        <v>0</v>
      </c>
      <c r="N32" s="78">
        <v>0.02</v>
      </c>
      <c r="O32" s="78">
        <v>5.9999999999999995E-4</v>
      </c>
    </row>
    <row r="33" spans="2:15">
      <c r="B33" t="s">
        <v>635</v>
      </c>
      <c r="C33" t="s">
        <v>636</v>
      </c>
      <c r="D33" t="s">
        <v>615</v>
      </c>
      <c r="E33" t="s">
        <v>251</v>
      </c>
      <c r="F33" t="s">
        <v>637</v>
      </c>
      <c r="G33" t="s">
        <v>338</v>
      </c>
      <c r="H33" t="s">
        <v>106</v>
      </c>
      <c r="I33" s="77">
        <v>58.47</v>
      </c>
      <c r="J33" s="77">
        <v>9780</v>
      </c>
      <c r="K33" s="77">
        <v>0</v>
      </c>
      <c r="L33" s="77">
        <v>21.112207271999999</v>
      </c>
      <c r="M33" s="78">
        <v>0</v>
      </c>
      <c r="N33" s="78">
        <v>2.8199999999999999E-2</v>
      </c>
      <c r="O33" s="78">
        <v>8.0000000000000004E-4</v>
      </c>
    </row>
    <row r="34" spans="2:15">
      <c r="B34" t="s">
        <v>638</v>
      </c>
      <c r="C34" t="s">
        <v>639</v>
      </c>
      <c r="D34" t="s">
        <v>123</v>
      </c>
      <c r="E34" t="s">
        <v>251</v>
      </c>
      <c r="F34" t="s">
        <v>640</v>
      </c>
      <c r="G34" t="s">
        <v>338</v>
      </c>
      <c r="H34" t="s">
        <v>110</v>
      </c>
      <c r="I34" s="77">
        <v>108.83</v>
      </c>
      <c r="J34" s="77">
        <v>10562</v>
      </c>
      <c r="K34" s="77">
        <v>0</v>
      </c>
      <c r="L34" s="77">
        <v>46.362418861640002</v>
      </c>
      <c r="M34" s="78">
        <v>0</v>
      </c>
      <c r="N34" s="78">
        <v>6.1899999999999997E-2</v>
      </c>
      <c r="O34" s="78">
        <v>1.6999999999999999E-3</v>
      </c>
    </row>
    <row r="35" spans="2:15">
      <c r="B35" t="s">
        <v>641</v>
      </c>
      <c r="C35" t="s">
        <v>642</v>
      </c>
      <c r="D35" t="s">
        <v>611</v>
      </c>
      <c r="E35" t="s">
        <v>251</v>
      </c>
      <c r="F35" t="s">
        <v>643</v>
      </c>
      <c r="G35" t="s">
        <v>356</v>
      </c>
      <c r="H35" t="s">
        <v>106</v>
      </c>
      <c r="I35" s="77">
        <v>0.01</v>
      </c>
      <c r="J35" s="77">
        <v>51226000</v>
      </c>
      <c r="K35" s="77">
        <v>0</v>
      </c>
      <c r="L35" s="77">
        <v>18.912639200000001</v>
      </c>
      <c r="M35" s="78">
        <v>0</v>
      </c>
      <c r="N35" s="78">
        <v>2.53E-2</v>
      </c>
      <c r="O35" s="78">
        <v>6.9999999999999999E-4</v>
      </c>
    </row>
    <row r="36" spans="2:15">
      <c r="B36" t="s">
        <v>644</v>
      </c>
      <c r="C36" t="s">
        <v>645</v>
      </c>
      <c r="D36" t="s">
        <v>615</v>
      </c>
      <c r="E36" t="s">
        <v>251</v>
      </c>
      <c r="F36" t="s">
        <v>646</v>
      </c>
      <c r="G36" t="s">
        <v>356</v>
      </c>
      <c r="H36" t="s">
        <v>106</v>
      </c>
      <c r="I36" s="77">
        <v>9.6199999999999992</v>
      </c>
      <c r="J36" s="77">
        <v>68821</v>
      </c>
      <c r="K36" s="77">
        <v>0</v>
      </c>
      <c r="L36" s="77">
        <v>24.443182098400001</v>
      </c>
      <c r="M36" s="78">
        <v>0</v>
      </c>
      <c r="N36" s="78">
        <v>3.2599999999999997E-2</v>
      </c>
      <c r="O36" s="78">
        <v>8.9999999999999998E-4</v>
      </c>
    </row>
    <row r="37" spans="2:15">
      <c r="B37" t="s">
        <v>647</v>
      </c>
      <c r="C37" t="s">
        <v>648</v>
      </c>
      <c r="D37" t="s">
        <v>615</v>
      </c>
      <c r="E37" t="s">
        <v>251</v>
      </c>
      <c r="F37" t="s">
        <v>649</v>
      </c>
      <c r="G37" t="s">
        <v>356</v>
      </c>
      <c r="H37" t="s">
        <v>106</v>
      </c>
      <c r="I37" s="77">
        <v>89.2</v>
      </c>
      <c r="J37" s="77">
        <v>8524</v>
      </c>
      <c r="K37" s="77">
        <v>0</v>
      </c>
      <c r="L37" s="77">
        <v>28.071782335999998</v>
      </c>
      <c r="M37" s="78">
        <v>0</v>
      </c>
      <c r="N37" s="78">
        <v>3.7499999999999999E-2</v>
      </c>
      <c r="O37" s="78">
        <v>1.1000000000000001E-3</v>
      </c>
    </row>
    <row r="38" spans="2:15">
      <c r="B38" t="s">
        <v>650</v>
      </c>
      <c r="C38" t="s">
        <v>651</v>
      </c>
      <c r="D38" t="s">
        <v>611</v>
      </c>
      <c r="E38" t="s">
        <v>251</v>
      </c>
      <c r="F38" t="s">
        <v>652</v>
      </c>
      <c r="G38" t="s">
        <v>653</v>
      </c>
      <c r="H38" t="s">
        <v>106</v>
      </c>
      <c r="I38" s="77">
        <v>11.05</v>
      </c>
      <c r="J38" s="77">
        <v>53169</v>
      </c>
      <c r="K38" s="77">
        <v>0</v>
      </c>
      <c r="L38" s="77">
        <v>21.691144254000001</v>
      </c>
      <c r="M38" s="78">
        <v>0</v>
      </c>
      <c r="N38" s="78">
        <v>2.9000000000000001E-2</v>
      </c>
      <c r="O38" s="78">
        <v>8.0000000000000004E-4</v>
      </c>
    </row>
    <row r="39" spans="2:15">
      <c r="B39" t="s">
        <v>654</v>
      </c>
      <c r="C39" t="s">
        <v>655</v>
      </c>
      <c r="D39" t="s">
        <v>611</v>
      </c>
      <c r="E39" t="s">
        <v>251</v>
      </c>
      <c r="F39" t="s">
        <v>656</v>
      </c>
      <c r="G39" t="s">
        <v>462</v>
      </c>
      <c r="H39" t="s">
        <v>106</v>
      </c>
      <c r="I39" s="77">
        <v>72.260000000000005</v>
      </c>
      <c r="J39" s="77">
        <v>12001</v>
      </c>
      <c r="K39" s="77">
        <v>0</v>
      </c>
      <c r="L39" s="77">
        <v>32.016738239200002</v>
      </c>
      <c r="M39" s="78">
        <v>0</v>
      </c>
      <c r="N39" s="78">
        <v>4.2799999999999998E-2</v>
      </c>
      <c r="O39" s="78">
        <v>1.1999999999999999E-3</v>
      </c>
    </row>
    <row r="40" spans="2:15">
      <c r="B40" t="s">
        <v>657</v>
      </c>
      <c r="C40" t="s">
        <v>658</v>
      </c>
      <c r="D40" t="s">
        <v>611</v>
      </c>
      <c r="E40" t="s">
        <v>251</v>
      </c>
      <c r="F40" t="s">
        <v>659</v>
      </c>
      <c r="G40" t="s">
        <v>462</v>
      </c>
      <c r="H40" t="s">
        <v>106</v>
      </c>
      <c r="I40" s="77">
        <v>25.66</v>
      </c>
      <c r="J40" s="77">
        <v>28153</v>
      </c>
      <c r="K40" s="77">
        <v>0</v>
      </c>
      <c r="L40" s="77">
        <v>26.6712287816</v>
      </c>
      <c r="M40" s="78">
        <v>0</v>
      </c>
      <c r="N40" s="78">
        <v>3.56E-2</v>
      </c>
      <c r="O40" s="78">
        <v>1E-3</v>
      </c>
    </row>
    <row r="41" spans="2:15">
      <c r="B41" t="s">
        <v>660</v>
      </c>
      <c r="C41" t="s">
        <v>661</v>
      </c>
      <c r="D41" t="s">
        <v>615</v>
      </c>
      <c r="E41" t="s">
        <v>251</v>
      </c>
      <c r="F41" t="s">
        <v>662</v>
      </c>
      <c r="G41" t="s">
        <v>473</v>
      </c>
      <c r="H41" t="s">
        <v>106</v>
      </c>
      <c r="I41" s="77">
        <v>290.26</v>
      </c>
      <c r="J41" s="77">
        <v>3612</v>
      </c>
      <c r="K41" s="77">
        <v>0</v>
      </c>
      <c r="L41" s="77">
        <v>38.707633910399998</v>
      </c>
      <c r="M41" s="78">
        <v>0</v>
      </c>
      <c r="N41" s="78">
        <v>5.1700000000000003E-2</v>
      </c>
      <c r="O41" s="78">
        <v>1.5E-3</v>
      </c>
    </row>
    <row r="42" spans="2:15">
      <c r="B42" t="s">
        <v>663</v>
      </c>
      <c r="C42" t="s">
        <v>664</v>
      </c>
      <c r="D42" t="s">
        <v>611</v>
      </c>
      <c r="E42" t="s">
        <v>251</v>
      </c>
      <c r="F42" t="s">
        <v>665</v>
      </c>
      <c r="G42" t="s">
        <v>666</v>
      </c>
      <c r="H42" t="s">
        <v>106</v>
      </c>
      <c r="I42" s="77">
        <v>21.93</v>
      </c>
      <c r="J42" s="77">
        <v>12790</v>
      </c>
      <c r="K42" s="77">
        <v>0</v>
      </c>
      <c r="L42" s="77">
        <v>10.355495124000001</v>
      </c>
      <c r="M42" s="78">
        <v>0</v>
      </c>
      <c r="N42" s="78">
        <v>1.38E-2</v>
      </c>
      <c r="O42" s="78">
        <v>4.0000000000000002E-4</v>
      </c>
    </row>
    <row r="43" spans="2:15">
      <c r="B43" t="s">
        <v>667</v>
      </c>
      <c r="C43" t="s">
        <v>668</v>
      </c>
      <c r="D43" t="s">
        <v>615</v>
      </c>
      <c r="E43" t="s">
        <v>251</v>
      </c>
      <c r="F43" t="s">
        <v>669</v>
      </c>
      <c r="G43" t="s">
        <v>666</v>
      </c>
      <c r="H43" t="s">
        <v>106</v>
      </c>
      <c r="I43" s="77">
        <v>9.75</v>
      </c>
      <c r="J43" s="77">
        <v>30782</v>
      </c>
      <c r="K43" s="77">
        <v>0</v>
      </c>
      <c r="L43" s="77">
        <v>11.08059654</v>
      </c>
      <c r="M43" s="78">
        <v>0</v>
      </c>
      <c r="N43" s="78">
        <v>1.4800000000000001E-2</v>
      </c>
      <c r="O43" s="78">
        <v>4.0000000000000002E-4</v>
      </c>
    </row>
    <row r="44" spans="2:15">
      <c r="B44" t="s">
        <v>670</v>
      </c>
      <c r="C44" t="s">
        <v>671</v>
      </c>
      <c r="D44" t="s">
        <v>611</v>
      </c>
      <c r="E44" t="s">
        <v>251</v>
      </c>
      <c r="F44" t="s">
        <v>672</v>
      </c>
      <c r="G44" t="s">
        <v>673</v>
      </c>
      <c r="H44" t="s">
        <v>106</v>
      </c>
      <c r="I44" s="77">
        <v>43.04</v>
      </c>
      <c r="J44" s="77">
        <v>14423</v>
      </c>
      <c r="K44" s="77">
        <v>0</v>
      </c>
      <c r="L44" s="77">
        <v>22.918677766399998</v>
      </c>
      <c r="M44" s="78">
        <v>0</v>
      </c>
      <c r="N44" s="78">
        <v>3.0599999999999999E-2</v>
      </c>
      <c r="O44" s="78">
        <v>8.9999999999999998E-4</v>
      </c>
    </row>
    <row r="45" spans="2:15">
      <c r="B45" t="s">
        <v>674</v>
      </c>
      <c r="C45" t="s">
        <v>675</v>
      </c>
      <c r="D45" t="s">
        <v>676</v>
      </c>
      <c r="E45" t="s">
        <v>251</v>
      </c>
      <c r="F45" t="s">
        <v>677</v>
      </c>
      <c r="G45" t="s">
        <v>673</v>
      </c>
      <c r="H45" t="s">
        <v>110</v>
      </c>
      <c r="I45" s="77">
        <v>18.190000000000001</v>
      </c>
      <c r="J45" s="77">
        <v>66840</v>
      </c>
      <c r="K45" s="77">
        <v>0</v>
      </c>
      <c r="L45" s="77">
        <v>49.038867746400001</v>
      </c>
      <c r="M45" s="78">
        <v>0</v>
      </c>
      <c r="N45" s="78">
        <v>6.5500000000000003E-2</v>
      </c>
      <c r="O45" s="78">
        <v>1.8E-3</v>
      </c>
    </row>
    <row r="46" spans="2:15">
      <c r="B46" t="s">
        <v>678</v>
      </c>
      <c r="C46" t="s">
        <v>679</v>
      </c>
      <c r="D46" t="s">
        <v>611</v>
      </c>
      <c r="E46" t="s">
        <v>251</v>
      </c>
      <c r="F46" t="s">
        <v>680</v>
      </c>
      <c r="G46" t="s">
        <v>673</v>
      </c>
      <c r="H46" t="s">
        <v>106</v>
      </c>
      <c r="I46" s="77">
        <v>12.67</v>
      </c>
      <c r="J46" s="77">
        <v>86257</v>
      </c>
      <c r="K46" s="77">
        <v>0.21562999999999999</v>
      </c>
      <c r="L46" s="77">
        <v>40.564618934800002</v>
      </c>
      <c r="M46" s="78">
        <v>0</v>
      </c>
      <c r="N46" s="78">
        <v>5.4199999999999998E-2</v>
      </c>
      <c r="O46" s="78">
        <v>1.5E-3</v>
      </c>
    </row>
    <row r="47" spans="2:15">
      <c r="B47" t="s">
        <v>681</v>
      </c>
      <c r="C47" t="s">
        <v>682</v>
      </c>
      <c r="D47" t="s">
        <v>611</v>
      </c>
      <c r="E47" t="s">
        <v>251</v>
      </c>
      <c r="F47" t="s">
        <v>683</v>
      </c>
      <c r="G47" t="s">
        <v>673</v>
      </c>
      <c r="H47" t="s">
        <v>106</v>
      </c>
      <c r="I47" s="77">
        <v>10.88</v>
      </c>
      <c r="J47" s="77">
        <v>40822</v>
      </c>
      <c r="K47" s="77">
        <v>1.6100000000000001E-3</v>
      </c>
      <c r="L47" s="77">
        <v>16.399382851199999</v>
      </c>
      <c r="M47" s="78">
        <v>0</v>
      </c>
      <c r="N47" s="78">
        <v>2.1899999999999999E-2</v>
      </c>
      <c r="O47" s="78">
        <v>5.9999999999999995E-4</v>
      </c>
    </row>
    <row r="48" spans="2:15">
      <c r="B48" t="s">
        <v>684</v>
      </c>
      <c r="C48" t="s">
        <v>685</v>
      </c>
      <c r="D48" t="s">
        <v>611</v>
      </c>
      <c r="E48" t="s">
        <v>251</v>
      </c>
      <c r="F48" t="s">
        <v>686</v>
      </c>
      <c r="G48" t="s">
        <v>673</v>
      </c>
      <c r="H48" t="s">
        <v>106</v>
      </c>
      <c r="I48" s="77">
        <v>43.86</v>
      </c>
      <c r="J48" s="77">
        <v>11806</v>
      </c>
      <c r="K48" s="77">
        <v>0</v>
      </c>
      <c r="L48" s="77">
        <v>19.1175880272</v>
      </c>
      <c r="M48" s="78">
        <v>0</v>
      </c>
      <c r="N48" s="78">
        <v>2.5499999999999998E-2</v>
      </c>
      <c r="O48" s="78">
        <v>6.9999999999999999E-4</v>
      </c>
    </row>
    <row r="49" spans="2:15">
      <c r="B49" t="s">
        <v>687</v>
      </c>
      <c r="C49" t="s">
        <v>688</v>
      </c>
      <c r="D49" t="s">
        <v>615</v>
      </c>
      <c r="E49" t="s">
        <v>251</v>
      </c>
      <c r="F49" t="s">
        <v>689</v>
      </c>
      <c r="G49" t="s">
        <v>673</v>
      </c>
      <c r="H49" t="s">
        <v>106</v>
      </c>
      <c r="I49" s="77">
        <v>88.52</v>
      </c>
      <c r="J49" s="77">
        <v>10064</v>
      </c>
      <c r="K49" s="77">
        <v>0</v>
      </c>
      <c r="L49" s="77">
        <v>32.890746137599997</v>
      </c>
      <c r="M49" s="78">
        <v>0</v>
      </c>
      <c r="N49" s="78">
        <v>4.3900000000000002E-2</v>
      </c>
      <c r="O49" s="78">
        <v>1.1999999999999999E-3</v>
      </c>
    </row>
    <row r="50" spans="2:15">
      <c r="B50" t="s">
        <v>690</v>
      </c>
      <c r="C50" t="s">
        <v>691</v>
      </c>
      <c r="D50" t="s">
        <v>615</v>
      </c>
      <c r="E50" t="s">
        <v>251</v>
      </c>
      <c r="F50" t="s">
        <v>692</v>
      </c>
      <c r="G50" t="s">
        <v>412</v>
      </c>
      <c r="H50" t="s">
        <v>106</v>
      </c>
      <c r="I50" s="77">
        <v>28.43</v>
      </c>
      <c r="J50" s="77">
        <v>5099</v>
      </c>
      <c r="K50" s="77">
        <v>0</v>
      </c>
      <c r="L50" s="77">
        <v>5.3520919243999998</v>
      </c>
      <c r="M50" s="78">
        <v>0</v>
      </c>
      <c r="N50" s="78">
        <v>7.1000000000000004E-3</v>
      </c>
      <c r="O50" s="78">
        <v>2.0000000000000001E-4</v>
      </c>
    </row>
    <row r="51" spans="2:15">
      <c r="B51" t="s">
        <v>693</v>
      </c>
      <c r="C51" t="s">
        <v>694</v>
      </c>
      <c r="D51" t="s">
        <v>615</v>
      </c>
      <c r="E51" t="s">
        <v>251</v>
      </c>
      <c r="F51" t="s">
        <v>695</v>
      </c>
      <c r="G51" t="s">
        <v>412</v>
      </c>
      <c r="H51" t="s">
        <v>106</v>
      </c>
      <c r="I51" s="77">
        <v>15.43</v>
      </c>
      <c r="J51" s="77">
        <v>38767</v>
      </c>
      <c r="K51" s="77">
        <v>0</v>
      </c>
      <c r="L51" s="77">
        <v>22.084613985200001</v>
      </c>
      <c r="M51" s="78">
        <v>0</v>
      </c>
      <c r="N51" s="78">
        <v>2.9499999999999998E-2</v>
      </c>
      <c r="O51" s="78">
        <v>8.0000000000000004E-4</v>
      </c>
    </row>
    <row r="52" spans="2:15">
      <c r="B52" t="s">
        <v>696</v>
      </c>
      <c r="C52" t="s">
        <v>697</v>
      </c>
      <c r="D52" t="s">
        <v>611</v>
      </c>
      <c r="E52" t="s">
        <v>251</v>
      </c>
      <c r="F52" t="s">
        <v>698</v>
      </c>
      <c r="G52" t="s">
        <v>412</v>
      </c>
      <c r="H52" t="s">
        <v>106</v>
      </c>
      <c r="I52" s="77">
        <v>26.31</v>
      </c>
      <c r="J52" s="77">
        <v>33505</v>
      </c>
      <c r="K52" s="77">
        <v>0</v>
      </c>
      <c r="L52" s="77">
        <v>32.545591025999997</v>
      </c>
      <c r="M52" s="78">
        <v>0</v>
      </c>
      <c r="N52" s="78">
        <v>4.3499999999999997E-2</v>
      </c>
      <c r="O52" s="78">
        <v>1.1999999999999999E-3</v>
      </c>
    </row>
    <row r="53" spans="2:15">
      <c r="B53" t="s">
        <v>699</v>
      </c>
      <c r="C53" t="s">
        <v>700</v>
      </c>
      <c r="D53" t="s">
        <v>615</v>
      </c>
      <c r="E53" t="s">
        <v>251</v>
      </c>
      <c r="F53" t="s">
        <v>701</v>
      </c>
      <c r="G53" t="s">
        <v>412</v>
      </c>
      <c r="H53" t="s">
        <v>106</v>
      </c>
      <c r="I53" s="77">
        <v>25.18</v>
      </c>
      <c r="J53" s="77">
        <v>23432</v>
      </c>
      <c r="K53" s="77">
        <v>0</v>
      </c>
      <c r="L53" s="77">
        <v>21.783455699200001</v>
      </c>
      <c r="M53" s="78">
        <v>0</v>
      </c>
      <c r="N53" s="78">
        <v>2.9100000000000001E-2</v>
      </c>
      <c r="O53" s="78">
        <v>8.0000000000000004E-4</v>
      </c>
    </row>
    <row r="54" spans="2:15">
      <c r="B54" t="s">
        <v>702</v>
      </c>
      <c r="C54" t="s">
        <v>703</v>
      </c>
      <c r="D54" t="s">
        <v>615</v>
      </c>
      <c r="E54" t="s">
        <v>251</v>
      </c>
      <c r="F54" t="s">
        <v>704</v>
      </c>
      <c r="G54" t="s">
        <v>349</v>
      </c>
      <c r="H54" t="s">
        <v>106</v>
      </c>
      <c r="I54" s="77">
        <v>17.87</v>
      </c>
      <c r="J54" s="77">
        <v>7615</v>
      </c>
      <c r="K54" s="77">
        <v>0</v>
      </c>
      <c r="L54" s="77">
        <v>5.0240754460000003</v>
      </c>
      <c r="M54" s="78">
        <v>0</v>
      </c>
      <c r="N54" s="78">
        <v>6.7000000000000002E-3</v>
      </c>
      <c r="O54" s="78">
        <v>2.0000000000000001E-4</v>
      </c>
    </row>
    <row r="55" spans="2:15">
      <c r="B55" t="s">
        <v>705</v>
      </c>
      <c r="C55" t="s">
        <v>706</v>
      </c>
      <c r="D55" t="s">
        <v>615</v>
      </c>
      <c r="E55" t="s">
        <v>251</v>
      </c>
      <c r="F55" t="s">
        <v>707</v>
      </c>
      <c r="G55" t="s">
        <v>349</v>
      </c>
      <c r="H55" t="s">
        <v>106</v>
      </c>
      <c r="I55" s="77">
        <v>36.549999999999997</v>
      </c>
      <c r="J55" s="77">
        <v>3614</v>
      </c>
      <c r="K55" s="77">
        <v>0</v>
      </c>
      <c r="L55" s="77">
        <v>4.8768255639999998</v>
      </c>
      <c r="M55" s="78">
        <v>0</v>
      </c>
      <c r="N55" s="78">
        <v>6.4999999999999997E-3</v>
      </c>
      <c r="O55" s="78">
        <v>2.0000000000000001E-4</v>
      </c>
    </row>
    <row r="56" spans="2:15">
      <c r="B56" t="s">
        <v>708</v>
      </c>
      <c r="C56" t="s">
        <v>709</v>
      </c>
      <c r="D56" t="s">
        <v>123</v>
      </c>
      <c r="E56" t="s">
        <v>251</v>
      </c>
      <c r="F56" t="s">
        <v>710</v>
      </c>
      <c r="G56" t="s">
        <v>349</v>
      </c>
      <c r="H56" t="s">
        <v>106</v>
      </c>
      <c r="I56" s="77">
        <v>5.94</v>
      </c>
      <c r="J56" s="77">
        <v>138300</v>
      </c>
      <c r="K56" s="77">
        <v>0</v>
      </c>
      <c r="L56" s="77">
        <v>30.329853839999998</v>
      </c>
      <c r="M56" s="78">
        <v>0</v>
      </c>
      <c r="N56" s="78">
        <v>4.0500000000000001E-2</v>
      </c>
      <c r="O56" s="78">
        <v>1.1000000000000001E-3</v>
      </c>
    </row>
    <row r="57" spans="2:15">
      <c r="B57" t="s">
        <v>711</v>
      </c>
      <c r="C57" t="s">
        <v>712</v>
      </c>
      <c r="D57" t="s">
        <v>615</v>
      </c>
      <c r="E57" t="s">
        <v>251</v>
      </c>
      <c r="F57" t="s">
        <v>713</v>
      </c>
      <c r="G57" t="s">
        <v>123</v>
      </c>
      <c r="H57" t="s">
        <v>106</v>
      </c>
      <c r="I57" s="77">
        <v>13.97</v>
      </c>
      <c r="J57" s="77">
        <v>9645</v>
      </c>
      <c r="K57" s="77">
        <v>0</v>
      </c>
      <c r="L57" s="77">
        <v>4.9746247979999998</v>
      </c>
      <c r="M57" s="78">
        <v>0</v>
      </c>
      <c r="N57" s="78">
        <v>6.6E-3</v>
      </c>
      <c r="O57" s="78">
        <v>2.0000000000000001E-4</v>
      </c>
    </row>
    <row r="58" spans="2:15">
      <c r="B58" t="s">
        <v>714</v>
      </c>
      <c r="C58" t="s">
        <v>715</v>
      </c>
      <c r="D58" t="s">
        <v>123</v>
      </c>
      <c r="E58" t="s">
        <v>251</v>
      </c>
      <c r="F58" t="s">
        <v>716</v>
      </c>
      <c r="G58" t="s">
        <v>717</v>
      </c>
      <c r="H58" t="s">
        <v>110</v>
      </c>
      <c r="I58" s="77">
        <v>28.26</v>
      </c>
      <c r="J58" s="77">
        <v>14226</v>
      </c>
      <c r="K58" s="77">
        <v>0</v>
      </c>
      <c r="L58" s="77">
        <v>16.215347337840001</v>
      </c>
      <c r="M58" s="78">
        <v>0</v>
      </c>
      <c r="N58" s="78">
        <v>2.1700000000000001E-2</v>
      </c>
      <c r="O58" s="78">
        <v>5.9999999999999995E-4</v>
      </c>
    </row>
    <row r="59" spans="2:15">
      <c r="B59" t="s">
        <v>223</v>
      </c>
      <c r="E59" s="16"/>
      <c r="F59" s="16"/>
      <c r="G59" s="16"/>
    </row>
    <row r="60" spans="2:15">
      <c r="B60" t="s">
        <v>240</v>
      </c>
      <c r="E60" s="16"/>
      <c r="F60" s="16"/>
      <c r="G60" s="16"/>
    </row>
    <row r="61" spans="2:15">
      <c r="B61" t="s">
        <v>241</v>
      </c>
      <c r="E61" s="16"/>
      <c r="F61" s="16"/>
      <c r="G61" s="16"/>
    </row>
    <row r="62" spans="2:15">
      <c r="B62" t="s">
        <v>242</v>
      </c>
      <c r="E62" s="16"/>
      <c r="F62" s="16"/>
      <c r="G62" s="16"/>
    </row>
    <row r="63" spans="2:15">
      <c r="B63" t="s">
        <v>243</v>
      </c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1386</v>
      </c>
    </row>
    <row r="3" spans="2:63" s="1" customFormat="1">
      <c r="B3" s="2" t="s">
        <v>2</v>
      </c>
      <c r="C3" s="88" t="s">
        <v>1387</v>
      </c>
    </row>
    <row r="4" spans="2:63" s="1" customFormat="1">
      <c r="B4" s="2" t="s">
        <v>3</v>
      </c>
      <c r="C4" s="89" t="s">
        <v>197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80281.73</v>
      </c>
      <c r="I11" s="7"/>
      <c r="J11" s="75">
        <v>0</v>
      </c>
      <c r="K11" s="75">
        <v>12667.792375542869</v>
      </c>
      <c r="L11" s="7"/>
      <c r="M11" s="76">
        <v>1</v>
      </c>
      <c r="N11" s="76">
        <v>0.4778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718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719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720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721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722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221</v>
      </c>
      <c r="D25" s="16"/>
      <c r="E25" s="16"/>
      <c r="F25" s="16"/>
      <c r="G25" s="16"/>
      <c r="H25" s="81">
        <v>80281.73</v>
      </c>
      <c r="J25" s="81">
        <v>0</v>
      </c>
      <c r="K25" s="81">
        <v>12667.792375542869</v>
      </c>
      <c r="M25" s="80">
        <v>1</v>
      </c>
      <c r="N25" s="80">
        <v>0.4778</v>
      </c>
    </row>
    <row r="26" spans="2:14">
      <c r="B26" s="79" t="s">
        <v>723</v>
      </c>
      <c r="D26" s="16"/>
      <c r="E26" s="16"/>
      <c r="F26" s="16"/>
      <c r="G26" s="16"/>
      <c r="H26" s="81">
        <v>46441.26</v>
      </c>
      <c r="J26" s="81">
        <v>0</v>
      </c>
      <c r="K26" s="81">
        <v>3900.8709340051892</v>
      </c>
      <c r="M26" s="80">
        <v>0.30790000000000001</v>
      </c>
      <c r="N26" s="80">
        <v>0.14710000000000001</v>
      </c>
    </row>
    <row r="27" spans="2:14">
      <c r="B27" t="s">
        <v>724</v>
      </c>
      <c r="C27" t="s">
        <v>725</v>
      </c>
      <c r="D27" t="s">
        <v>726</v>
      </c>
      <c r="E27" t="s">
        <v>727</v>
      </c>
      <c r="F27" t="s">
        <v>728</v>
      </c>
      <c r="G27" t="s">
        <v>106</v>
      </c>
      <c r="H27" s="77">
        <v>1518.71</v>
      </c>
      <c r="I27" s="77">
        <v>995</v>
      </c>
      <c r="J27" s="77">
        <v>0</v>
      </c>
      <c r="K27" s="77">
        <v>55.790419333999999</v>
      </c>
      <c r="L27" s="78">
        <v>0</v>
      </c>
      <c r="M27" s="78">
        <v>4.4000000000000003E-3</v>
      </c>
      <c r="N27" s="78">
        <v>2.0999999999999999E-3</v>
      </c>
    </row>
    <row r="28" spans="2:14">
      <c r="B28" t="s">
        <v>729</v>
      </c>
      <c r="C28" t="s">
        <v>730</v>
      </c>
      <c r="D28" t="s">
        <v>123</v>
      </c>
      <c r="E28" t="s">
        <v>731</v>
      </c>
      <c r="F28" t="s">
        <v>728</v>
      </c>
      <c r="G28" t="s">
        <v>106</v>
      </c>
      <c r="H28" s="77">
        <v>1105.79</v>
      </c>
      <c r="I28" s="77">
        <v>6301</v>
      </c>
      <c r="J28" s="77">
        <v>0</v>
      </c>
      <c r="K28" s="77">
        <v>257.24315660680003</v>
      </c>
      <c r="L28" s="78">
        <v>0</v>
      </c>
      <c r="M28" s="78">
        <v>2.0299999999999999E-2</v>
      </c>
      <c r="N28" s="78">
        <v>9.7000000000000003E-3</v>
      </c>
    </row>
    <row r="29" spans="2:14">
      <c r="B29" t="s">
        <v>732</v>
      </c>
      <c r="C29" t="s">
        <v>733</v>
      </c>
      <c r="D29" t="s">
        <v>615</v>
      </c>
      <c r="E29" t="s">
        <v>734</v>
      </c>
      <c r="F29" t="s">
        <v>728</v>
      </c>
      <c r="G29" t="s">
        <v>106</v>
      </c>
      <c r="H29" s="77">
        <v>116.95</v>
      </c>
      <c r="I29" s="77">
        <v>6472</v>
      </c>
      <c r="J29" s="77">
        <v>0</v>
      </c>
      <c r="K29" s="77">
        <v>27.944762768</v>
      </c>
      <c r="L29" s="78">
        <v>0</v>
      </c>
      <c r="M29" s="78">
        <v>2.2000000000000001E-3</v>
      </c>
      <c r="N29" s="78">
        <v>1.1000000000000001E-3</v>
      </c>
    </row>
    <row r="30" spans="2:14">
      <c r="B30" t="s">
        <v>735</v>
      </c>
      <c r="C30" t="s">
        <v>736</v>
      </c>
      <c r="D30" t="s">
        <v>726</v>
      </c>
      <c r="E30" t="s">
        <v>646</v>
      </c>
      <c r="F30" t="s">
        <v>728</v>
      </c>
      <c r="G30" t="s">
        <v>106</v>
      </c>
      <c r="H30" s="77">
        <v>1725</v>
      </c>
      <c r="I30" s="77">
        <v>442.7</v>
      </c>
      <c r="J30" s="77">
        <v>0</v>
      </c>
      <c r="K30" s="77">
        <v>28.194234900000001</v>
      </c>
      <c r="L30" s="78">
        <v>0</v>
      </c>
      <c r="M30" s="78">
        <v>2.2000000000000001E-3</v>
      </c>
      <c r="N30" s="78">
        <v>1.1000000000000001E-3</v>
      </c>
    </row>
    <row r="31" spans="2:14">
      <c r="B31" t="s">
        <v>737</v>
      </c>
      <c r="C31" t="s">
        <v>738</v>
      </c>
      <c r="D31" t="s">
        <v>726</v>
      </c>
      <c r="E31" t="s">
        <v>646</v>
      </c>
      <c r="F31" t="s">
        <v>728</v>
      </c>
      <c r="G31" t="s">
        <v>106</v>
      </c>
      <c r="H31" s="77">
        <v>8322.19</v>
      </c>
      <c r="I31" s="77">
        <v>782.8</v>
      </c>
      <c r="J31" s="77">
        <v>0</v>
      </c>
      <c r="K31" s="77">
        <v>240.51941345744001</v>
      </c>
      <c r="L31" s="78">
        <v>0</v>
      </c>
      <c r="M31" s="78">
        <v>1.9E-2</v>
      </c>
      <c r="N31" s="78">
        <v>9.1000000000000004E-3</v>
      </c>
    </row>
    <row r="32" spans="2:14">
      <c r="B32" t="s">
        <v>739</v>
      </c>
      <c r="C32" t="s">
        <v>740</v>
      </c>
      <c r="D32" t="s">
        <v>741</v>
      </c>
      <c r="E32" t="s">
        <v>646</v>
      </c>
      <c r="F32" t="s">
        <v>728</v>
      </c>
      <c r="G32" t="s">
        <v>201</v>
      </c>
      <c r="H32" s="77">
        <v>2019.52</v>
      </c>
      <c r="I32" s="77">
        <v>1925.6517999999962</v>
      </c>
      <c r="J32" s="77">
        <v>0</v>
      </c>
      <c r="K32" s="77">
        <v>18.2816828110623</v>
      </c>
      <c r="L32" s="78">
        <v>0</v>
      </c>
      <c r="M32" s="78">
        <v>1.4E-3</v>
      </c>
      <c r="N32" s="78">
        <v>6.9999999999999999E-4</v>
      </c>
    </row>
    <row r="33" spans="2:14">
      <c r="B33" t="s">
        <v>742</v>
      </c>
      <c r="C33" t="s">
        <v>743</v>
      </c>
      <c r="D33" t="s">
        <v>123</v>
      </c>
      <c r="E33" t="s">
        <v>646</v>
      </c>
      <c r="F33" t="s">
        <v>728</v>
      </c>
      <c r="G33" t="s">
        <v>110</v>
      </c>
      <c r="H33" s="77">
        <v>2948</v>
      </c>
      <c r="I33" s="77">
        <v>2866.5</v>
      </c>
      <c r="J33" s="77">
        <v>0</v>
      </c>
      <c r="K33" s="77">
        <v>340.840127628</v>
      </c>
      <c r="L33" s="78">
        <v>0</v>
      </c>
      <c r="M33" s="78">
        <v>2.69E-2</v>
      </c>
      <c r="N33" s="78">
        <v>1.29E-2</v>
      </c>
    </row>
    <row r="34" spans="2:14">
      <c r="B34" t="s">
        <v>744</v>
      </c>
      <c r="C34" t="s">
        <v>745</v>
      </c>
      <c r="D34" t="s">
        <v>123</v>
      </c>
      <c r="E34" t="s">
        <v>646</v>
      </c>
      <c r="F34" t="s">
        <v>728</v>
      </c>
      <c r="G34" t="s">
        <v>106</v>
      </c>
      <c r="H34" s="77">
        <v>278.04000000000002</v>
      </c>
      <c r="I34" s="77">
        <v>3758</v>
      </c>
      <c r="J34" s="77">
        <v>0</v>
      </c>
      <c r="K34" s="77">
        <v>38.576759894399999</v>
      </c>
      <c r="L34" s="78">
        <v>0</v>
      </c>
      <c r="M34" s="78">
        <v>3.0000000000000001E-3</v>
      </c>
      <c r="N34" s="78">
        <v>1.5E-3</v>
      </c>
    </row>
    <row r="35" spans="2:14">
      <c r="B35" t="s">
        <v>746</v>
      </c>
      <c r="C35" t="s">
        <v>747</v>
      </c>
      <c r="D35" t="s">
        <v>726</v>
      </c>
      <c r="E35" t="s">
        <v>646</v>
      </c>
      <c r="F35" t="s">
        <v>728</v>
      </c>
      <c r="G35" t="s">
        <v>106</v>
      </c>
      <c r="H35" s="77">
        <v>2650.08</v>
      </c>
      <c r="I35" s="77">
        <v>481.2</v>
      </c>
      <c r="J35" s="77">
        <v>0</v>
      </c>
      <c r="K35" s="77">
        <v>47.081066872320001</v>
      </c>
      <c r="L35" s="78">
        <v>0</v>
      </c>
      <c r="M35" s="78">
        <v>3.7000000000000002E-3</v>
      </c>
      <c r="N35" s="78">
        <v>1.8E-3</v>
      </c>
    </row>
    <row r="36" spans="2:14">
      <c r="B36" t="s">
        <v>748</v>
      </c>
      <c r="C36" t="s">
        <v>749</v>
      </c>
      <c r="D36" t="s">
        <v>726</v>
      </c>
      <c r="E36" t="s">
        <v>646</v>
      </c>
      <c r="F36" t="s">
        <v>728</v>
      </c>
      <c r="G36" t="s">
        <v>106</v>
      </c>
      <c r="H36" s="77">
        <v>309.58999999999997</v>
      </c>
      <c r="I36" s="77">
        <v>3849.75</v>
      </c>
      <c r="J36" s="77">
        <v>0</v>
      </c>
      <c r="K36" s="77">
        <v>44.0028842643</v>
      </c>
      <c r="L36" s="78">
        <v>0</v>
      </c>
      <c r="M36" s="78">
        <v>3.5000000000000001E-3</v>
      </c>
      <c r="N36" s="78">
        <v>1.6999999999999999E-3</v>
      </c>
    </row>
    <row r="37" spans="2:14">
      <c r="B37" t="s">
        <v>750</v>
      </c>
      <c r="C37" t="s">
        <v>751</v>
      </c>
      <c r="D37" t="s">
        <v>123</v>
      </c>
      <c r="E37" t="s">
        <v>646</v>
      </c>
      <c r="F37" t="s">
        <v>728</v>
      </c>
      <c r="G37" t="s">
        <v>110</v>
      </c>
      <c r="H37" s="77">
        <v>2355.2199999999998</v>
      </c>
      <c r="I37" s="77">
        <v>650.5</v>
      </c>
      <c r="J37" s="77">
        <v>0</v>
      </c>
      <c r="K37" s="77">
        <v>61.794535983739998</v>
      </c>
      <c r="L37" s="78">
        <v>0</v>
      </c>
      <c r="M37" s="78">
        <v>4.8999999999999998E-3</v>
      </c>
      <c r="N37" s="78">
        <v>2.3E-3</v>
      </c>
    </row>
    <row r="38" spans="2:14">
      <c r="B38" t="s">
        <v>752</v>
      </c>
      <c r="C38" t="s">
        <v>753</v>
      </c>
      <c r="D38" t="s">
        <v>726</v>
      </c>
      <c r="E38" t="s">
        <v>646</v>
      </c>
      <c r="F38" t="s">
        <v>728</v>
      </c>
      <c r="G38" t="s">
        <v>106</v>
      </c>
      <c r="H38" s="77">
        <v>3806.52</v>
      </c>
      <c r="I38" s="77">
        <v>1016</v>
      </c>
      <c r="J38" s="77">
        <v>0</v>
      </c>
      <c r="K38" s="77">
        <v>142.78530589440001</v>
      </c>
      <c r="L38" s="78">
        <v>0</v>
      </c>
      <c r="M38" s="78">
        <v>1.1299999999999999E-2</v>
      </c>
      <c r="N38" s="78">
        <v>5.4000000000000003E-3</v>
      </c>
    </row>
    <row r="39" spans="2:14">
      <c r="B39" t="s">
        <v>754</v>
      </c>
      <c r="C39" t="s">
        <v>755</v>
      </c>
      <c r="D39" t="s">
        <v>615</v>
      </c>
      <c r="E39" t="s">
        <v>646</v>
      </c>
      <c r="F39" t="s">
        <v>728</v>
      </c>
      <c r="G39" t="s">
        <v>106</v>
      </c>
      <c r="H39" s="77">
        <v>125.12</v>
      </c>
      <c r="I39" s="77">
        <v>34200</v>
      </c>
      <c r="J39" s="77">
        <v>0</v>
      </c>
      <c r="K39" s="77">
        <v>157.98451968000001</v>
      </c>
      <c r="L39" s="78">
        <v>0</v>
      </c>
      <c r="M39" s="78">
        <v>1.2500000000000001E-2</v>
      </c>
      <c r="N39" s="78">
        <v>6.0000000000000001E-3</v>
      </c>
    </row>
    <row r="40" spans="2:14">
      <c r="B40" t="s">
        <v>756</v>
      </c>
      <c r="C40" t="s">
        <v>757</v>
      </c>
      <c r="D40" t="s">
        <v>123</v>
      </c>
      <c r="E40" t="s">
        <v>646</v>
      </c>
      <c r="F40" t="s">
        <v>728</v>
      </c>
      <c r="G40" t="s">
        <v>106</v>
      </c>
      <c r="H40" s="77">
        <v>820.72</v>
      </c>
      <c r="I40" s="77">
        <v>707.75</v>
      </c>
      <c r="J40" s="77">
        <v>0</v>
      </c>
      <c r="K40" s="77">
        <v>21.445520293600001</v>
      </c>
      <c r="L40" s="78">
        <v>0</v>
      </c>
      <c r="M40" s="78">
        <v>1.6999999999999999E-3</v>
      </c>
      <c r="N40" s="78">
        <v>8.0000000000000004E-4</v>
      </c>
    </row>
    <row r="41" spans="2:14">
      <c r="B41" t="s">
        <v>758</v>
      </c>
      <c r="C41" t="s">
        <v>759</v>
      </c>
      <c r="D41" t="s">
        <v>123</v>
      </c>
      <c r="E41" t="s">
        <v>646</v>
      </c>
      <c r="F41" t="s">
        <v>728</v>
      </c>
      <c r="G41" t="s">
        <v>110</v>
      </c>
      <c r="H41" s="77">
        <v>63.51</v>
      </c>
      <c r="I41" s="77">
        <v>7368</v>
      </c>
      <c r="J41" s="77">
        <v>0</v>
      </c>
      <c r="K41" s="77">
        <v>18.873959721119999</v>
      </c>
      <c r="L41" s="78">
        <v>0</v>
      </c>
      <c r="M41" s="78">
        <v>1.5E-3</v>
      </c>
      <c r="N41" s="78">
        <v>6.9999999999999999E-4</v>
      </c>
    </row>
    <row r="42" spans="2:14">
      <c r="B42" t="s">
        <v>760</v>
      </c>
      <c r="C42" t="s">
        <v>761</v>
      </c>
      <c r="D42" t="s">
        <v>615</v>
      </c>
      <c r="E42" t="s">
        <v>762</v>
      </c>
      <c r="F42" t="s">
        <v>728</v>
      </c>
      <c r="G42" t="s">
        <v>106</v>
      </c>
      <c r="H42" s="77">
        <v>774.31</v>
      </c>
      <c r="I42" s="77">
        <v>6443</v>
      </c>
      <c r="J42" s="77">
        <v>0</v>
      </c>
      <c r="K42" s="77">
        <v>184.18942486360001</v>
      </c>
      <c r="L42" s="78">
        <v>0</v>
      </c>
      <c r="M42" s="78">
        <v>1.4500000000000001E-2</v>
      </c>
      <c r="N42" s="78">
        <v>6.8999999999999999E-3</v>
      </c>
    </row>
    <row r="43" spans="2:14">
      <c r="B43" t="s">
        <v>763</v>
      </c>
      <c r="C43" t="s">
        <v>764</v>
      </c>
      <c r="D43" t="s">
        <v>615</v>
      </c>
      <c r="E43" t="s">
        <v>765</v>
      </c>
      <c r="F43" t="s">
        <v>728</v>
      </c>
      <c r="G43" t="s">
        <v>106</v>
      </c>
      <c r="H43" s="77">
        <v>274.92</v>
      </c>
      <c r="I43" s="77">
        <v>7353</v>
      </c>
      <c r="J43" s="77">
        <v>0</v>
      </c>
      <c r="K43" s="77">
        <v>74.6332911792</v>
      </c>
      <c r="L43" s="78">
        <v>0</v>
      </c>
      <c r="M43" s="78">
        <v>5.8999999999999999E-3</v>
      </c>
      <c r="N43" s="78">
        <v>2.8E-3</v>
      </c>
    </row>
    <row r="44" spans="2:14">
      <c r="B44" t="s">
        <v>766</v>
      </c>
      <c r="C44" t="s">
        <v>767</v>
      </c>
      <c r="D44" t="s">
        <v>123</v>
      </c>
      <c r="E44" t="s">
        <v>768</v>
      </c>
      <c r="F44" t="s">
        <v>728</v>
      </c>
      <c r="G44" t="s">
        <v>116</v>
      </c>
      <c r="H44" s="77">
        <v>1025.49</v>
      </c>
      <c r="I44" s="77">
        <v>4966.4100000000071</v>
      </c>
      <c r="J44" s="77">
        <v>0</v>
      </c>
      <c r="K44" s="77">
        <v>141.79941154623799</v>
      </c>
      <c r="L44" s="78">
        <v>0</v>
      </c>
      <c r="M44" s="78">
        <v>1.12E-2</v>
      </c>
      <c r="N44" s="78">
        <v>5.3E-3</v>
      </c>
    </row>
    <row r="45" spans="2:14">
      <c r="B45" t="s">
        <v>769</v>
      </c>
      <c r="C45" t="s">
        <v>770</v>
      </c>
      <c r="D45" t="s">
        <v>611</v>
      </c>
      <c r="E45" t="s">
        <v>771</v>
      </c>
      <c r="F45" t="s">
        <v>728</v>
      </c>
      <c r="G45" t="s">
        <v>106</v>
      </c>
      <c r="H45" s="77">
        <v>286.52</v>
      </c>
      <c r="I45" s="77">
        <v>2414</v>
      </c>
      <c r="J45" s="77">
        <v>0</v>
      </c>
      <c r="K45" s="77">
        <v>25.5360606176</v>
      </c>
      <c r="L45" s="78">
        <v>0</v>
      </c>
      <c r="M45" s="78">
        <v>2E-3</v>
      </c>
      <c r="N45" s="78">
        <v>1E-3</v>
      </c>
    </row>
    <row r="46" spans="2:14">
      <c r="B46" t="s">
        <v>772</v>
      </c>
      <c r="C46" t="s">
        <v>773</v>
      </c>
      <c r="D46" t="s">
        <v>123</v>
      </c>
      <c r="E46" t="s">
        <v>774</v>
      </c>
      <c r="F46" t="s">
        <v>728</v>
      </c>
      <c r="G46" t="s">
        <v>106</v>
      </c>
      <c r="H46" s="77">
        <v>215.22</v>
      </c>
      <c r="I46" s="77">
        <v>4608.5</v>
      </c>
      <c r="J46" s="77">
        <v>0</v>
      </c>
      <c r="K46" s="77">
        <v>36.618783380399996</v>
      </c>
      <c r="L46" s="78">
        <v>0</v>
      </c>
      <c r="M46" s="78">
        <v>2.8999999999999998E-3</v>
      </c>
      <c r="N46" s="78">
        <v>1.4E-3</v>
      </c>
    </row>
    <row r="47" spans="2:14">
      <c r="B47" t="s">
        <v>775</v>
      </c>
      <c r="C47" t="s">
        <v>776</v>
      </c>
      <c r="D47" t="s">
        <v>615</v>
      </c>
      <c r="E47" t="s">
        <v>774</v>
      </c>
      <c r="F47" t="s">
        <v>728</v>
      </c>
      <c r="G47" t="s">
        <v>106</v>
      </c>
      <c r="H47" s="77">
        <v>608.13</v>
      </c>
      <c r="I47" s="77">
        <v>5945.5</v>
      </c>
      <c r="J47" s="77">
        <v>0</v>
      </c>
      <c r="K47" s="77">
        <v>133.48931490179999</v>
      </c>
      <c r="L47" s="78">
        <v>0</v>
      </c>
      <c r="M47" s="78">
        <v>1.0500000000000001E-2</v>
      </c>
      <c r="N47" s="78">
        <v>5.0000000000000001E-3</v>
      </c>
    </row>
    <row r="48" spans="2:14">
      <c r="B48" t="s">
        <v>777</v>
      </c>
      <c r="C48" t="s">
        <v>778</v>
      </c>
      <c r="D48" t="s">
        <v>123</v>
      </c>
      <c r="E48" t="s">
        <v>779</v>
      </c>
      <c r="F48" t="s">
        <v>728</v>
      </c>
      <c r="G48" t="s">
        <v>110</v>
      </c>
      <c r="H48" s="77">
        <v>641.01</v>
      </c>
      <c r="I48" s="77">
        <v>20573</v>
      </c>
      <c r="J48" s="77">
        <v>0</v>
      </c>
      <c r="K48" s="77">
        <v>531.90457377582004</v>
      </c>
      <c r="L48" s="78">
        <v>0</v>
      </c>
      <c r="M48" s="78">
        <v>4.2000000000000003E-2</v>
      </c>
      <c r="N48" s="78">
        <v>2.01E-2</v>
      </c>
    </row>
    <row r="49" spans="2:14">
      <c r="B49" t="s">
        <v>780</v>
      </c>
      <c r="C49" t="s">
        <v>781</v>
      </c>
      <c r="D49" t="s">
        <v>123</v>
      </c>
      <c r="E49" t="s">
        <v>779</v>
      </c>
      <c r="F49" t="s">
        <v>728</v>
      </c>
      <c r="G49" t="s">
        <v>110</v>
      </c>
      <c r="H49" s="77">
        <v>74.13</v>
      </c>
      <c r="I49" s="77">
        <v>5294</v>
      </c>
      <c r="J49" s="77">
        <v>0</v>
      </c>
      <c r="K49" s="77">
        <v>15.828845169479999</v>
      </c>
      <c r="L49" s="78">
        <v>0</v>
      </c>
      <c r="M49" s="78">
        <v>1.1999999999999999E-3</v>
      </c>
      <c r="N49" s="78">
        <v>5.9999999999999995E-4</v>
      </c>
    </row>
    <row r="50" spans="2:14">
      <c r="B50" t="s">
        <v>782</v>
      </c>
      <c r="C50" t="s">
        <v>783</v>
      </c>
      <c r="D50" t="s">
        <v>123</v>
      </c>
      <c r="E50" t="s">
        <v>779</v>
      </c>
      <c r="F50" t="s">
        <v>728</v>
      </c>
      <c r="G50" t="s">
        <v>110</v>
      </c>
      <c r="H50" s="77">
        <v>324.05</v>
      </c>
      <c r="I50" s="77">
        <v>8213.2999999999993</v>
      </c>
      <c r="J50" s="77">
        <v>0</v>
      </c>
      <c r="K50" s="77">
        <v>107.34974223491</v>
      </c>
      <c r="L50" s="78">
        <v>1E-4</v>
      </c>
      <c r="M50" s="78">
        <v>8.5000000000000006E-3</v>
      </c>
      <c r="N50" s="78">
        <v>4.0000000000000001E-3</v>
      </c>
    </row>
    <row r="51" spans="2:14">
      <c r="B51" t="s">
        <v>784</v>
      </c>
      <c r="C51" t="s">
        <v>785</v>
      </c>
      <c r="D51" t="s">
        <v>123</v>
      </c>
      <c r="E51" t="s">
        <v>779</v>
      </c>
      <c r="F51" t="s">
        <v>728</v>
      </c>
      <c r="G51" t="s">
        <v>110</v>
      </c>
      <c r="H51" s="77">
        <v>506.23</v>
      </c>
      <c r="I51" s="77">
        <v>2296.8000000000002</v>
      </c>
      <c r="J51" s="77">
        <v>0</v>
      </c>
      <c r="K51" s="77">
        <v>46.896707387375997</v>
      </c>
      <c r="L51" s="78">
        <v>0</v>
      </c>
      <c r="M51" s="78">
        <v>3.7000000000000002E-3</v>
      </c>
      <c r="N51" s="78">
        <v>1.8E-3</v>
      </c>
    </row>
    <row r="52" spans="2:14">
      <c r="B52" t="s">
        <v>786</v>
      </c>
      <c r="C52" t="s">
        <v>787</v>
      </c>
      <c r="D52" t="s">
        <v>788</v>
      </c>
      <c r="E52" t="s">
        <v>789</v>
      </c>
      <c r="F52" t="s">
        <v>728</v>
      </c>
      <c r="G52" t="s">
        <v>200</v>
      </c>
      <c r="H52" s="77">
        <v>2734.47</v>
      </c>
      <c r="I52" s="77">
        <v>242800</v>
      </c>
      <c r="J52" s="77">
        <v>0</v>
      </c>
      <c r="K52" s="77">
        <v>169.97254418916</v>
      </c>
      <c r="L52" s="78">
        <v>0</v>
      </c>
      <c r="M52" s="78">
        <v>1.34E-2</v>
      </c>
      <c r="N52" s="78">
        <v>6.4000000000000003E-3</v>
      </c>
    </row>
    <row r="53" spans="2:14">
      <c r="B53" t="s">
        <v>790</v>
      </c>
      <c r="C53" t="s">
        <v>791</v>
      </c>
      <c r="D53" t="s">
        <v>788</v>
      </c>
      <c r="E53" t="s">
        <v>789</v>
      </c>
      <c r="F53" t="s">
        <v>728</v>
      </c>
      <c r="G53" t="s">
        <v>200</v>
      </c>
      <c r="H53" s="77">
        <v>7471.73</v>
      </c>
      <c r="I53" s="77">
        <v>23310</v>
      </c>
      <c r="J53" s="77">
        <v>0</v>
      </c>
      <c r="K53" s="77">
        <v>44.588244393063</v>
      </c>
      <c r="L53" s="78">
        <v>0</v>
      </c>
      <c r="M53" s="78">
        <v>3.5000000000000001E-3</v>
      </c>
      <c r="N53" s="78">
        <v>1.6999999999999999E-3</v>
      </c>
    </row>
    <row r="54" spans="2:14">
      <c r="B54" t="s">
        <v>792</v>
      </c>
      <c r="C54" t="s">
        <v>793</v>
      </c>
      <c r="D54" t="s">
        <v>123</v>
      </c>
      <c r="E54" t="s">
        <v>794</v>
      </c>
      <c r="F54" t="s">
        <v>728</v>
      </c>
      <c r="G54" t="s">
        <v>110</v>
      </c>
      <c r="H54" s="77">
        <v>38.369999999999997</v>
      </c>
      <c r="I54" s="77">
        <v>17464</v>
      </c>
      <c r="J54" s="77">
        <v>0</v>
      </c>
      <c r="K54" s="77">
        <v>27.02755848912</v>
      </c>
      <c r="L54" s="78">
        <v>0</v>
      </c>
      <c r="M54" s="78">
        <v>2.0999999999999999E-3</v>
      </c>
      <c r="N54" s="78">
        <v>1E-3</v>
      </c>
    </row>
    <row r="55" spans="2:14">
      <c r="B55" t="s">
        <v>795</v>
      </c>
      <c r="C55" t="s">
        <v>796</v>
      </c>
      <c r="D55" t="s">
        <v>615</v>
      </c>
      <c r="E55" t="s">
        <v>797</v>
      </c>
      <c r="F55" t="s">
        <v>728</v>
      </c>
      <c r="G55" t="s">
        <v>106</v>
      </c>
      <c r="H55" s="77">
        <v>51.15</v>
      </c>
      <c r="I55" s="77">
        <v>16768</v>
      </c>
      <c r="J55" s="77">
        <v>0</v>
      </c>
      <c r="K55" s="77">
        <v>31.665663744</v>
      </c>
      <c r="L55" s="78">
        <v>0</v>
      </c>
      <c r="M55" s="78">
        <v>2.5000000000000001E-3</v>
      </c>
      <c r="N55" s="78">
        <v>1.1999999999999999E-3</v>
      </c>
    </row>
    <row r="56" spans="2:14">
      <c r="B56" t="s">
        <v>798</v>
      </c>
      <c r="C56" t="s">
        <v>799</v>
      </c>
      <c r="D56" t="s">
        <v>615</v>
      </c>
      <c r="E56" t="s">
        <v>797</v>
      </c>
      <c r="F56" t="s">
        <v>728</v>
      </c>
      <c r="G56" t="s">
        <v>106</v>
      </c>
      <c r="H56" s="77">
        <v>85.5</v>
      </c>
      <c r="I56" s="77">
        <v>8065</v>
      </c>
      <c r="J56" s="77">
        <v>0</v>
      </c>
      <c r="K56" s="77">
        <v>25.458462900000001</v>
      </c>
      <c r="L56" s="78">
        <v>0</v>
      </c>
      <c r="M56" s="78">
        <v>2E-3</v>
      </c>
      <c r="N56" s="78">
        <v>1E-3</v>
      </c>
    </row>
    <row r="57" spans="2:14">
      <c r="B57" t="s">
        <v>800</v>
      </c>
      <c r="C57" t="s">
        <v>801</v>
      </c>
      <c r="D57" t="s">
        <v>615</v>
      </c>
      <c r="E57" t="s">
        <v>797</v>
      </c>
      <c r="F57" t="s">
        <v>728</v>
      </c>
      <c r="G57" t="s">
        <v>106</v>
      </c>
      <c r="H57" s="77">
        <v>730.53</v>
      </c>
      <c r="I57" s="77">
        <v>3342</v>
      </c>
      <c r="J57" s="77">
        <v>0</v>
      </c>
      <c r="K57" s="77">
        <v>90.137642119199995</v>
      </c>
      <c r="L57" s="78">
        <v>0</v>
      </c>
      <c r="M57" s="78">
        <v>7.1000000000000004E-3</v>
      </c>
      <c r="N57" s="78">
        <v>3.3999999999999998E-3</v>
      </c>
    </row>
    <row r="58" spans="2:14">
      <c r="B58" t="s">
        <v>802</v>
      </c>
      <c r="C58" t="s">
        <v>803</v>
      </c>
      <c r="D58" t="s">
        <v>615</v>
      </c>
      <c r="E58" t="s">
        <v>797</v>
      </c>
      <c r="F58" t="s">
        <v>728</v>
      </c>
      <c r="G58" t="s">
        <v>106</v>
      </c>
      <c r="H58" s="77">
        <v>406.23</v>
      </c>
      <c r="I58" s="77">
        <v>10641</v>
      </c>
      <c r="J58" s="77">
        <v>0</v>
      </c>
      <c r="K58" s="77">
        <v>159.59384143560001</v>
      </c>
      <c r="L58" s="78">
        <v>0</v>
      </c>
      <c r="M58" s="78">
        <v>1.26E-2</v>
      </c>
      <c r="N58" s="78">
        <v>6.0000000000000001E-3</v>
      </c>
    </row>
    <row r="59" spans="2:14">
      <c r="B59" t="s">
        <v>804</v>
      </c>
      <c r="C59" t="s">
        <v>805</v>
      </c>
      <c r="D59" t="s">
        <v>615</v>
      </c>
      <c r="E59" t="s">
        <v>797</v>
      </c>
      <c r="F59" t="s">
        <v>728</v>
      </c>
      <c r="G59" t="s">
        <v>106</v>
      </c>
      <c r="H59" s="77">
        <v>393.08</v>
      </c>
      <c r="I59" s="77">
        <v>3620</v>
      </c>
      <c r="J59" s="77">
        <v>0</v>
      </c>
      <c r="K59" s="77">
        <v>52.535299232</v>
      </c>
      <c r="L59" s="78">
        <v>0</v>
      </c>
      <c r="M59" s="78">
        <v>4.1000000000000003E-3</v>
      </c>
      <c r="N59" s="78">
        <v>2E-3</v>
      </c>
    </row>
    <row r="60" spans="2:14">
      <c r="B60" t="s">
        <v>806</v>
      </c>
      <c r="C60" t="s">
        <v>807</v>
      </c>
      <c r="D60" t="s">
        <v>123</v>
      </c>
      <c r="E60" t="s">
        <v>797</v>
      </c>
      <c r="F60" t="s">
        <v>728</v>
      </c>
      <c r="G60" t="s">
        <v>110</v>
      </c>
      <c r="H60" s="77">
        <v>50.69</v>
      </c>
      <c r="I60" s="77">
        <v>22410</v>
      </c>
      <c r="J60" s="77">
        <v>0</v>
      </c>
      <c r="K60" s="77">
        <v>45.817927608600002</v>
      </c>
      <c r="L60" s="78">
        <v>0</v>
      </c>
      <c r="M60" s="78">
        <v>3.5999999999999999E-3</v>
      </c>
      <c r="N60" s="78">
        <v>1.6999999999999999E-3</v>
      </c>
    </row>
    <row r="61" spans="2:14">
      <c r="B61" t="s">
        <v>808</v>
      </c>
      <c r="C61" t="s">
        <v>809</v>
      </c>
      <c r="D61" t="s">
        <v>123</v>
      </c>
      <c r="E61" t="s">
        <v>797</v>
      </c>
      <c r="F61" t="s">
        <v>728</v>
      </c>
      <c r="G61" t="s">
        <v>110</v>
      </c>
      <c r="H61" s="77">
        <v>144.4</v>
      </c>
      <c r="I61" s="77">
        <v>19662</v>
      </c>
      <c r="J61" s="77">
        <v>0</v>
      </c>
      <c r="K61" s="77">
        <v>114.5160023952</v>
      </c>
      <c r="L61" s="78">
        <v>0</v>
      </c>
      <c r="M61" s="78">
        <v>8.9999999999999993E-3</v>
      </c>
      <c r="N61" s="78">
        <v>4.3E-3</v>
      </c>
    </row>
    <row r="62" spans="2:14">
      <c r="B62" t="s">
        <v>810</v>
      </c>
      <c r="C62" t="s">
        <v>811</v>
      </c>
      <c r="D62" t="s">
        <v>726</v>
      </c>
      <c r="E62" t="s">
        <v>797</v>
      </c>
      <c r="F62" t="s">
        <v>728</v>
      </c>
      <c r="G62" t="s">
        <v>106</v>
      </c>
      <c r="H62" s="77">
        <v>747.17</v>
      </c>
      <c r="I62" s="77">
        <v>2960</v>
      </c>
      <c r="J62" s="77">
        <v>0</v>
      </c>
      <c r="K62" s="77">
        <v>81.653128543999998</v>
      </c>
      <c r="L62" s="78">
        <v>0</v>
      </c>
      <c r="M62" s="78">
        <v>6.4000000000000003E-3</v>
      </c>
      <c r="N62" s="78">
        <v>3.0999999999999999E-3</v>
      </c>
    </row>
    <row r="63" spans="2:14">
      <c r="B63" t="s">
        <v>812</v>
      </c>
      <c r="C63" t="s">
        <v>813</v>
      </c>
      <c r="D63" t="s">
        <v>615</v>
      </c>
      <c r="E63" t="s">
        <v>797</v>
      </c>
      <c r="F63" t="s">
        <v>728</v>
      </c>
      <c r="G63" t="s">
        <v>106</v>
      </c>
      <c r="H63" s="77">
        <v>200.27</v>
      </c>
      <c r="I63" s="77">
        <v>17114</v>
      </c>
      <c r="J63" s="77">
        <v>0</v>
      </c>
      <c r="K63" s="77">
        <v>126.5403751976</v>
      </c>
      <c r="L63" s="78">
        <v>0</v>
      </c>
      <c r="M63" s="78">
        <v>0.01</v>
      </c>
      <c r="N63" s="78">
        <v>4.7999999999999996E-3</v>
      </c>
    </row>
    <row r="64" spans="2:14">
      <c r="B64" t="s">
        <v>814</v>
      </c>
      <c r="C64" t="s">
        <v>815</v>
      </c>
      <c r="D64" t="s">
        <v>615</v>
      </c>
      <c r="E64" t="s">
        <v>816</v>
      </c>
      <c r="F64" t="s">
        <v>728</v>
      </c>
      <c r="G64" t="s">
        <v>106</v>
      </c>
      <c r="H64" s="77">
        <v>69.680000000000007</v>
      </c>
      <c r="I64" s="77">
        <v>14992</v>
      </c>
      <c r="J64" s="77">
        <v>0</v>
      </c>
      <c r="K64" s="77">
        <v>38.568203315200002</v>
      </c>
      <c r="L64" s="78">
        <v>0</v>
      </c>
      <c r="M64" s="78">
        <v>3.0000000000000001E-3</v>
      </c>
      <c r="N64" s="78">
        <v>1.5E-3</v>
      </c>
    </row>
    <row r="65" spans="2:14">
      <c r="B65" t="s">
        <v>817</v>
      </c>
      <c r="C65" t="s">
        <v>818</v>
      </c>
      <c r="D65" t="s">
        <v>107</v>
      </c>
      <c r="E65" t="s">
        <v>819</v>
      </c>
      <c r="F65" t="s">
        <v>728</v>
      </c>
      <c r="G65" t="s">
        <v>120</v>
      </c>
      <c r="H65" s="77">
        <v>423.02</v>
      </c>
      <c r="I65" s="77">
        <v>8997</v>
      </c>
      <c r="J65" s="77">
        <v>0</v>
      </c>
      <c r="K65" s="77">
        <v>93.19153527684</v>
      </c>
      <c r="L65" s="78">
        <v>0</v>
      </c>
      <c r="M65" s="78">
        <v>7.4000000000000003E-3</v>
      </c>
      <c r="N65" s="78">
        <v>3.5000000000000001E-3</v>
      </c>
    </row>
    <row r="66" spans="2:14">
      <c r="B66" s="79" t="s">
        <v>820</v>
      </c>
      <c r="D66" s="16"/>
      <c r="E66" s="16"/>
      <c r="F66" s="16"/>
      <c r="G66" s="16"/>
      <c r="H66" s="81">
        <v>33840.47</v>
      </c>
      <c r="J66" s="81">
        <v>0</v>
      </c>
      <c r="K66" s="81">
        <v>8766.9214415376791</v>
      </c>
      <c r="M66" s="80">
        <v>0.69210000000000005</v>
      </c>
      <c r="N66" s="80">
        <v>0.3306</v>
      </c>
    </row>
    <row r="67" spans="2:14">
      <c r="B67" t="s">
        <v>821</v>
      </c>
      <c r="C67" t="s">
        <v>822</v>
      </c>
      <c r="D67" t="s">
        <v>676</v>
      </c>
      <c r="E67" t="s">
        <v>823</v>
      </c>
      <c r="F67" t="s">
        <v>824</v>
      </c>
      <c r="G67" t="s">
        <v>110</v>
      </c>
      <c r="H67" s="77">
        <v>1203</v>
      </c>
      <c r="I67" s="77">
        <v>19967.64</v>
      </c>
      <c r="J67" s="77">
        <v>0</v>
      </c>
      <c r="K67" s="77">
        <v>968.86587448728005</v>
      </c>
      <c r="L67" s="78">
        <v>5.9999999999999995E-4</v>
      </c>
      <c r="M67" s="78">
        <v>7.6499999999999999E-2</v>
      </c>
      <c r="N67" s="78">
        <v>3.6499999999999998E-2</v>
      </c>
    </row>
    <row r="68" spans="2:14">
      <c r="B68" t="s">
        <v>825</v>
      </c>
      <c r="C68" t="s">
        <v>826</v>
      </c>
      <c r="D68" t="s">
        <v>611</v>
      </c>
      <c r="E68" t="s">
        <v>646</v>
      </c>
      <c r="F68" t="s">
        <v>824</v>
      </c>
      <c r="G68" t="s">
        <v>106</v>
      </c>
      <c r="H68" s="77">
        <v>1467</v>
      </c>
      <c r="I68" s="77">
        <v>8105</v>
      </c>
      <c r="J68" s="77">
        <v>0</v>
      </c>
      <c r="K68" s="77">
        <v>438.9800922</v>
      </c>
      <c r="L68" s="78">
        <v>0</v>
      </c>
      <c r="M68" s="78">
        <v>3.4700000000000002E-2</v>
      </c>
      <c r="N68" s="78">
        <v>1.66E-2</v>
      </c>
    </row>
    <row r="69" spans="2:14">
      <c r="B69" t="s">
        <v>827</v>
      </c>
      <c r="C69" t="s">
        <v>828</v>
      </c>
      <c r="D69" t="s">
        <v>726</v>
      </c>
      <c r="E69" t="s">
        <v>646</v>
      </c>
      <c r="F69" t="s">
        <v>824</v>
      </c>
      <c r="G69" t="s">
        <v>106</v>
      </c>
      <c r="H69" s="77">
        <v>2306</v>
      </c>
      <c r="I69" s="77">
        <v>8578</v>
      </c>
      <c r="J69" s="77">
        <v>0</v>
      </c>
      <c r="K69" s="77">
        <v>730.30964656000003</v>
      </c>
      <c r="L69" s="78">
        <v>8.9999999999999998E-4</v>
      </c>
      <c r="M69" s="78">
        <v>5.7700000000000001E-2</v>
      </c>
      <c r="N69" s="78">
        <v>2.75E-2</v>
      </c>
    </row>
    <row r="70" spans="2:14">
      <c r="B70" t="s">
        <v>829</v>
      </c>
      <c r="C70" t="s">
        <v>830</v>
      </c>
      <c r="D70" t="s">
        <v>726</v>
      </c>
      <c r="E70" t="s">
        <v>646</v>
      </c>
      <c r="F70" t="s">
        <v>824</v>
      </c>
      <c r="G70" t="s">
        <v>106</v>
      </c>
      <c r="H70" s="77">
        <v>207.47</v>
      </c>
      <c r="I70" s="77">
        <v>8946</v>
      </c>
      <c r="J70" s="77">
        <v>0</v>
      </c>
      <c r="K70" s="77">
        <v>68.524502810399994</v>
      </c>
      <c r="L70" s="78">
        <v>0</v>
      </c>
      <c r="M70" s="78">
        <v>5.4000000000000003E-3</v>
      </c>
      <c r="N70" s="78">
        <v>2.5999999999999999E-3</v>
      </c>
    </row>
    <row r="71" spans="2:14">
      <c r="B71" t="s">
        <v>831</v>
      </c>
      <c r="C71" t="s">
        <v>832</v>
      </c>
      <c r="D71" t="s">
        <v>726</v>
      </c>
      <c r="E71" t="s">
        <v>646</v>
      </c>
      <c r="F71" t="s">
        <v>824</v>
      </c>
      <c r="G71" t="s">
        <v>106</v>
      </c>
      <c r="H71" s="77">
        <v>1177</v>
      </c>
      <c r="I71" s="77">
        <v>10112</v>
      </c>
      <c r="J71" s="77">
        <v>0</v>
      </c>
      <c r="K71" s="77">
        <v>439.41534208000002</v>
      </c>
      <c r="L71" s="78">
        <v>0</v>
      </c>
      <c r="M71" s="78">
        <v>3.4700000000000002E-2</v>
      </c>
      <c r="N71" s="78">
        <v>1.66E-2</v>
      </c>
    </row>
    <row r="72" spans="2:14">
      <c r="B72" t="s">
        <v>833</v>
      </c>
      <c r="C72" t="s">
        <v>834</v>
      </c>
      <c r="D72" t="s">
        <v>835</v>
      </c>
      <c r="E72" t="s">
        <v>836</v>
      </c>
      <c r="F72" t="s">
        <v>824</v>
      </c>
      <c r="G72" t="s">
        <v>110</v>
      </c>
      <c r="H72" s="77">
        <v>1665</v>
      </c>
      <c r="I72" s="77">
        <v>14225</v>
      </c>
      <c r="J72" s="77">
        <v>0</v>
      </c>
      <c r="K72" s="77">
        <v>955.29566475000001</v>
      </c>
      <c r="L72" s="78">
        <v>8.9999999999999998E-4</v>
      </c>
      <c r="M72" s="78">
        <v>7.5399999999999995E-2</v>
      </c>
      <c r="N72" s="78">
        <v>3.5999999999999997E-2</v>
      </c>
    </row>
    <row r="73" spans="2:14">
      <c r="B73" t="s">
        <v>837</v>
      </c>
      <c r="C73" t="s">
        <v>838</v>
      </c>
      <c r="D73" t="s">
        <v>726</v>
      </c>
      <c r="E73" t="s">
        <v>836</v>
      </c>
      <c r="F73" t="s">
        <v>824</v>
      </c>
      <c r="G73" t="s">
        <v>106</v>
      </c>
      <c r="H73" s="77">
        <v>1323</v>
      </c>
      <c r="I73" s="77">
        <v>15973</v>
      </c>
      <c r="J73" s="77">
        <v>0</v>
      </c>
      <c r="K73" s="77">
        <v>780.20374068000001</v>
      </c>
      <c r="L73" s="78">
        <v>3.0999999999999999E-3</v>
      </c>
      <c r="M73" s="78">
        <v>6.1600000000000002E-2</v>
      </c>
      <c r="N73" s="78">
        <v>2.9399999999999999E-2</v>
      </c>
    </row>
    <row r="74" spans="2:14">
      <c r="B74" t="s">
        <v>839</v>
      </c>
      <c r="C74" t="s">
        <v>840</v>
      </c>
      <c r="D74" t="s">
        <v>615</v>
      </c>
      <c r="E74" t="s">
        <v>841</v>
      </c>
      <c r="F74" t="s">
        <v>824</v>
      </c>
      <c r="G74" t="s">
        <v>106</v>
      </c>
      <c r="H74" s="77">
        <v>2967</v>
      </c>
      <c r="I74" s="77">
        <v>9469</v>
      </c>
      <c r="J74" s="77">
        <v>0</v>
      </c>
      <c r="K74" s="77">
        <v>1037.2497891600001</v>
      </c>
      <c r="L74" s="78">
        <v>4.0000000000000002E-4</v>
      </c>
      <c r="M74" s="78">
        <v>8.1900000000000001E-2</v>
      </c>
      <c r="N74" s="78">
        <v>3.9100000000000003E-2</v>
      </c>
    </row>
    <row r="75" spans="2:14">
      <c r="B75" t="s">
        <v>842</v>
      </c>
      <c r="C75" t="s">
        <v>843</v>
      </c>
      <c r="D75" t="s">
        <v>615</v>
      </c>
      <c r="E75" t="s">
        <v>797</v>
      </c>
      <c r="F75" t="s">
        <v>824</v>
      </c>
      <c r="G75" t="s">
        <v>106</v>
      </c>
      <c r="H75" s="77">
        <v>11470</v>
      </c>
      <c r="I75" s="77">
        <v>2828</v>
      </c>
      <c r="J75" s="77">
        <v>0</v>
      </c>
      <c r="K75" s="77">
        <v>1197.5799472000001</v>
      </c>
      <c r="L75" s="78">
        <v>1.2999999999999999E-3</v>
      </c>
      <c r="M75" s="78">
        <v>9.4500000000000001E-2</v>
      </c>
      <c r="N75" s="78">
        <v>4.5199999999999997E-2</v>
      </c>
    </row>
    <row r="76" spans="2:14">
      <c r="B76" t="s">
        <v>844</v>
      </c>
      <c r="C76" t="s">
        <v>845</v>
      </c>
      <c r="D76" t="s">
        <v>611</v>
      </c>
      <c r="E76" t="s">
        <v>819</v>
      </c>
      <c r="F76" t="s">
        <v>824</v>
      </c>
      <c r="G76" t="s">
        <v>106</v>
      </c>
      <c r="H76" s="77">
        <v>5395</v>
      </c>
      <c r="I76" s="77">
        <v>5772</v>
      </c>
      <c r="J76" s="77">
        <v>0</v>
      </c>
      <c r="K76" s="77">
        <v>1149.6865848</v>
      </c>
      <c r="L76" s="78">
        <v>2.0000000000000001E-4</v>
      </c>
      <c r="M76" s="78">
        <v>9.0800000000000006E-2</v>
      </c>
      <c r="N76" s="78">
        <v>4.3400000000000001E-2</v>
      </c>
    </row>
    <row r="77" spans="2:14">
      <c r="B77" t="s">
        <v>846</v>
      </c>
      <c r="C77" t="s">
        <v>847</v>
      </c>
      <c r="D77" t="s">
        <v>123</v>
      </c>
      <c r="E77" t="s">
        <v>646</v>
      </c>
      <c r="F77" t="s">
        <v>123</v>
      </c>
      <c r="G77" t="s">
        <v>106</v>
      </c>
      <c r="H77" s="77">
        <v>413</v>
      </c>
      <c r="I77" s="77">
        <v>17569</v>
      </c>
      <c r="J77" s="77">
        <v>0</v>
      </c>
      <c r="K77" s="77">
        <v>267.89140923999997</v>
      </c>
      <c r="L77" s="78">
        <v>0</v>
      </c>
      <c r="M77" s="78">
        <v>2.1100000000000001E-2</v>
      </c>
      <c r="N77" s="78">
        <v>1.01E-2</v>
      </c>
    </row>
    <row r="78" spans="2:14">
      <c r="B78" t="s">
        <v>848</v>
      </c>
      <c r="C78" t="s">
        <v>849</v>
      </c>
      <c r="D78" t="s">
        <v>123</v>
      </c>
      <c r="E78" t="s">
        <v>819</v>
      </c>
      <c r="F78" t="s">
        <v>123</v>
      </c>
      <c r="G78" t="s">
        <v>106</v>
      </c>
      <c r="H78" s="77">
        <v>4247</v>
      </c>
      <c r="I78" s="77">
        <v>4674.25</v>
      </c>
      <c r="J78" s="77">
        <v>0</v>
      </c>
      <c r="K78" s="77">
        <v>732.91884757000003</v>
      </c>
      <c r="L78" s="78">
        <v>0</v>
      </c>
      <c r="M78" s="78">
        <v>5.79E-2</v>
      </c>
      <c r="N78" s="78">
        <v>2.76E-2</v>
      </c>
    </row>
    <row r="79" spans="2:14">
      <c r="B79" s="79" t="s">
        <v>248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209</v>
      </c>
      <c r="C80" t="s">
        <v>209</v>
      </c>
      <c r="D80" s="16"/>
      <c r="E80" s="16"/>
      <c r="F80" t="s">
        <v>209</v>
      </c>
      <c r="G80" t="s">
        <v>209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722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223</v>
      </c>
      <c r="D83" s="16"/>
      <c r="E83" s="16"/>
      <c r="F83" s="16"/>
      <c r="G83" s="16"/>
    </row>
    <row r="84" spans="2:14">
      <c r="B84" t="s">
        <v>240</v>
      </c>
      <c r="D84" s="16"/>
      <c r="E84" s="16"/>
      <c r="F84" s="16"/>
      <c r="G84" s="16"/>
    </row>
    <row r="85" spans="2:14">
      <c r="B85" t="s">
        <v>241</v>
      </c>
      <c r="D85" s="16"/>
      <c r="E85" s="16"/>
      <c r="F85" s="16"/>
      <c r="G85" s="16"/>
    </row>
    <row r="86" spans="2:14">
      <c r="B86" t="s">
        <v>242</v>
      </c>
      <c r="D86" s="16"/>
      <c r="E86" s="16"/>
      <c r="F86" s="16"/>
      <c r="G86" s="16"/>
    </row>
    <row r="87" spans="2:14">
      <c r="B87" t="s">
        <v>243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1386</v>
      </c>
    </row>
    <row r="3" spans="2:65" s="1" customFormat="1">
      <c r="B3" s="2" t="s">
        <v>2</v>
      </c>
      <c r="C3" s="88" t="s">
        <v>1387</v>
      </c>
    </row>
    <row r="4" spans="2:65" s="1" customFormat="1">
      <c r="B4" s="2" t="s">
        <v>3</v>
      </c>
      <c r="C4" s="89" t="s">
        <v>197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9050.39</v>
      </c>
      <c r="K11" s="7"/>
      <c r="L11" s="75">
        <v>1738.3266071340188</v>
      </c>
      <c r="M11" s="7"/>
      <c r="N11" s="76">
        <v>1</v>
      </c>
      <c r="O11" s="76">
        <v>6.5600000000000006E-2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221</v>
      </c>
      <c r="C21" s="16"/>
      <c r="D21" s="16"/>
      <c r="E21" s="16"/>
      <c r="J21" s="81">
        <v>9050.39</v>
      </c>
      <c r="L21" s="81">
        <v>1738.3266071340188</v>
      </c>
      <c r="N21" s="80">
        <v>1</v>
      </c>
      <c r="O21" s="80">
        <v>6.5600000000000006E-2</v>
      </c>
    </row>
    <row r="22" spans="2:15">
      <c r="B22" s="79" t="s">
        <v>850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851</v>
      </c>
      <c r="C24" s="16"/>
      <c r="D24" s="16"/>
      <c r="E24" s="16"/>
      <c r="J24" s="81">
        <v>6060.29</v>
      </c>
      <c r="L24" s="81">
        <v>1269.3564564041089</v>
      </c>
      <c r="N24" s="80">
        <v>0.73019999999999996</v>
      </c>
      <c r="O24" s="80">
        <v>4.7899999999999998E-2</v>
      </c>
    </row>
    <row r="25" spans="2:15">
      <c r="B25" t="s">
        <v>852</v>
      </c>
      <c r="C25" t="s">
        <v>853</v>
      </c>
      <c r="D25" t="s">
        <v>123</v>
      </c>
      <c r="E25" t="s">
        <v>854</v>
      </c>
      <c r="F25" t="s">
        <v>824</v>
      </c>
      <c r="G25" t="s">
        <v>305</v>
      </c>
      <c r="H25" t="s">
        <v>231</v>
      </c>
      <c r="I25" t="s">
        <v>106</v>
      </c>
      <c r="J25" s="77">
        <v>2231</v>
      </c>
      <c r="K25" s="77">
        <v>11989</v>
      </c>
      <c r="L25" s="77">
        <v>987.51618628000006</v>
      </c>
      <c r="M25" s="78">
        <v>0</v>
      </c>
      <c r="N25" s="78">
        <v>0.56810000000000005</v>
      </c>
      <c r="O25" s="78">
        <v>3.7199999999999997E-2</v>
      </c>
    </row>
    <row r="26" spans="2:15">
      <c r="B26" t="s">
        <v>855</v>
      </c>
      <c r="C26" t="s">
        <v>856</v>
      </c>
      <c r="D26" t="s">
        <v>123</v>
      </c>
      <c r="E26" t="s">
        <v>857</v>
      </c>
      <c r="F26" t="s">
        <v>824</v>
      </c>
      <c r="G26" t="s">
        <v>254</v>
      </c>
      <c r="H26" t="s">
        <v>211</v>
      </c>
      <c r="I26" t="s">
        <v>110</v>
      </c>
      <c r="J26" s="77">
        <v>6.94</v>
      </c>
      <c r="K26" s="77">
        <v>102865.88780000004</v>
      </c>
      <c r="L26" s="77">
        <v>28.794009466564901</v>
      </c>
      <c r="M26" s="78">
        <v>1.9E-3</v>
      </c>
      <c r="N26" s="78">
        <v>1.66E-2</v>
      </c>
      <c r="O26" s="78">
        <v>1.1000000000000001E-3</v>
      </c>
    </row>
    <row r="27" spans="2:15">
      <c r="B27" t="s">
        <v>858</v>
      </c>
      <c r="C27" t="s">
        <v>859</v>
      </c>
      <c r="D27" t="s">
        <v>123</v>
      </c>
      <c r="E27" t="s">
        <v>731</v>
      </c>
      <c r="F27" t="s">
        <v>824</v>
      </c>
      <c r="G27" t="s">
        <v>466</v>
      </c>
      <c r="H27" t="s">
        <v>211</v>
      </c>
      <c r="I27" t="s">
        <v>106</v>
      </c>
      <c r="J27" s="77">
        <v>1.18</v>
      </c>
      <c r="K27" s="77">
        <v>1026095</v>
      </c>
      <c r="L27" s="77">
        <v>44.702444331999999</v>
      </c>
      <c r="M27" s="78">
        <v>0</v>
      </c>
      <c r="N27" s="78">
        <v>2.5700000000000001E-2</v>
      </c>
      <c r="O27" s="78">
        <v>1.6999999999999999E-3</v>
      </c>
    </row>
    <row r="28" spans="2:15">
      <c r="B28" t="s">
        <v>860</v>
      </c>
      <c r="C28" t="s">
        <v>861</v>
      </c>
      <c r="D28" t="s">
        <v>123</v>
      </c>
      <c r="E28" t="s">
        <v>789</v>
      </c>
      <c r="F28" t="s">
        <v>824</v>
      </c>
      <c r="G28" t="s">
        <v>594</v>
      </c>
      <c r="H28" t="s">
        <v>211</v>
      </c>
      <c r="I28" t="s">
        <v>106</v>
      </c>
      <c r="J28" s="77">
        <v>43.01</v>
      </c>
      <c r="K28" s="77">
        <v>34601.82</v>
      </c>
      <c r="L28" s="77">
        <v>54.945240351144001</v>
      </c>
      <c r="M28" s="78">
        <v>0</v>
      </c>
      <c r="N28" s="78">
        <v>3.1600000000000003E-2</v>
      </c>
      <c r="O28" s="78">
        <v>2.0999999999999999E-3</v>
      </c>
    </row>
    <row r="29" spans="2:15">
      <c r="B29" t="s">
        <v>862</v>
      </c>
      <c r="C29" t="s">
        <v>863</v>
      </c>
      <c r="D29" t="s">
        <v>123</v>
      </c>
      <c r="E29" t="s">
        <v>857</v>
      </c>
      <c r="F29" t="s">
        <v>824</v>
      </c>
      <c r="G29" t="s">
        <v>864</v>
      </c>
      <c r="H29" t="s">
        <v>211</v>
      </c>
      <c r="I29" t="s">
        <v>110</v>
      </c>
      <c r="J29" s="77">
        <v>6.67</v>
      </c>
      <c r="K29" s="77">
        <v>226145</v>
      </c>
      <c r="L29" s="77">
        <v>60.839287308099998</v>
      </c>
      <c r="M29" s="78">
        <v>0</v>
      </c>
      <c r="N29" s="78">
        <v>3.5000000000000003E-2</v>
      </c>
      <c r="O29" s="78">
        <v>2.3E-3</v>
      </c>
    </row>
    <row r="30" spans="2:15">
      <c r="B30" t="s">
        <v>865</v>
      </c>
      <c r="C30" t="s">
        <v>866</v>
      </c>
      <c r="D30" t="s">
        <v>123</v>
      </c>
      <c r="E30" t="s">
        <v>867</v>
      </c>
      <c r="F30" t="s">
        <v>824</v>
      </c>
      <c r="G30" t="s">
        <v>864</v>
      </c>
      <c r="H30" t="s">
        <v>211</v>
      </c>
      <c r="I30" t="s">
        <v>106</v>
      </c>
      <c r="J30" s="77">
        <v>16.36</v>
      </c>
      <c r="K30" s="77">
        <v>116645.7</v>
      </c>
      <c r="L30" s="77">
        <v>70.455309231840005</v>
      </c>
      <c r="M30" s="78">
        <v>0</v>
      </c>
      <c r="N30" s="78">
        <v>4.0500000000000001E-2</v>
      </c>
      <c r="O30" s="78">
        <v>2.7000000000000001E-3</v>
      </c>
    </row>
    <row r="31" spans="2:15">
      <c r="B31" t="s">
        <v>868</v>
      </c>
      <c r="C31" t="s">
        <v>869</v>
      </c>
      <c r="D31" t="s">
        <v>123</v>
      </c>
      <c r="E31" t="s">
        <v>870</v>
      </c>
      <c r="F31" t="s">
        <v>824</v>
      </c>
      <c r="G31" t="s">
        <v>871</v>
      </c>
      <c r="H31" t="s">
        <v>211</v>
      </c>
      <c r="I31" t="s">
        <v>113</v>
      </c>
      <c r="J31" s="77">
        <v>3755.13</v>
      </c>
      <c r="K31" s="77">
        <v>126</v>
      </c>
      <c r="L31" s="77">
        <v>22.103979434460001</v>
      </c>
      <c r="M31" s="78">
        <v>0</v>
      </c>
      <c r="N31" s="78">
        <v>1.2699999999999999E-2</v>
      </c>
      <c r="O31" s="78">
        <v>8.0000000000000004E-4</v>
      </c>
    </row>
    <row r="32" spans="2:15">
      <c r="B32" s="79" t="s">
        <v>92</v>
      </c>
      <c r="C32" s="16"/>
      <c r="D32" s="16"/>
      <c r="E32" s="16"/>
      <c r="J32" s="81">
        <v>2990.1</v>
      </c>
      <c r="L32" s="81">
        <v>468.97015072991002</v>
      </c>
      <c r="N32" s="80">
        <v>0.26979999999999998</v>
      </c>
      <c r="O32" s="80">
        <v>1.77E-2</v>
      </c>
    </row>
    <row r="33" spans="2:15">
      <c r="B33" t="s">
        <v>872</v>
      </c>
      <c r="C33" t="s">
        <v>873</v>
      </c>
      <c r="D33" t="s">
        <v>123</v>
      </c>
      <c r="E33" t="s">
        <v>874</v>
      </c>
      <c r="F33" t="s">
        <v>728</v>
      </c>
      <c r="G33" t="s">
        <v>209</v>
      </c>
      <c r="H33" t="s">
        <v>210</v>
      </c>
      <c r="I33" t="s">
        <v>106</v>
      </c>
      <c r="J33" s="77">
        <v>29.62</v>
      </c>
      <c r="K33" s="77">
        <v>19790</v>
      </c>
      <c r="L33" s="77">
        <v>21.641758215999999</v>
      </c>
      <c r="M33" s="78">
        <v>0</v>
      </c>
      <c r="N33" s="78">
        <v>1.24E-2</v>
      </c>
      <c r="O33" s="78">
        <v>8.0000000000000004E-4</v>
      </c>
    </row>
    <row r="34" spans="2:15">
      <c r="B34" t="s">
        <v>875</v>
      </c>
      <c r="C34" t="s">
        <v>876</v>
      </c>
      <c r="D34" t="s">
        <v>123</v>
      </c>
      <c r="E34" t="s">
        <v>877</v>
      </c>
      <c r="F34" t="s">
        <v>824</v>
      </c>
      <c r="G34" t="s">
        <v>209</v>
      </c>
      <c r="H34" t="s">
        <v>210</v>
      </c>
      <c r="I34" t="s">
        <v>113</v>
      </c>
      <c r="J34" s="77">
        <v>136.51</v>
      </c>
      <c r="K34" s="77">
        <v>16070.319999999938</v>
      </c>
      <c r="L34" s="77">
        <v>102.48585710495399</v>
      </c>
      <c r="M34" s="78">
        <v>0</v>
      </c>
      <c r="N34" s="78">
        <v>5.8999999999999997E-2</v>
      </c>
      <c r="O34" s="78">
        <v>3.8999999999999998E-3</v>
      </c>
    </row>
    <row r="35" spans="2:15">
      <c r="B35" t="s">
        <v>878</v>
      </c>
      <c r="C35" t="s">
        <v>879</v>
      </c>
      <c r="D35" t="s">
        <v>123</v>
      </c>
      <c r="E35" t="s">
        <v>880</v>
      </c>
      <c r="F35" t="s">
        <v>728</v>
      </c>
      <c r="G35" t="s">
        <v>209</v>
      </c>
      <c r="H35" t="s">
        <v>210</v>
      </c>
      <c r="I35" t="s">
        <v>106</v>
      </c>
      <c r="J35" s="77">
        <v>166.53</v>
      </c>
      <c r="K35" s="77">
        <v>3505</v>
      </c>
      <c r="L35" s="77">
        <v>21.549748038000001</v>
      </c>
      <c r="M35" s="78">
        <v>0</v>
      </c>
      <c r="N35" s="78">
        <v>1.24E-2</v>
      </c>
      <c r="O35" s="78">
        <v>8.0000000000000004E-4</v>
      </c>
    </row>
    <row r="36" spans="2:15">
      <c r="B36" t="s">
        <v>881</v>
      </c>
      <c r="C36" t="s">
        <v>882</v>
      </c>
      <c r="D36" t="s">
        <v>883</v>
      </c>
      <c r="E36" t="s">
        <v>646</v>
      </c>
      <c r="F36" t="s">
        <v>728</v>
      </c>
      <c r="G36" t="s">
        <v>209</v>
      </c>
      <c r="H36" t="s">
        <v>210</v>
      </c>
      <c r="I36" t="s">
        <v>106</v>
      </c>
      <c r="J36" s="77">
        <v>2206.71</v>
      </c>
      <c r="K36" s="77">
        <v>1479.4</v>
      </c>
      <c r="L36" s="77">
        <v>120.52928209608</v>
      </c>
      <c r="M36" s="78">
        <v>0</v>
      </c>
      <c r="N36" s="78">
        <v>6.93E-2</v>
      </c>
      <c r="O36" s="78">
        <v>4.4999999999999997E-3</v>
      </c>
    </row>
    <row r="37" spans="2:15">
      <c r="B37" t="s">
        <v>884</v>
      </c>
      <c r="C37" t="s">
        <v>885</v>
      </c>
      <c r="D37" t="s">
        <v>883</v>
      </c>
      <c r="E37" t="s">
        <v>819</v>
      </c>
      <c r="F37" t="s">
        <v>728</v>
      </c>
      <c r="G37" t="s">
        <v>209</v>
      </c>
      <c r="H37" t="s">
        <v>210</v>
      </c>
      <c r="I37" t="s">
        <v>106</v>
      </c>
      <c r="J37" s="77">
        <v>450.73</v>
      </c>
      <c r="K37" s="77">
        <v>12184.61</v>
      </c>
      <c r="L37" s="77">
        <v>202.763505274876</v>
      </c>
      <c r="M37" s="78">
        <v>0</v>
      </c>
      <c r="N37" s="78">
        <v>0.1166</v>
      </c>
      <c r="O37" s="78">
        <v>7.6E-3</v>
      </c>
    </row>
    <row r="38" spans="2:15">
      <c r="B38" s="79" t="s">
        <v>248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223</v>
      </c>
      <c r="C40" s="16"/>
      <c r="D40" s="16"/>
      <c r="E40" s="16"/>
    </row>
    <row r="41" spans="2:15">
      <c r="B41" t="s">
        <v>240</v>
      </c>
      <c r="C41" s="16"/>
      <c r="D41" s="16"/>
      <c r="E41" s="16"/>
    </row>
    <row r="42" spans="2:15">
      <c r="B42" t="s">
        <v>241</v>
      </c>
      <c r="C42" s="16"/>
      <c r="D42" s="16"/>
      <c r="E42" s="16"/>
    </row>
    <row r="43" spans="2:15">
      <c r="B43" t="s">
        <v>242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1386</v>
      </c>
    </row>
    <row r="3" spans="2:60" s="1" customFormat="1">
      <c r="B3" s="2" t="s">
        <v>2</v>
      </c>
      <c r="C3" s="88" t="s">
        <v>1387</v>
      </c>
    </row>
    <row r="4" spans="2:60" s="1" customFormat="1">
      <c r="B4" s="2" t="s">
        <v>3</v>
      </c>
      <c r="C4" s="89" t="s">
        <v>197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886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887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223</v>
      </c>
      <c r="D18" s="16"/>
      <c r="E18" s="16"/>
    </row>
    <row r="19" spans="2:12">
      <c r="B19" t="s">
        <v>240</v>
      </c>
      <c r="D19" s="16"/>
      <c r="E19" s="16"/>
    </row>
    <row r="20" spans="2:12">
      <c r="B20" t="s">
        <v>241</v>
      </c>
      <c r="D20" s="16"/>
      <c r="E20" s="16"/>
    </row>
    <row r="21" spans="2:12">
      <c r="B21" t="s">
        <v>242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2023-09-07T11:52:15Z</dcterms:modified>
</cp:coreProperties>
</file>