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.3.23\"/>
    </mc:Choice>
  </mc:AlternateContent>
  <xr:revisionPtr revIDLastSave="0" documentId="13_ncr:1_{D6D279A0-2ED4-4A15-9ADC-7C89D34F5A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11" i="2"/>
  <c r="J52" i="2"/>
  <c r="J51" i="2"/>
  <c r="J41" i="2"/>
  <c r="J38" i="2"/>
  <c r="J31" i="2"/>
  <c r="J28" i="2"/>
  <c r="J19" i="2" s="1"/>
  <c r="J22" i="2"/>
  <c r="J16" i="2"/>
  <c r="J13" i="2"/>
  <c r="J12" i="2" s="1"/>
  <c r="J11" i="2" l="1"/>
  <c r="K12" i="2"/>
  <c r="K38" i="2"/>
  <c r="K19" i="2"/>
  <c r="K31" i="2"/>
  <c r="K13" i="2"/>
  <c r="K51" i="2"/>
  <c r="K30" i="2" l="1"/>
  <c r="K14" i="2"/>
  <c r="K57" i="2"/>
  <c r="K54" i="2"/>
  <c r="K49" i="2"/>
  <c r="K46" i="2"/>
  <c r="K43" i="2"/>
  <c r="K35" i="2"/>
  <c r="K32" i="2"/>
  <c r="K27" i="2"/>
  <c r="K24" i="2"/>
  <c r="K40" i="2"/>
  <c r="K29" i="2"/>
  <c r="K21" i="2"/>
  <c r="K56" i="2"/>
  <c r="K53" i="2"/>
  <c r="K48" i="2"/>
  <c r="K45" i="2"/>
  <c r="K42" i="2"/>
  <c r="K37" i="2"/>
  <c r="K34" i="2"/>
  <c r="K26" i="2"/>
  <c r="K23" i="2"/>
  <c r="K18" i="2"/>
  <c r="K11" i="2"/>
  <c r="K39" i="2"/>
  <c r="K20" i="2"/>
  <c r="K15" i="2"/>
  <c r="K55" i="2"/>
  <c r="K52" i="2"/>
  <c r="K50" i="2"/>
  <c r="K47" i="2"/>
  <c r="K44" i="2"/>
  <c r="K41" i="2"/>
  <c r="K36" i="2"/>
  <c r="K33" i="2"/>
  <c r="K25" i="2"/>
  <c r="K22" i="2"/>
  <c r="K17" i="2"/>
  <c r="K16" i="2"/>
  <c r="K28" i="2"/>
</calcChain>
</file>

<file path=xl/sharedStrings.xml><?xml version="1.0" encoding="utf-8"?>
<sst xmlns="http://schemas.openxmlformats.org/spreadsheetml/2006/main" count="5724" uniqueCount="1426">
  <si>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</si>
  <si>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</si>
  <si>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</si>
  <si>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</si>
  <si>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</si>
  <si>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</si>
  <si>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</si>
  <si>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</si>
  <si>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</si>
  <si>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</si>
  <si>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</si>
  <si>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</si>
  <si>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</si>
  <si>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</si>
  <si>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</si>
  <si>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</si>
  <si>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</si>
  <si>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</si>
  <si>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</si>
  <si>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</si>
  <si>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</si>
  <si>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</si>
  <si>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</si>
  <si>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</si>
  <si>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</si>
  <si>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</si>
  <si>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</si>
  <si>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</si>
  <si>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</si>
  <si>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</si>
  <si>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</si>
  <si>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</si>
  <si>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</si>
  <si>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</si>
  <si>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</si>
  <si>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</si>
  <si>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</si>
  <si>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</si>
  <si>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</si>
  <si>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</si>
  <si>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</si>
  <si>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</si>
  <si>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</si>
  <si>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</si>
  <si>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</si>
  <si>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</si>
  <si>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</si>
  <si>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</si>
  <si>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</si>
  <si>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</si>
  <si>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</si>
  <si>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</si>
  <si>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</si>
  <si>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</si>
  <si>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</si>
  <si>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</si>
  <si>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</si>
  <si>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</si>
  <si>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</si>
  <si>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</si>
  <si>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</si>
  <si>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</si>
  <si>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</si>
  <si>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</si>
  <si>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</si>
  <si>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</si>
  <si>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</si>
  <si>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</si>
  <si>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</si>
  <si>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</si>
  <si>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</si>
  <si>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</si>
  <si>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</si>
  <si>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</si>
  <si>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</si>
  <si>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</si>
  <si>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</si>
  <si>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</si>
  <si>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</si>
  <si>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</si>
  <si>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</si>
  <si>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</si>
  <si>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</si>
  <si>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</si>
  <si>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</si>
  <si>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</si>
  <si>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</si>
  <si>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</si>
  <si>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</si>
  <si>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</si>
  <si>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</si>
  <si>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</si>
  <si>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</si>
  <si>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</si>
  <si>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</si>
  <si>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</si>
  <si>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</si>
  <si>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</si>
  <si>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</si>
  <si>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</si>
  <si>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</si>
  <si>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</si>
  <si>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</si>
  <si>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</si>
  <si>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</si>
  <si>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</si>
  <si>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</si>
  <si>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</si>
  <si>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</si>
  <si>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</si>
  <si>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</si>
  <si>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</si>
  <si>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</si>
  <si>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</si>
  <si>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</si>
  <si>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</si>
  <si>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</si>
  <si>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</si>
  <si>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</si>
  <si>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</si>
  <si>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</si>
  <si>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</si>
  <si>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</si>
  <si>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</si>
  <si>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</si>
  <si>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</si>
  <si>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</si>
  <si>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</si>
  <si>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</si>
  <si>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</si>
  <si>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</si>
  <si>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</si>
  <si>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</si>
  <si>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</si>
  <si>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</si>
  <si>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</si>
  <si>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</si>
  <si>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</si>
  <si>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</si>
  <si>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</si>
  <si>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</si>
  <si>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</si>
  <si>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</si>
  <si>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</si>
  <si>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</si>
  <si>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</si>
  <si>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</si>
  <si>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</si>
  <si>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</si>
  <si>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</si>
  <si>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</si>
  <si>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</si>
  <si>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</si>
  <si>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</si>
  <si>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</si>
  <si>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</si>
  <si>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</si>
  <si>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</si>
  <si>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</si>
  <si>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</si>
  <si>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</si>
  <si>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</si>
  <si>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</si>
  <si>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</si>
  <si>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</si>
  <si>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</si>
  <si>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</si>
  <si>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</si>
  <si>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</si>
  <si>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</si>
  <si>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</si>
  <si>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</si>
  <si>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</si>
  <si>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</si>
  <si>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</si>
  <si>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</si>
  <si>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</si>
  <si>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</si>
  <si>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</si>
  <si>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</si>
  <si>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</si>
  <si>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</si>
  <si>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</si>
  <si>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</si>
  <si>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</si>
  <si>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</si>
  <si>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</si>
  <si>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</si>
  <si>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</si>
  <si>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</si>
  <si>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</si>
  <si>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</si>
  <si>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</si>
  <si>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</si>
  <si>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</si>
  <si>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</si>
  <si>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</si>
  <si>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862</t>
  </si>
  <si>
    <t>בהתאם לשיטה שיושמה בדוח הכספי *</t>
  </si>
  <si>
    <t>פרנק שווצרי</t>
  </si>
  <si>
    <t>יין יפני</t>
  </si>
  <si>
    <t>דולר הונג קונג</t>
  </si>
  <si>
    <t>סה"כ בישראל</t>
  </si>
  <si>
    <t>סה"כ יתרת מזומנים ועו"ש בש"ח</t>
  </si>
  <si>
    <t>1111111111- 26- יובנק בע"מ</t>
  </si>
  <si>
    <t>ilAAA</t>
  </si>
  <si>
    <t>S&amp;P מעלות</t>
  </si>
  <si>
    <t>1111111111- 10- לאומי</t>
  </si>
  <si>
    <t>סה"כ יתרת מזומנים ועו"ש נקובים במט"ח</t>
  </si>
  <si>
    <t>0</t>
  </si>
  <si>
    <t>לא מדורג</t>
  </si>
  <si>
    <t>S&amp;P</t>
  </si>
  <si>
    <t>20001- 10- לאומי</t>
  </si>
  <si>
    <t>100006- 10- לאומי</t>
  </si>
  <si>
    <t>20003- 10-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</si>
  <si>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</si>
  <si>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</si>
  <si>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</si>
  <si>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</si>
  <si>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</si>
  <si>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</si>
  <si>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</si>
  <si>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</si>
  <si>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</si>
  <si>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</si>
  <si>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</si>
  <si>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</si>
  <si>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</si>
  <si>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</si>
  <si>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</si>
  <si>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A+</t>
  </si>
  <si>
    <t>Fitch</t>
  </si>
  <si>
    <t>29/06/23</t>
  </si>
  <si>
    <t>סה"כ אג"ח שהנפיקו ממשלות זרות בחו"ל</t>
  </si>
  <si>
    <t>T 1 7/8 02/15/32- US TREASURY Bills</t>
  </si>
  <si>
    <t>US91282CDY49</t>
  </si>
  <si>
    <t>Aaa</t>
  </si>
  <si>
    <t>Moodys</t>
  </si>
  <si>
    <t>T 2 1/4 01/31/24- US TREASURY Bills</t>
  </si>
  <si>
    <t>US912828V806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</si>
  <si>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</si>
  <si>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</si>
  <si>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</si>
  <si>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</si>
  <si>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</si>
  <si>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</si>
  <si>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</si>
  <si>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</si>
  <si>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</si>
  <si>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ISRELE 3.75 02/32- חברת החשמל לישראל בע"מ</t>
  </si>
  <si>
    <t>IL0060004004</t>
  </si>
  <si>
    <t>בלומברג</t>
  </si>
  <si>
    <t>520000472</t>
  </si>
  <si>
    <t>אנרגיה</t>
  </si>
  <si>
    <t>BBB+</t>
  </si>
  <si>
    <t>HAPOAL 3.255 01/32- בנק הפועלים בע"מ</t>
  </si>
  <si>
    <t>IL0066204707</t>
  </si>
  <si>
    <t>520000118</t>
  </si>
  <si>
    <t>בנקים</t>
  </si>
  <si>
    <t>BBB</t>
  </si>
  <si>
    <t>LUMIIT 3.275 01/31 01/26- בנק לאומי לישראל בע"מ</t>
  </si>
  <si>
    <t>IL0060404899</t>
  </si>
  <si>
    <t>520018078</t>
  </si>
  <si>
    <t>LUMIIT 7.129 07/33- LUMIIT 7.129 07/33</t>
  </si>
  <si>
    <t>IL0060406795</t>
  </si>
  <si>
    <t>ISRAEL CHEMICALS 6.375 31/05/38- israel chemicals limited</t>
  </si>
  <si>
    <t>IL0028103310</t>
  </si>
  <si>
    <t>520027830</t>
  </si>
  <si>
    <t>כימיה, גומי ופלסטיק</t>
  </si>
  <si>
    <t>BBB-</t>
  </si>
  <si>
    <t>MZRHIT 3.077 04/31- בנק מזרחי טפחות בע"מ</t>
  </si>
  <si>
    <t>IL0069508369</t>
  </si>
  <si>
    <t>520000522</t>
  </si>
  <si>
    <t>ENOIGA 8.5 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</si>
  <si>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</si>
  <si>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</si>
  <si>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</si>
  <si>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</si>
  <si>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</si>
  <si>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</si>
  <si>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</si>
  <si>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</si>
  <si>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</si>
  <si>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</si>
  <si>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TEVA PHARMACEUTICALS NE</t>
  </si>
  <si>
    <t>US88167AAR23</t>
  </si>
  <si>
    <t>ALVGR 4.252 07/52- allianz se-reg</t>
  </si>
  <si>
    <t>DE000A30VJZ6</t>
  </si>
  <si>
    <t>11071</t>
  </si>
  <si>
    <t>Insurance</t>
  </si>
  <si>
    <t>A2</t>
  </si>
  <si>
    <t>SRENVX 4.5 24/44- Cloverie plc swiss reins</t>
  </si>
  <si>
    <t>XS1108784510</t>
  </si>
  <si>
    <t>12795</t>
  </si>
  <si>
    <t>A</t>
  </si>
  <si>
    <t>ZURNVX 3 04/51- ZURICH FINANCE IRELAND DESIG</t>
  </si>
  <si>
    <t>XS2283177561</t>
  </si>
  <si>
    <t>12121212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</si>
  <si>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</si>
  <si>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</si>
  <si>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</si>
  <si>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</si>
  <si>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</si>
  <si>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</si>
  <si>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Banks</t>
  </si>
  <si>
    <t>A-</t>
  </si>
  <si>
    <t>AXASA 4.25 03/43- AXA GLOBAL</t>
  </si>
  <si>
    <t>XS2487052487</t>
  </si>
  <si>
    <t>10829</t>
  </si>
  <si>
    <t>FABSJV 5.875 01/34- Foundry JV Holdco LLC</t>
  </si>
  <si>
    <t>US350930AA10</t>
  </si>
  <si>
    <t>11536</t>
  </si>
  <si>
    <t>Other</t>
  </si>
  <si>
    <t>IAGLN 4.25 11/32- BRITISH AIRWAYS</t>
  </si>
  <si>
    <t>US11044MAA45</t>
  </si>
  <si>
    <t>28301</t>
  </si>
  <si>
    <t>Transportation</t>
  </si>
  <si>
    <t>SHBASS 4.625 08/32- SVENSKA  HANDELSBANKEN AB</t>
  </si>
  <si>
    <t>XS2523511165</t>
  </si>
  <si>
    <t>12903</t>
  </si>
  <si>
    <t>ALVGR 3.2 PERP- ALLIANZ NFJ</t>
  </si>
  <si>
    <t>US018820AB64</t>
  </si>
  <si>
    <t>10012</t>
  </si>
  <si>
    <t>Baa1</t>
  </si>
  <si>
    <t>ANZ 6.742 12/32- ANZNZ</t>
  </si>
  <si>
    <t>USQ0954PVM14</t>
  </si>
  <si>
    <t>NAB 3.933 08/2034 08/29- NATIONAL AUSTRALIA</t>
  </si>
  <si>
    <t>USG6S94TAB96</t>
  </si>
  <si>
    <t>10298</t>
  </si>
  <si>
    <t>SCENTRE GROUP 4.75 09/80- SCENTRE GROUP</t>
  </si>
  <si>
    <t>USQ8053LAA28</t>
  </si>
  <si>
    <t>28337</t>
  </si>
  <si>
    <t>Real Estate</t>
  </si>
  <si>
    <t>SCGAU 5.125 09/2080- SCENTRE GROUP</t>
  </si>
  <si>
    <t>USQ8053LAB01</t>
  </si>
  <si>
    <t>AER 3.3 01/32- AERCAP IRELAND CAPITAL</t>
  </si>
  <si>
    <t>US00774MAX39</t>
  </si>
  <si>
    <t>28222</t>
  </si>
  <si>
    <t>Capital Goods</t>
  </si>
  <si>
    <t>ASSGEN 5.8 07/32- Assicurazioni generali</t>
  </si>
  <si>
    <t>XS2468223107</t>
  </si>
  <si>
    <t>11025</t>
  </si>
  <si>
    <t>Baa2</t>
  </si>
  <si>
    <t>C 6.174 05/34- CITIGROUP INC</t>
  </si>
  <si>
    <t>US17327CAR43</t>
  </si>
  <si>
    <t>10083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</si>
  <si>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</si>
  <si>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</si>
  <si>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</si>
  <si>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</si>
  <si>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</si>
  <si>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</si>
  <si>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</si>
  <si>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MQGAU 6.798 01/33- MQGAU O</t>
  </si>
  <si>
    <t>USQ568A9SS79</t>
  </si>
  <si>
    <t>27676</t>
  </si>
  <si>
    <t>Diversified Financials</t>
  </si>
  <si>
    <t>PRU 6 09/52- PRUDENTIAL</t>
  </si>
  <si>
    <t>US744320BK76</t>
  </si>
  <si>
    <t>10860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</si>
  <si>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</si>
  <si>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</si>
  <si>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</si>
  <si>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</si>
  <si>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</si>
  <si>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</si>
  <si>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</si>
  <si>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</si>
  <si>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</si>
  <si>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</si>
  <si>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BACR 7.119 06/34- BARCLAYS BANK</t>
  </si>
  <si>
    <t>US06738ECH62</t>
  </si>
  <si>
    <t>10046</t>
  </si>
  <si>
    <t>BCRED 2.625 12/26- BCRED Castle Peak Funding LLC</t>
  </si>
  <si>
    <t>US09261HAD98</t>
  </si>
  <si>
    <t>13362</t>
  </si>
  <si>
    <t>BCRED 7.05 09/25- BCRED Castle Peak Funding LLC</t>
  </si>
  <si>
    <t>US09261HBA41</t>
  </si>
  <si>
    <t>BOOZ ALLEN HAMILTON INC 07/29- BOOZ ALLEN HAMILTON INC</t>
  </si>
  <si>
    <t>US09951LAB99</t>
  </si>
  <si>
    <t>89438</t>
  </si>
  <si>
    <t>Commercial &amp; Professional Services</t>
  </si>
  <si>
    <t>ENBCN 5.5 07/77- ENBRIDGE</t>
  </si>
  <si>
    <t>US29250NAS45</t>
  </si>
  <si>
    <t>27509</t>
  </si>
  <si>
    <t>ENBCN 6 01/27 01/77- ENBRIDGE</t>
  </si>
  <si>
    <t>us29250nan57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</si>
  <si>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</si>
  <si>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</si>
  <si>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</si>
  <si>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</si>
  <si>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</si>
  <si>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</si>
  <si>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</si>
  <si>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</si>
  <si>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 KKR CAPITAL 4.25 2/25 01/25- FS KKR CAPITAL CORP</t>
  </si>
  <si>
    <t>US30313RAA77</t>
  </si>
  <si>
    <t>11309</t>
  </si>
  <si>
    <t>FSK 3.125 10/28- FS KKR CAPITAL CORP</t>
  </si>
  <si>
    <t>US302635AK33</t>
  </si>
  <si>
    <t>GM 6.4 01/09/2033- GENERAL MOTORS CORP</t>
  </si>
  <si>
    <t>US37045XED49</t>
  </si>
  <si>
    <t>10753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</si>
  <si>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</si>
  <si>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</si>
  <si>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</si>
  <si>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</si>
  <si>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</si>
  <si>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</si>
  <si>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</si>
  <si>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US50155QAL41</t>
  </si>
  <si>
    <t>89856</t>
  </si>
  <si>
    <t>Software &amp; Services</t>
  </si>
  <si>
    <t>LKQ 6.25 6/33- LKQ Corporation</t>
  </si>
  <si>
    <t>US501889AE98</t>
  </si>
  <si>
    <t>11537</t>
  </si>
  <si>
    <t>Consumer Durables &amp; Apparel</t>
  </si>
  <si>
    <t>MSI 5.6 06/32- (לא פעיל) MOTOROLA SOLUTIONS INC</t>
  </si>
  <si>
    <t>US620076BW88</t>
  </si>
  <si>
    <t>27312</t>
  </si>
  <si>
    <t>MTZ 4.5 08/28- MASTEC INC</t>
  </si>
  <si>
    <t>US576323AP42</t>
  </si>
  <si>
    <t>89312</t>
  </si>
  <si>
    <t>NGLS 4 01/32- NGLS</t>
  </si>
  <si>
    <t>US87612BBU52</t>
  </si>
  <si>
    <t>27879</t>
  </si>
  <si>
    <t>NGLS 6.875 01/29- NGLS</t>
  </si>
  <si>
    <t>US87612BBN10</t>
  </si>
  <si>
    <t>NWG 7.416 06/33- NATWEST GROUP PLC</t>
  </si>
  <si>
    <t>XS2563349765</t>
  </si>
  <si>
    <t>13303</t>
  </si>
  <si>
    <t>ORCINC 4.7 02/27- ORDH</t>
  </si>
  <si>
    <t>US69120VAF85</t>
  </si>
  <si>
    <t>28345</t>
  </si>
  <si>
    <t>Baa3</t>
  </si>
  <si>
    <t>OWL ROCK 3.75 07/25- OWL ROCK CAPITAL CORP</t>
  </si>
  <si>
    <t>US69121KAC80</t>
  </si>
  <si>
    <t>13156</t>
  </si>
  <si>
    <t>owl rock 7.95 06/28- OWL ROCK CAPITAL CORP</t>
  </si>
  <si>
    <t>US69120VAR24</t>
  </si>
  <si>
    <t>SEB 6.875 PERP- SKANDINAVISKA ENSKILDA</t>
  </si>
  <si>
    <t>XS2479344561</t>
  </si>
  <si>
    <t>27468</t>
  </si>
  <si>
    <t>SRENVX 5.75 08/15/50 08/25- ARGENTUM (SWISS RE LTD)</t>
  </si>
  <si>
    <t>XS1261170515</t>
  </si>
  <si>
    <t>12108</t>
  </si>
  <si>
    <t>SSELN 4 PERP- SSE PLC</t>
  </si>
  <si>
    <t>XS2439704318</t>
  </si>
  <si>
    <t>11139</t>
  </si>
  <si>
    <t>TELIAS 4.625 PREP- TELIA</t>
  </si>
  <si>
    <t>XS2526881532</t>
  </si>
  <si>
    <t>2869</t>
  </si>
  <si>
    <t>Telecommunication Services</t>
  </si>
  <si>
    <t>TRPCN 5.3 03/77- Trpcn</t>
  </si>
  <si>
    <t>US89356BAC28</t>
  </si>
  <si>
    <t>27588</t>
  </si>
  <si>
    <t>VW 4.625 PERP 06/28- Volkswagen intl fin</t>
  </si>
  <si>
    <t>XS1799939027</t>
  </si>
  <si>
    <t>10774</t>
  </si>
  <si>
    <t>WBD 4.279 03/15/32- Magal security systems ltd</t>
  </si>
  <si>
    <t>US55903VBC63</t>
  </si>
  <si>
    <t>11093</t>
  </si>
  <si>
    <t>Media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</si>
  <si>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</si>
  <si>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</si>
  <si>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</si>
  <si>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</si>
  <si>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</si>
  <si>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</si>
  <si>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</si>
  <si>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 11/27- BAYNGR</t>
  </si>
  <si>
    <t>XS2077670342</t>
  </si>
  <si>
    <t>27887</t>
  </si>
  <si>
    <t>Pharmaceuticals &amp; Biotechnology</t>
  </si>
  <si>
    <t>BNP 6.875 PERP- BNP</t>
  </si>
  <si>
    <t>FR001400BBL21</t>
  </si>
  <si>
    <t>10053</t>
  </si>
  <si>
    <t>Ba1</t>
  </si>
  <si>
    <t>BNP 7.75 PERP- BNP Paribas Asset Manag</t>
  </si>
  <si>
    <t>USF1067PAC08</t>
  </si>
  <si>
    <t>12501</t>
  </si>
  <si>
    <t>BRITEL 8.375 09/28- BRITISH TELECOM</t>
  </si>
  <si>
    <t>XS2636324274</t>
  </si>
  <si>
    <t>10720</t>
  </si>
  <si>
    <t>CDW   3.25 2/29- CDWC</t>
  </si>
  <si>
    <t>US12513GBF54</t>
  </si>
  <si>
    <t>89859</t>
  </si>
  <si>
    <t>CQP 3.25 01/32- Cheniere Corpus christi holdings llc</t>
  </si>
  <si>
    <t>US16411QAN16</t>
  </si>
  <si>
    <t>27112</t>
  </si>
  <si>
    <t>CQP 4.5 10/29- Cheniere Corpus christi holdings llc</t>
  </si>
  <si>
    <t>US16411QAG64</t>
  </si>
  <si>
    <t>CREDIT SUISSE 6.5 08/23- CREDIT SUISSE</t>
  </si>
  <si>
    <t>XS0957135212</t>
  </si>
  <si>
    <t>10103</t>
  </si>
  <si>
    <t>F 6.125 05/15/28- Ford Motor Company</t>
  </si>
  <si>
    <t>XS2623496085</t>
  </si>
  <si>
    <t>10617</t>
  </si>
  <si>
    <t>Materials</t>
  </si>
  <si>
    <t>INTNED 7.5 PERP- Intned</t>
  </si>
  <si>
    <t>XS2585240984</t>
  </si>
  <si>
    <t>12851</t>
  </si>
  <si>
    <t>MATTEL 3.75 04/29- Mattel Inc</t>
  </si>
  <si>
    <t>US577081BF84</t>
  </si>
  <si>
    <t>12806</t>
  </si>
  <si>
    <t>MSCI 3.625 09/30 03/28- MSCI INC</t>
  </si>
  <si>
    <t>US55354GAK67</t>
  </si>
  <si>
    <t>11263</t>
  </si>
  <si>
    <t>NWSA 5.125 02/32- NWSA</t>
  </si>
  <si>
    <t>US65249BAB53</t>
  </si>
  <si>
    <t>89857</t>
  </si>
  <si>
    <t>RRX 6.4 4/2033- RRX 6.4 15/4/2033</t>
  </si>
  <si>
    <t>US758750AF08</t>
  </si>
  <si>
    <t>90179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</si>
  <si>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</si>
  <si>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</si>
  <si>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</si>
  <si>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</si>
  <si>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</si>
  <si>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</si>
  <si>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6.25 10/78 10/24- Vodafone Group</t>
  </si>
  <si>
    <t>XS1888180640</t>
  </si>
  <si>
    <t>VODAFONE 6.5 08/84- Vodafone Group</t>
  </si>
  <si>
    <t>XS2630490717</t>
  </si>
  <si>
    <t>ZFFNGR 5.75 08/26- ZFFNGR 5.75 08/26</t>
  </si>
  <si>
    <t>XS2582404724</t>
  </si>
  <si>
    <t>90178</t>
  </si>
  <si>
    <t>ALLISON TRANS 3.75 01/31- allison</t>
  </si>
  <si>
    <t>US019736AG29</t>
  </si>
  <si>
    <t>27589</t>
  </si>
  <si>
    <t>Ba2</t>
  </si>
  <si>
    <t>ALLISON TRANSM 5.875 06/29- ALLISON TRANSMISSION</t>
  </si>
  <si>
    <t>US019736AF46</t>
  </si>
  <si>
    <t>27459</t>
  </si>
  <si>
    <t>CHARLES RIVER LAB 4 03/31- CHARLES RIVER LABORATORIES</t>
  </si>
  <si>
    <t>US159864AJ65</t>
  </si>
  <si>
    <t>28420</t>
  </si>
  <si>
    <t>BB</t>
  </si>
  <si>
    <t>F 6.1 08/32- Ford Motor Company</t>
  </si>
  <si>
    <t>US345370DB39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</si>
  <si>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</si>
  <si>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</si>
  <si>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</si>
  <si>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</si>
  <si>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</si>
  <si>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</si>
  <si>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HESM 5.125 06/28- HESS MIDSTREAM PARTNERS LP</t>
  </si>
  <si>
    <t>US428104AA14</t>
  </si>
  <si>
    <t>28117</t>
  </si>
  <si>
    <t>HILTON DOMESTIC 4 05/31- HILTON DOMESTIC OPERATING</t>
  </si>
  <si>
    <t>US432833AL52</t>
  </si>
  <si>
    <t>2065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</si>
  <si>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</si>
  <si>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</si>
  <si>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</si>
  <si>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</si>
  <si>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</si>
  <si>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</si>
  <si>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</si>
  <si>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</si>
  <si>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</si>
  <si>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</si>
  <si>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</si>
  <si>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</si>
  <si>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ASGN 4.625 15/05/2028- ASGN INC</t>
  </si>
  <si>
    <t>US00191UAA07</t>
  </si>
  <si>
    <t>1212123</t>
  </si>
  <si>
    <t>BACR 8.875- BARCLAYS CAPITAL INC</t>
  </si>
  <si>
    <t>XS2492482828</t>
  </si>
  <si>
    <t>9159</t>
  </si>
  <si>
    <t>CLH 6.375 02/31- CLH 6.375 02/31</t>
  </si>
  <si>
    <t>US184496AQ03</t>
  </si>
  <si>
    <t>90177</t>
  </si>
  <si>
    <t>Ba3</t>
  </si>
  <si>
    <t>LLOYDS 8.5- LLOYDS BANKING GROUP PLC</t>
  </si>
  <si>
    <t>XS2529511722</t>
  </si>
  <si>
    <t>28102</t>
  </si>
  <si>
    <t>LLOYDS 8.5 PERP_28- LLOYDS BANKING GROUP PLC</t>
  </si>
  <si>
    <t>XS2575900977</t>
  </si>
  <si>
    <t>MTCHII 4.125 08/30- MATCH GROUP INC</t>
  </si>
  <si>
    <t>US57665RAL06</t>
  </si>
  <si>
    <t>123122</t>
  </si>
  <si>
    <t>ATRFIN 2.625 09/27- Atrium Finance PLC</t>
  </si>
  <si>
    <t>XS2294495838</t>
  </si>
  <si>
    <t>27389</t>
  </si>
  <si>
    <t>B1</t>
  </si>
  <si>
    <t>CCO HOLDINGS 4.75 03/30 09/24- CCO HOLDINGS</t>
  </si>
  <si>
    <t>US1248EPCD32</t>
  </si>
  <si>
    <t>28047</t>
  </si>
  <si>
    <t>CHTR 7.375 03/31- CCO HOLDINGS</t>
  </si>
  <si>
    <t>US1248EPCT83</t>
  </si>
  <si>
    <t>EDF 6 PREP 01/26- ELEC DE FRANCE</t>
  </si>
  <si>
    <t>FR0011401728</t>
  </si>
  <si>
    <t>10781</t>
  </si>
  <si>
    <t>B+</t>
  </si>
  <si>
    <t>Electricite De Franc 5 01/26- Electricite DE France SA</t>
  </si>
  <si>
    <t>FR0011697028</t>
  </si>
  <si>
    <t>27129</t>
  </si>
  <si>
    <t>ORGNON 5.125 2031- CLEAN HARBORS INC</t>
  </si>
  <si>
    <t>US68622TAB70</t>
  </si>
  <si>
    <t>2061</t>
  </si>
  <si>
    <t>ATRSAV 3.625 04/2026- ATRIUM FINANCE ISSUER BV</t>
  </si>
  <si>
    <t>XS2338530467</t>
  </si>
  <si>
    <t>89292</t>
  </si>
  <si>
    <t>B3</t>
  </si>
  <si>
    <t>סה"כ תל אביב 35</t>
  </si>
  <si>
    <t>סה"כ תל אביב 90</t>
  </si>
  <si>
    <t>סה"כ מניות היתר</t>
  </si>
  <si>
    <t>סה"כ call 001 אופציות</t>
  </si>
  <si>
    <t>TESLA INC- TESLA MOTORS INC</t>
  </si>
  <si>
    <t>US88160R1014</t>
  </si>
  <si>
    <t>NASDAQ</t>
  </si>
  <si>
    <t>13191</t>
  </si>
  <si>
    <t>BANK OF AMERICA CORP- Bank of America</t>
  </si>
  <si>
    <t>US0605051046</t>
  </si>
  <si>
    <t>NYSE</t>
  </si>
  <si>
    <t>10043</t>
  </si>
  <si>
    <t>JPMORGAN CHASE- JP MORGAN ASSET MANAGEMENT</t>
  </si>
  <si>
    <t>US46625H1005</t>
  </si>
  <si>
    <t>10232</t>
  </si>
  <si>
    <t>AGCO CORP- AGCO CORP</t>
  </si>
  <si>
    <t>US0010841023</t>
  </si>
  <si>
    <t>28342</t>
  </si>
  <si>
    <t>AIRBUS- AIRBUS GROUP</t>
  </si>
  <si>
    <t>NL0000235190</t>
  </si>
  <si>
    <t>11195</t>
  </si>
  <si>
    <t>BOEING- BOEING CO</t>
  </si>
  <si>
    <t>US0970231058</t>
  </si>
  <si>
    <t>27015</t>
  </si>
  <si>
    <t>EIFFAGE- EIFFAGE</t>
  </si>
  <si>
    <t>FR0000130452</t>
  </si>
  <si>
    <t>27267</t>
  </si>
  <si>
    <t>EMERSON ELECTRIC CO- EMERSON ELECTRIC</t>
  </si>
  <si>
    <t>US2910111044</t>
  </si>
  <si>
    <t>10134</t>
  </si>
  <si>
    <t>RAYTHEON TECHNOLOGIES CORP- Raytheon Company</t>
  </si>
  <si>
    <t>US75513E1010</t>
  </si>
  <si>
    <t>12916</t>
  </si>
  <si>
    <t>VINCI SA- VINCI SA</t>
  </si>
  <si>
    <t>FR0000125486</t>
  </si>
  <si>
    <t>10472</t>
  </si>
  <si>
    <t>Berkshire Hathaway INC CL A- BERKSHIRE HATHAWAY FIN</t>
  </si>
  <si>
    <t>US0846701086</t>
  </si>
  <si>
    <t>10806</t>
  </si>
  <si>
    <t>BLACKROCK- BlackRock  Asset Managment</t>
  </si>
  <si>
    <t>US09247X1019</t>
  </si>
  <si>
    <t>27796</t>
  </si>
  <si>
    <t>MORGAN STANLEY- MORGAN STANLEY</t>
  </si>
  <si>
    <t>US6174464486</t>
  </si>
  <si>
    <t>10289</t>
  </si>
  <si>
    <t>COSTCO WHOLESALE- COSTCO WHOLESAL</t>
  </si>
  <si>
    <t>US9113121068</t>
  </si>
  <si>
    <t>27041</t>
  </si>
  <si>
    <t>Food &amp; Staples Retailing</t>
  </si>
  <si>
    <t>ALPHABET INC CL C- ALPHABET INC</t>
  </si>
  <si>
    <t>US02079K1079</t>
  </si>
  <si>
    <t>27390</t>
  </si>
  <si>
    <t>META PLATFORMS- Meta Platforms Inc</t>
  </si>
  <si>
    <t>US30303M1027</t>
  </si>
  <si>
    <t>12310</t>
  </si>
  <si>
    <t>PFIZER INC- PFIZER INC</t>
  </si>
  <si>
    <t>US7170811035</t>
  </si>
  <si>
    <t>10627</t>
  </si>
  <si>
    <t>AMAZON.COM INC- amazon.com</t>
  </si>
  <si>
    <t>US0231351067</t>
  </si>
  <si>
    <t>11069</t>
  </si>
  <si>
    <t>Retailing</t>
  </si>
  <si>
    <t>HOME DEPOT INC- HOME DEPOT</t>
  </si>
  <si>
    <t>US4370761029</t>
  </si>
  <si>
    <t>10192</t>
  </si>
  <si>
    <t>APPLIED MATERIALS INC- APPLIED MATERIALS</t>
  </si>
  <si>
    <t>US0382221051</t>
  </si>
  <si>
    <t>1231221</t>
  </si>
  <si>
    <t>Semiconductors &amp; Semiconductor Equipment</t>
  </si>
  <si>
    <t>ASML HOLDING NV- ASML HOLDING NV-NY</t>
  </si>
  <si>
    <t>NL0010273215</t>
  </si>
  <si>
    <t>EURONEXT</t>
  </si>
  <si>
    <t>27028</t>
  </si>
  <si>
    <t>BROADCOM LTD- Broadcom Inc</t>
  </si>
  <si>
    <t>US11135F1012</t>
  </si>
  <si>
    <t>11083</t>
  </si>
  <si>
    <t>NVIDIA CORP- NVIDIA CORP</t>
  </si>
  <si>
    <t>US67066G1040</t>
  </si>
  <si>
    <t>10322</t>
  </si>
  <si>
    <t>QUALCOMM INC- QUALCOMM Inc</t>
  </si>
  <si>
    <t>US7475251036</t>
  </si>
  <si>
    <t>10350</t>
  </si>
  <si>
    <t>TAIWAN SEMICONDUCTOR- TAIWAN Semiconductor</t>
  </si>
  <si>
    <t>US8740391003</t>
  </si>
  <si>
    <t>10409</t>
  </si>
  <si>
    <t>DYNATRACE INC- DYNATRACE INC</t>
  </si>
  <si>
    <t>US2681501092</t>
  </si>
  <si>
    <t>90133</t>
  </si>
  <si>
    <t>MASTERCARD INC CLASS A- MASTERCARD INC</t>
  </si>
  <si>
    <t>US57636Q1040</t>
  </si>
  <si>
    <t>11106</t>
  </si>
  <si>
    <t>MICROSOFT CORP- MICROSOFT CORP</t>
  </si>
  <si>
    <t>US5949181045</t>
  </si>
  <si>
    <t>10284</t>
  </si>
  <si>
    <t>VISA- VISA  Inc - CLASS  A</t>
  </si>
  <si>
    <t>US92826C8394</t>
  </si>
  <si>
    <t>11109</t>
  </si>
  <si>
    <t>NETAPP INC- NetApp inc</t>
  </si>
  <si>
    <t>US64110D1046</t>
  </si>
  <si>
    <t>12374</t>
  </si>
  <si>
    <t>PURE STORAGE INC  CLASS A- PURE STORAGE</t>
  </si>
  <si>
    <t>US74624M1027</t>
  </si>
  <si>
    <t>90267</t>
  </si>
  <si>
    <t>SAMSUNG ELECTR GDR REG- Samsung Electronics co ltd</t>
  </si>
  <si>
    <t>US7960508882</t>
  </si>
  <si>
    <t>11111</t>
  </si>
  <si>
    <t>DATADOG INC  CLASS A- DATADOG INC-A</t>
  </si>
  <si>
    <t>US23804L1035</t>
  </si>
  <si>
    <t>89614</t>
  </si>
  <si>
    <t>SAFRAN SA- SAFRAN SA</t>
  </si>
  <si>
    <t>FR0000073272</t>
  </si>
  <si>
    <t>27194</t>
  </si>
  <si>
    <t>אלקטרוניקה ואופטיקה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</si>
  <si>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</si>
  <si>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</si>
  <si>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</si>
  <si>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</si>
  <si>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</si>
  <si>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</si>
  <si>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HSBC MSCI EMERGING MARKETS- Hsbc Investment Funds S.a</t>
  </si>
  <si>
    <t>IE00B5SSQT16</t>
  </si>
  <si>
    <t>LSE</t>
  </si>
  <si>
    <t>28148</t>
  </si>
  <si>
    <t>מניות</t>
  </si>
  <si>
    <t>AMUNDI INDEX MSCI EM UCITS- (לא פעיל) AMUNDI ETF</t>
  </si>
  <si>
    <t>LU1437017350</t>
  </si>
  <si>
    <t>27482</t>
  </si>
  <si>
    <t>UTILITIES SELECT SECTOR SPDR- (לא פעיל) SPDR - State Street Global Advisors</t>
  </si>
  <si>
    <t>US81369Y8865</t>
  </si>
  <si>
    <t>22040</t>
  </si>
  <si>
    <t>I SHARES MSCI CHINA A- BlackRock  Asset Managment</t>
  </si>
  <si>
    <t>IE00BQT3WG13</t>
  </si>
  <si>
    <t>ISH MSCI USA ESG EHNCD USD D- BlackRock  Asset Managment</t>
  </si>
  <si>
    <t>IE00BHZPJ890</t>
  </si>
  <si>
    <t>ISHARES CORE MSCI CH IND ETF- BlackRock  Asset Managment</t>
  </si>
  <si>
    <t>HK2801040828</t>
  </si>
  <si>
    <t>HKSE</t>
  </si>
  <si>
    <t>ISHARES CORE MSCI EURPOE- BlackRock  Asset Managment</t>
  </si>
  <si>
    <t>IE00B1YZSC51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</si>
  <si>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</si>
  <si>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</si>
  <si>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</si>
  <si>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</si>
  <si>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</si>
  <si>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</si>
  <si>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</si>
  <si>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</si>
  <si>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 HEALTH CARE- BlackRock  Asset Managment</t>
  </si>
  <si>
    <t>US4642867497</t>
  </si>
  <si>
    <t>ISHARES S&amp;P NA TECH SOFT IF- BlackRock  Asset Managment</t>
  </si>
  <si>
    <t>US4642875151</t>
  </si>
  <si>
    <t>ISHARES S&amp;P500 SWAP UCITS- BlackRock  Asset Managment</t>
  </si>
  <si>
    <t>IE00BMTX1Y45</t>
  </si>
  <si>
    <t>ISHR EUR600 IND GDS&amp;SERV (DE)- BlackRock  Asset Managment</t>
  </si>
  <si>
    <t>DE000A0H08J9</t>
  </si>
  <si>
    <t>COMM SERV SELECT SECTOR SPDR- COMM SERV SELECT</t>
  </si>
  <si>
    <t>US81369Y8527</t>
  </si>
  <si>
    <t>27819</t>
  </si>
  <si>
    <t>CONSUMER STAPLES SPDR- CONSUMER STAPLES</t>
  </si>
  <si>
    <t>US81369Y3080</t>
  </si>
  <si>
    <t>10096</t>
  </si>
  <si>
    <t>HORIZONS S&amp;P/TSX 60 INDEX- GLOBAL HORIZON</t>
  </si>
  <si>
    <t>CA44049A1241</t>
  </si>
  <si>
    <t>10629</t>
  </si>
  <si>
    <t>GLOBAL X CYBERSECURITY ETF- Global X Management Co LLc</t>
  </si>
  <si>
    <t>US37954Y3844</t>
  </si>
  <si>
    <t>12507</t>
  </si>
  <si>
    <t>*INVESCO MSCI EMERGING MKTS- Invesco investment management limited</t>
  </si>
  <si>
    <t>IE00B3DWVS88</t>
  </si>
  <si>
    <t>21100</t>
  </si>
  <si>
    <t>INVESCO S&amp;P500 ESG ACC- Invesco investment management limited</t>
  </si>
  <si>
    <t>IE00BKS7L097</t>
  </si>
  <si>
    <t>LYXOR CORE EURSTX 600 DR- LYXOR ETF</t>
  </si>
  <si>
    <t>LU0908500753</t>
  </si>
  <si>
    <t>10267</t>
  </si>
  <si>
    <t>LYXOR ETF STOXX OIL &amp; GAS- LYXOR ETF</t>
  </si>
  <si>
    <t>LU1834988278</t>
  </si>
  <si>
    <t>LYXOR STOXX BASIC RSRCES- LYXOR ETF</t>
  </si>
  <si>
    <t>lu1834983550</t>
  </si>
  <si>
    <t>LYXOR STOXX EUROPE 600 BKS UCITS- LYXOR ETF</t>
  </si>
  <si>
    <t>FR0010345371</t>
  </si>
  <si>
    <t>NOMURA ETF- Nomura asset management</t>
  </si>
  <si>
    <t>JP3027630007</t>
  </si>
  <si>
    <t>JPX</t>
  </si>
  <si>
    <t>20081</t>
  </si>
  <si>
    <t>NOMURA TOPIX BANKS 1615 JP- Nomura asset management</t>
  </si>
  <si>
    <t>JP3040170007</t>
  </si>
  <si>
    <t>SPDR EUR ENERGY- Spider</t>
  </si>
  <si>
    <t>IE00BKWQ0F09</t>
  </si>
  <si>
    <t>27395</t>
  </si>
  <si>
    <t>CONSUMER DISCRETIONARY SELT- State Street Corp</t>
  </si>
  <si>
    <t>US81369Y4070</t>
  </si>
  <si>
    <t>22041</t>
  </si>
  <si>
    <t>Energy s.sector spdr- State Street Corp</t>
  </si>
  <si>
    <t>US81369Y5069</t>
  </si>
  <si>
    <t>FINANCIAL SELECT SECTOR SPDR- State Street Corp</t>
  </si>
  <si>
    <t>US81369Y6059</t>
  </si>
  <si>
    <t>INDUSTRIAL SELECT SECT SPDR- State Street Corp</t>
  </si>
  <si>
    <t>US81369Y7040</t>
  </si>
  <si>
    <t>SPDR KBW BANK ETF- State Street Corp</t>
  </si>
  <si>
    <t>US78464A7972</t>
  </si>
  <si>
    <t>SPDR MSCI EUROPE CONSUMER ST- State Street Corp</t>
  </si>
  <si>
    <t>IE00BKWQ0D84</t>
  </si>
  <si>
    <t>SPDR MSCI Europe Health CareSM UCITS- State Street Corp</t>
  </si>
  <si>
    <t>IE00BKWQ0H23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</si>
  <si>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</si>
  <si>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</si>
  <si>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</si>
  <si>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</si>
  <si>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</si>
  <si>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</si>
  <si>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12518</t>
  </si>
  <si>
    <t>VANGUARD AUST SHARES IDX ETF- Vanguard Group</t>
  </si>
  <si>
    <t>AU000000VAS1</t>
  </si>
  <si>
    <t>12517</t>
  </si>
  <si>
    <t>סה"כ שמחקות מדדים אחרים</t>
  </si>
  <si>
    <t>Amundi Etf Euro- Amundi etf</t>
  </si>
  <si>
    <t>FR0010754119</t>
  </si>
  <si>
    <t>12772</t>
  </si>
  <si>
    <t>אג"ח</t>
  </si>
  <si>
    <t>Ishares barclays 1-3 year- BlackRock  Asset Managment</t>
  </si>
  <si>
    <t>US4642874576</t>
  </si>
  <si>
    <t>ISHARES EMER MKTS- BlackRock  Asset Managment</t>
  </si>
  <si>
    <t>IE00B6TLBW47</t>
  </si>
  <si>
    <t>ISHARES MARKIT IBOXX $ HIGH- BlackRock  Asset Managment</t>
  </si>
  <si>
    <t>IE00B4PY7Y77</t>
  </si>
  <si>
    <t>ISHARES MARKIT IBOXX- BlackRock  Asset Managment</t>
  </si>
  <si>
    <t>IE0032895942</t>
  </si>
  <si>
    <t>DB x corp bnd- DB x TRACKERS</t>
  </si>
  <si>
    <t>LU0478205379</t>
  </si>
  <si>
    <t>FWB</t>
  </si>
  <si>
    <t>12104</t>
  </si>
  <si>
    <t>X TRACKERS US TREASURY 1-3- DB x TRACKERS</t>
  </si>
  <si>
    <t>LU0429458895</t>
  </si>
  <si>
    <t>Pimco inv grade bond- PIMCO</t>
  </si>
  <si>
    <t>US72201R8170</t>
  </si>
  <si>
    <t>11186</t>
  </si>
  <si>
    <t>SPDR PORT INTMED- State Street Corp</t>
  </si>
  <si>
    <t>US78464A6727</t>
  </si>
  <si>
    <t>Vanguard gov bnd- Vanguard Group</t>
  </si>
  <si>
    <t>US92206C1027</t>
  </si>
  <si>
    <t>ISHR $ Treasury bond  7-10yr- BlackRock  Asset Managment</t>
  </si>
  <si>
    <t>IE00B1FZS798</t>
  </si>
  <si>
    <t>VANGUARD CORP BOND $- Vanguard Group</t>
  </si>
  <si>
    <t>IE00BZ163K21</t>
  </si>
  <si>
    <t>סה"כ אג"ח ממשלתי</t>
  </si>
  <si>
    <t>סה"כ אגח קונצרני</t>
  </si>
  <si>
    <t>UBS LUX BD USD- Ubs Fund Management</t>
  </si>
  <si>
    <t>LU0396367608</t>
  </si>
  <si>
    <t>11299</t>
  </si>
  <si>
    <t>LION 7 S1- M&amp;G Investments</t>
  </si>
  <si>
    <t>IE00B62G6V03</t>
  </si>
  <si>
    <t>12367</t>
  </si>
  <si>
    <t>AMUNDI PLANET- (לא פעיל) AMUNDI ETF</t>
  </si>
  <si>
    <t>LU1688575437</t>
  </si>
  <si>
    <t>NOMURA US HIGH YLD BD 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</si>
  <si>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</si>
  <si>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</si>
  <si>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</si>
  <si>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</si>
  <si>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</si>
  <si>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</si>
  <si>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27678</t>
  </si>
  <si>
    <t>REAL ESTATE CREDIT INV- Real Estate Credit Investments Pcc ltd</t>
  </si>
  <si>
    <t>GB00B0HW5366</t>
  </si>
  <si>
    <t>12706</t>
  </si>
  <si>
    <t>B-</t>
  </si>
  <si>
    <t>*AWI ASH WO INDIA OPP FD DUSD- White Oak</t>
  </si>
  <si>
    <t>IE00BH3N4915</t>
  </si>
  <si>
    <t>13033</t>
  </si>
  <si>
    <t>Cheyne Real Estate Debt Fund Class X- Cheyn Capital</t>
  </si>
  <si>
    <t>KYG210181668</t>
  </si>
  <si>
    <t>12342</t>
  </si>
  <si>
    <t>GS INDIA EQ IUSDA- goldman sachs</t>
  </si>
  <si>
    <t>LU0333811072</t>
  </si>
  <si>
    <t>12657</t>
  </si>
  <si>
    <t>ISHARE EMKT IF I AUSD- BlackRock  Asset Managment</t>
  </si>
  <si>
    <t>IE00B3D07G23</t>
  </si>
  <si>
    <t>ISE</t>
  </si>
  <si>
    <t>VANGUARD IS EM.MKTS STK.IDX- Vanguard Group</t>
  </si>
  <si>
    <t>IE00BFPM9H50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</si>
  <si>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</si>
  <si>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</si>
  <si>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</si>
  <si>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</si>
  <si>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</si>
  <si>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SPXW 06/30/23 P3600- SPX</t>
  </si>
  <si>
    <t>BBG018BLCVG3</t>
  </si>
  <si>
    <t>SPXW 06/30/23 P4000- SPX</t>
  </si>
  <si>
    <t>BBG018BLCWG1</t>
  </si>
  <si>
    <t>סה"כ מטבע</t>
  </si>
  <si>
    <t>סה"כ סחורות</t>
  </si>
  <si>
    <t>US 10YR ULTRA FUT SEP23</t>
  </si>
  <si>
    <t>UXYU3</t>
  </si>
  <si>
    <t>MSCI EMGMKT SEP23- חוזים עתידיים בחול</t>
  </si>
  <si>
    <t>MESU3</t>
  </si>
  <si>
    <t>NASDAQ 100 SEP23- חוזים עתידיים בחול</t>
  </si>
  <si>
    <t>NQU3</t>
  </si>
  <si>
    <t>S&amp;P/TSX 60 IX FUT SEP23- חוזים עתידיים בחול</t>
  </si>
  <si>
    <t>PTU3</t>
  </si>
  <si>
    <t>S&amp;P500 EMINI FUT SEP23- חוזים עתידיים בחול</t>
  </si>
  <si>
    <t>ESU3</t>
  </si>
  <si>
    <t>STOXX EUROPE 600 SEP23- חוזים עתידיים בחול</t>
  </si>
  <si>
    <t>SXOU3</t>
  </si>
  <si>
    <t>TOPIX FUTR SEP23- חוזים עתידיים בחול</t>
  </si>
  <si>
    <t>TPU3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</si>
  <si>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</si>
  <si>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</si>
  <si>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</si>
  <si>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</si>
  <si>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</si>
  <si>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</si>
  <si>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</si>
  <si>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</si>
  <si>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</si>
  <si>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</si>
  <si>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</si>
  <si>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</si>
  <si>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</si>
  <si>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</si>
  <si>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</si>
  <si>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</si>
  <si>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</si>
  <si>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</si>
  <si>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</si>
  <si>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</si>
  <si>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</si>
  <si>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</si>
  <si>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ILS-USD03.07.2023</t>
  </si>
  <si>
    <t>702003744</t>
  </si>
  <si>
    <t>31/05/23</t>
  </si>
  <si>
    <t>702003746</t>
  </si>
  <si>
    <t>702003869</t>
  </si>
  <si>
    <t>703000982</t>
  </si>
  <si>
    <t>703000984</t>
  </si>
  <si>
    <t>FW ILS-USD05.07.2023</t>
  </si>
  <si>
    <t>702003742</t>
  </si>
  <si>
    <t>FW ILS-USD06.11.2023</t>
  </si>
  <si>
    <t>702003812</t>
  </si>
  <si>
    <t>FW ILS-USD07.11.2023</t>
  </si>
  <si>
    <t>702003813</t>
  </si>
  <si>
    <t>FW ILS-USD14.11.2023</t>
  </si>
  <si>
    <t>702003825</t>
  </si>
  <si>
    <t>FW ILS-USD14.12.2023</t>
  </si>
  <si>
    <t>702003822</t>
  </si>
  <si>
    <t>FW ILS-USD16.11.2023</t>
  </si>
  <si>
    <t>703000974</t>
  </si>
  <si>
    <t>FW ILS-USD22.11.2023</t>
  </si>
  <si>
    <t>702003686</t>
  </si>
  <si>
    <t>FW ILS-USD23.10.2023</t>
  </si>
  <si>
    <t>702003865</t>
  </si>
  <si>
    <t>FW ILS-USD24.10.2023</t>
  </si>
  <si>
    <t>703000968</t>
  </si>
  <si>
    <t>FW ILS-USD26.10.2023</t>
  </si>
  <si>
    <t>702003863</t>
  </si>
  <si>
    <t>FW ILS-USD27.11.2023</t>
  </si>
  <si>
    <t>702003687</t>
  </si>
  <si>
    <t>FW ILS-USD28.11.2023</t>
  </si>
  <si>
    <t>702003861</t>
  </si>
  <si>
    <t>FW ILS-USD29.11.2023</t>
  </si>
  <si>
    <t>702003827</t>
  </si>
  <si>
    <t>702003832</t>
  </si>
  <si>
    <t>702003851</t>
  </si>
  <si>
    <t>FW ILS-USD30.11.2023</t>
  </si>
  <si>
    <t>702003820</t>
  </si>
  <si>
    <t>702003824</t>
  </si>
  <si>
    <t>702003847</t>
  </si>
  <si>
    <t>702003849</t>
  </si>
  <si>
    <t>FW USD-ILS01.11.2023</t>
  </si>
  <si>
    <t>702003488</t>
  </si>
  <si>
    <t>28/02/23</t>
  </si>
  <si>
    <t>702003490</t>
  </si>
  <si>
    <t>FW USD-ILS02.11.2023</t>
  </si>
  <si>
    <t>702003494</t>
  </si>
  <si>
    <t>FW USD-ILS03.07.2023</t>
  </si>
  <si>
    <t>702003698</t>
  </si>
  <si>
    <t>702003700</t>
  </si>
  <si>
    <t>702003702</t>
  </si>
  <si>
    <t>703000944</t>
  </si>
  <si>
    <t>703000946</t>
  </si>
  <si>
    <t>FW USD-ILS05.07.2023</t>
  </si>
  <si>
    <t>702003710</t>
  </si>
  <si>
    <t>702003712</t>
  </si>
  <si>
    <t>703000952</t>
  </si>
  <si>
    <t>703000954</t>
  </si>
  <si>
    <t>FW USD-ILS05.09.2023</t>
  </si>
  <si>
    <t>702003500</t>
  </si>
  <si>
    <t>702003502</t>
  </si>
  <si>
    <t>702003508</t>
  </si>
  <si>
    <t>702003510</t>
  </si>
  <si>
    <t>FW USD-ILS05.12.2023</t>
  </si>
  <si>
    <t>703000936</t>
  </si>
  <si>
    <t>703000938</t>
  </si>
  <si>
    <t>703000940</t>
  </si>
  <si>
    <t>FW USD-ILS06.07.2023</t>
  </si>
  <si>
    <t>702003714</t>
  </si>
  <si>
    <t>702003805</t>
  </si>
  <si>
    <t>702003807</t>
  </si>
  <si>
    <t>703000970</t>
  </si>
  <si>
    <t>FW USD-ILS06.09.2023</t>
  </si>
  <si>
    <t>702003562</t>
  </si>
  <si>
    <t>30/03/23</t>
  </si>
  <si>
    <t>702003760</t>
  </si>
  <si>
    <t>702003762</t>
  </si>
  <si>
    <t>703000889</t>
  </si>
  <si>
    <t>703000895</t>
  </si>
  <si>
    <t>FW USD-ILS06.11.2023</t>
  </si>
  <si>
    <t>702003498</t>
  </si>
  <si>
    <t>703000869</t>
  </si>
  <si>
    <t>FW USD-ILS07.09.2023</t>
  </si>
  <si>
    <t>702003722</t>
  </si>
  <si>
    <t>702003724</t>
  </si>
  <si>
    <t>702003726</t>
  </si>
  <si>
    <t>702003728</t>
  </si>
  <si>
    <t>FW USD-ILS07.11.2023</t>
  </si>
  <si>
    <t>702003506</t>
  </si>
  <si>
    <t>702003517</t>
  </si>
  <si>
    <t>702003519</t>
  </si>
  <si>
    <t>702003521</t>
  </si>
  <si>
    <t>703000871</t>
  </si>
  <si>
    <t>FW USD-ILS07.12.2023</t>
  </si>
  <si>
    <t>702003870</t>
  </si>
  <si>
    <t>703000983</t>
  </si>
  <si>
    <t>703000985</t>
  </si>
  <si>
    <t>FW USD-ILS08.11.2023</t>
  </si>
  <si>
    <t>702003524</t>
  </si>
  <si>
    <t>702003526</t>
  </si>
  <si>
    <t>FW USD-ILS09.11.2023</t>
  </si>
  <si>
    <t>702003542</t>
  </si>
  <si>
    <t>702003544</t>
  </si>
  <si>
    <t>702003546</t>
  </si>
  <si>
    <t>702003548</t>
  </si>
  <si>
    <t>702003632</t>
  </si>
  <si>
    <t>30/04/23</t>
  </si>
  <si>
    <t>702003636</t>
  </si>
  <si>
    <t>FW USD-ILS10.10.2023</t>
  </si>
  <si>
    <t>702003345</t>
  </si>
  <si>
    <t>31/01/23</t>
  </si>
  <si>
    <t>702003347</t>
  </si>
  <si>
    <t>703000885</t>
  </si>
  <si>
    <t>FW USD-ILS11.10.2023</t>
  </si>
  <si>
    <t>702003349</t>
  </si>
  <si>
    <t>702003351</t>
  </si>
  <si>
    <t>702003353</t>
  </si>
  <si>
    <t>703000981</t>
  </si>
  <si>
    <t>FW USD-ILS12.07.2023</t>
  </si>
  <si>
    <t>702003782</t>
  </si>
  <si>
    <t>702003784</t>
  </si>
  <si>
    <t>702003786</t>
  </si>
  <si>
    <t>703000962</t>
  </si>
  <si>
    <t>703000964</t>
  </si>
  <si>
    <t>FW USD-ILS12.09.2023</t>
  </si>
  <si>
    <t>702003734</t>
  </si>
  <si>
    <t>FW USD-ILS12.10.2023</t>
  </si>
  <si>
    <t>702003355</t>
  </si>
  <si>
    <t>702003357</t>
  </si>
  <si>
    <t>702003359</t>
  </si>
  <si>
    <t>FW USD-ILS13.07.2023</t>
  </si>
  <si>
    <t>702003793</t>
  </si>
  <si>
    <t>702003795</t>
  </si>
  <si>
    <t>FW USD-ILS13.09.2023</t>
  </si>
  <si>
    <t>702003748</t>
  </si>
  <si>
    <t>702003752</t>
  </si>
  <si>
    <t>FW USD-ILS13.11.2023</t>
  </si>
  <si>
    <t>703000879</t>
  </si>
  <si>
    <t>703000881</t>
  </si>
  <si>
    <t>FW USD-ILS13.12.2023</t>
  </si>
  <si>
    <t>702003589</t>
  </si>
  <si>
    <t>702003591</t>
  </si>
  <si>
    <t>FW USD-ILS14.11.2023</t>
  </si>
  <si>
    <t>702003554</t>
  </si>
  <si>
    <t>702003556</t>
  </si>
  <si>
    <t>702003558</t>
  </si>
  <si>
    <t>702003560</t>
  </si>
  <si>
    <t>703000883</t>
  </si>
  <si>
    <t>FW USD-ILS14.12.2023</t>
  </si>
  <si>
    <t>702003564</t>
  </si>
  <si>
    <t>702003568</t>
  </si>
  <si>
    <t>FW USD-ILS15.11.2023</t>
  </si>
  <si>
    <t>702003579</t>
  </si>
  <si>
    <t>702003646</t>
  </si>
  <si>
    <t>702003648</t>
  </si>
  <si>
    <t>703000887</t>
  </si>
  <si>
    <t>FW USD-ILS16.10.2023</t>
  </si>
  <si>
    <t>702003370</t>
  </si>
  <si>
    <t>702003372</t>
  </si>
  <si>
    <t>702003374</t>
  </si>
  <si>
    <t>702003376</t>
  </si>
  <si>
    <t>703000976</t>
  </si>
  <si>
    <t>FW USD-ILS16.11.2023</t>
  </si>
  <si>
    <t>702003587</t>
  </si>
  <si>
    <t>702003597</t>
  </si>
  <si>
    <t>702003599</t>
  </si>
  <si>
    <t>702003601</t>
  </si>
  <si>
    <t>703000910</t>
  </si>
  <si>
    <t>FW USD-ILS17.07.2023</t>
  </si>
  <si>
    <t>702003797</t>
  </si>
  <si>
    <t>702003801</t>
  </si>
  <si>
    <t>FW USD-ILS17.10.2023</t>
  </si>
  <si>
    <t>702003380</t>
  </si>
  <si>
    <t>FW USD-ILS18.07.2023</t>
  </si>
  <si>
    <t>702003815</t>
  </si>
  <si>
    <t>702003817</t>
  </si>
  <si>
    <t>703000972</t>
  </si>
  <si>
    <t>FW USD-ILS18.10.2023</t>
  </si>
  <si>
    <t>702003387</t>
  </si>
  <si>
    <t>702003389</t>
  </si>
  <si>
    <t>702003391</t>
  </si>
  <si>
    <t>703000831</t>
  </si>
  <si>
    <t>703000833</t>
  </si>
  <si>
    <t>FW USD-ILS19.07.2023</t>
  </si>
  <si>
    <t>702003838</t>
  </si>
  <si>
    <t>702003840</t>
  </si>
  <si>
    <t>702003842</t>
  </si>
  <si>
    <t>702003859</t>
  </si>
  <si>
    <t>FW USD-ILS19.10.2023</t>
  </si>
  <si>
    <t>702003394</t>
  </si>
  <si>
    <t>702003396</t>
  </si>
  <si>
    <t>703000837</t>
  </si>
  <si>
    <t>703000839</t>
  </si>
  <si>
    <t>FW USD-ILS20.11.2023</t>
  </si>
  <si>
    <t>702003593</t>
  </si>
  <si>
    <t>702003595</t>
  </si>
  <si>
    <t>FW USD-ILS21.11.2023</t>
  </si>
  <si>
    <t>702003603</t>
  </si>
  <si>
    <t>702003605</t>
  </si>
  <si>
    <t>FW USD-ILS22.11.2023</t>
  </si>
  <si>
    <t>702003611</t>
  </si>
  <si>
    <t>702003613</t>
  </si>
  <si>
    <t>702003615</t>
  </si>
  <si>
    <t>703000912</t>
  </si>
  <si>
    <t>FW USD-ILS23.10.2023</t>
  </si>
  <si>
    <t>702003401</t>
  </si>
  <si>
    <t>702003403</t>
  </si>
  <si>
    <t>702003405</t>
  </si>
  <si>
    <t>FW USD-ILS24.10.2023</t>
  </si>
  <si>
    <t>702003413</t>
  </si>
  <si>
    <t>702003844</t>
  </si>
  <si>
    <t>703000841</t>
  </si>
  <si>
    <t>FW USD-ILS25.07.2023</t>
  </si>
  <si>
    <t>702003750</t>
  </si>
  <si>
    <t>702003868</t>
  </si>
  <si>
    <t>703000956</t>
  </si>
  <si>
    <t>703000958</t>
  </si>
  <si>
    <t>FW USD-ILS25.10.2023</t>
  </si>
  <si>
    <t>702003415</t>
  </si>
  <si>
    <t>703000843</t>
  </si>
  <si>
    <t>703000845</t>
  </si>
  <si>
    <t>703000847</t>
  </si>
  <si>
    <t>FW USD-ILS26.07.2023</t>
  </si>
  <si>
    <t>702003767</t>
  </si>
  <si>
    <t>FW USD-ILS26.10.2023</t>
  </si>
  <si>
    <t>702003476</t>
  </si>
  <si>
    <t>702003478</t>
  </si>
  <si>
    <t>703000862</t>
  </si>
  <si>
    <t>703000864</t>
  </si>
  <si>
    <t>703000875</t>
  </si>
  <si>
    <t>703000877</t>
  </si>
  <si>
    <t>FW USD-ILS27.11.2023</t>
  </si>
  <si>
    <t>702003639</t>
  </si>
  <si>
    <t>702003641</t>
  </si>
  <si>
    <t>702003643</t>
  </si>
  <si>
    <t>702003645</t>
  </si>
  <si>
    <t>FW USD-ILS28.11.2023</t>
  </si>
  <si>
    <t>702003651</t>
  </si>
  <si>
    <t>703000924</t>
  </si>
  <si>
    <t>FW USD-ILS29.11.2023</t>
  </si>
  <si>
    <t>702003656</t>
  </si>
  <si>
    <t>702003658</t>
  </si>
  <si>
    <t>702003660</t>
  </si>
  <si>
    <t>702003662</t>
  </si>
  <si>
    <t>703000926</t>
  </si>
  <si>
    <t>703000928</t>
  </si>
  <si>
    <t>FW USD-ILS30.11.2023</t>
  </si>
  <si>
    <t>702003704</t>
  </si>
  <si>
    <t>702003706</t>
  </si>
  <si>
    <t>702003708</t>
  </si>
  <si>
    <t>702003829</t>
  </si>
  <si>
    <t>702003831</t>
  </si>
  <si>
    <t>703000948</t>
  </si>
  <si>
    <t>703000950</t>
  </si>
  <si>
    <t>FWD CCY\ILS 20230424 USD\ILS 3.6223000 20231204- בנק לאומי לישראל בע"מ</t>
  </si>
  <si>
    <t>90017806</t>
  </si>
  <si>
    <t>24/04/23</t>
  </si>
  <si>
    <t>FWD CCY\ILS 20230504 USD\ILS 3.6055000 20231204- בנק לאומי לישראל בע"מ</t>
  </si>
  <si>
    <t>90017885</t>
  </si>
  <si>
    <t>04/05/23</t>
  </si>
  <si>
    <t>FWD CCY\ILS 20230509 USD\ILS 3.6215000 20231204- בנק לאומי לישראל בע"מ</t>
  </si>
  <si>
    <t>90017899</t>
  </si>
  <si>
    <t>09/05/23</t>
  </si>
  <si>
    <t>FWD CCY\ILS 20230511 USD\ILS 3.6210000 20231204- בנק לאומי לישראל בע"מ</t>
  </si>
  <si>
    <t>90017942</t>
  </si>
  <si>
    <t>11/05/23</t>
  </si>
  <si>
    <t>FWD CCY\ILS 20230515 USD\ILS 3.6220000 20231204- בנק לאומי לישראל בע"מ</t>
  </si>
  <si>
    <t>90017966</t>
  </si>
  <si>
    <t>15/05/23</t>
  </si>
  <si>
    <t>FWD CCY\ILS 20230606 USD\ILS 3.6827000 20231204- בנק לאומי לישראל בע"מ</t>
  </si>
  <si>
    <t>90018145</t>
  </si>
  <si>
    <t>06/06/23</t>
  </si>
  <si>
    <t>FWD CCY\ILS 20230607 USD\ILS 3.6194 20231204- בנק לאומי לישראל בע"מ</t>
  </si>
  <si>
    <t>90018167</t>
  </si>
  <si>
    <t>07/06/23</t>
  </si>
  <si>
    <t>FWD CCY\ILS 20230612 USD\ILS 3.5675000 20231204- בנק לאומי לישראל בע"מ</t>
  </si>
  <si>
    <t>90018210</t>
  </si>
  <si>
    <t>12/06/23</t>
  </si>
  <si>
    <t>FWD CCY\ILS 20230614 USD\ILS 3.5886000 20231204- בנק לאומי לישראל בע"מ</t>
  </si>
  <si>
    <t>90018236</t>
  </si>
  <si>
    <t>14/06/23</t>
  </si>
  <si>
    <t>FWD CCY\ILS 20230615 USD\ILS 3.5605000 20231204- בנק לאומי לישראל בע"מ</t>
  </si>
  <si>
    <t>90018251</t>
  </si>
  <si>
    <t>15/06/23</t>
  </si>
  <si>
    <t>FWD CCY\ILS 20230620 USD\ILS 3.5787000 20231204- בנק לאומי לישראל בע"מ</t>
  </si>
  <si>
    <t>90018280</t>
  </si>
  <si>
    <t>20/06/23</t>
  </si>
  <si>
    <t>FWD CCY\ILS 20230621 USD\ILS 3.5911000 20231204- בנק לאומי לישראל בע"מ</t>
  </si>
  <si>
    <t>90018290</t>
  </si>
  <si>
    <t>21/06/23</t>
  </si>
  <si>
    <t>FWD CCY\ILS 20230622 USD\ILS 3.6020000 20231204- בנק לאומי לישראל בע"מ</t>
  </si>
  <si>
    <t>90018300</t>
  </si>
  <si>
    <t>22/06/23</t>
  </si>
  <si>
    <t>FWD CCY\ILS 20230629 USD\ILS 3.6970000 20230703 SP- בנק לאומי לישראל בע"מ</t>
  </si>
  <si>
    <t>90018376</t>
  </si>
  <si>
    <t>FW AUD-USD24.07.2023</t>
  </si>
  <si>
    <t>702003768</t>
  </si>
  <si>
    <t>702003775</t>
  </si>
  <si>
    <t>702003790</t>
  </si>
  <si>
    <t>702003798</t>
  </si>
  <si>
    <t>702003810</t>
  </si>
  <si>
    <t>702003811</t>
  </si>
  <si>
    <t>702003826</t>
  </si>
  <si>
    <t>702003834</t>
  </si>
  <si>
    <t>FW CAD-USD24.07.2023</t>
  </si>
  <si>
    <t>702003443</t>
  </si>
  <si>
    <t>702003445</t>
  </si>
  <si>
    <t>702003447</t>
  </si>
  <si>
    <t>FW EUR-USD01.08.2023</t>
  </si>
  <si>
    <t>702003664</t>
  </si>
  <si>
    <t>702003666</t>
  </si>
  <si>
    <t>703000930</t>
  </si>
  <si>
    <t>703000932</t>
  </si>
  <si>
    <t>FW EUR-USD03.07.2023</t>
  </si>
  <si>
    <t>702003871</t>
  </si>
  <si>
    <t>FW EUR-USD06.11.2023</t>
  </si>
  <si>
    <t>702003771</t>
  </si>
  <si>
    <t>702003773</t>
  </si>
  <si>
    <t>703000960</t>
  </si>
  <si>
    <t>FW EUR-USD10.01.2024</t>
  </si>
  <si>
    <t>702003867</t>
  </si>
  <si>
    <t>703000979</t>
  </si>
  <si>
    <t>FW EUR-USD11.09.2023</t>
  </si>
  <si>
    <t>702003619</t>
  </si>
  <si>
    <t>702003621</t>
  </si>
  <si>
    <t>703000914</t>
  </si>
  <si>
    <t>FW EUR-USD13.09.2023</t>
  </si>
  <si>
    <t>702003694</t>
  </si>
  <si>
    <t>702003696</t>
  </si>
  <si>
    <t>703000942</t>
  </si>
  <si>
    <t>FW EUR-USD14.08.2023</t>
  </si>
  <si>
    <t>702003581</t>
  </si>
  <si>
    <t>702003583</t>
  </si>
  <si>
    <t>702003585</t>
  </si>
  <si>
    <t>702003857</t>
  </si>
  <si>
    <t>703000906</t>
  </si>
  <si>
    <t>703000908</t>
  </si>
  <si>
    <t>FW EUR-USD18.09.2023</t>
  </si>
  <si>
    <t>702003627</t>
  </si>
  <si>
    <t>702003629</t>
  </si>
  <si>
    <t>703000918</t>
  </si>
  <si>
    <t>703000920</t>
  </si>
  <si>
    <t>FW EUR-USD24.07.2023</t>
  </si>
  <si>
    <t>702003530</t>
  </si>
  <si>
    <t>702003532</t>
  </si>
  <si>
    <t>702003534</t>
  </si>
  <si>
    <t>702003552</t>
  </si>
  <si>
    <t>703000873</t>
  </si>
  <si>
    <t>FW GBP-USD10.07.2023</t>
  </si>
  <si>
    <t>702003423</t>
  </si>
  <si>
    <t>702003425</t>
  </si>
  <si>
    <t>702003427</t>
  </si>
  <si>
    <t>703000849</t>
  </si>
  <si>
    <t>FW GBP-USD15.08.2023</t>
  </si>
  <si>
    <t>703000922</t>
  </si>
  <si>
    <t>FW GBP-USD16.08.2023</t>
  </si>
  <si>
    <t>702003716</t>
  </si>
  <si>
    <t>702003718</t>
  </si>
  <si>
    <t>702003720</t>
  </si>
  <si>
    <t>FW JPY-USD24.07.2023</t>
  </si>
  <si>
    <t>702003736</t>
  </si>
  <si>
    <t>702003754</t>
  </si>
  <si>
    <t>702003763</t>
  </si>
  <si>
    <t>702003769</t>
  </si>
  <si>
    <t>702003777</t>
  </si>
  <si>
    <t>702003788</t>
  </si>
  <si>
    <t>702003791</t>
  </si>
  <si>
    <t>702003799</t>
  </si>
  <si>
    <t>702003803</t>
  </si>
  <si>
    <t>702003809</t>
  </si>
  <si>
    <t>702003818</t>
  </si>
  <si>
    <t>702003833</t>
  </si>
  <si>
    <t>702003836</t>
  </si>
  <si>
    <t>FW USD-AUD24.07.2023</t>
  </si>
  <si>
    <t>702003450</t>
  </si>
  <si>
    <t>702003452</t>
  </si>
  <si>
    <t>702003691</t>
  </si>
  <si>
    <t>702003856</t>
  </si>
  <si>
    <t>FW USD-CAD24.07.2023</t>
  </si>
  <si>
    <t>702003624</t>
  </si>
  <si>
    <t>FW USD-EUR01.08.2023</t>
  </si>
  <si>
    <t>702003780</t>
  </si>
  <si>
    <t>FW USD-EUR14.08.2023</t>
  </si>
  <si>
    <t>702003858</t>
  </si>
  <si>
    <t>FW USD-EUR24.07.2023</t>
  </si>
  <si>
    <t>702003730</t>
  </si>
  <si>
    <t>702003732</t>
  </si>
  <si>
    <t>FW USD-GBP10.07.2023</t>
  </si>
  <si>
    <t>702003776</t>
  </si>
  <si>
    <t>FW USD-GBP15.08.2023</t>
  </si>
  <si>
    <t>703000966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</si>
  <si>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</si>
  <si>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</si>
  <si>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</si>
  <si>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</si>
  <si>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</si>
  <si>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</si>
  <si>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</si>
  <si>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</si>
  <si>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FWD CCY\CCY 20230214 USD\JPY 129.5016700 20230724- בנק לאומי לישראל בע"מ</t>
  </si>
  <si>
    <t>90017237</t>
  </si>
  <si>
    <t>14/02/23</t>
  </si>
  <si>
    <t>FWD CCY\CCY 20230309 EUR\USD 1.0651700 20230807- בנק לאומי לישראל בע"מ</t>
  </si>
  <si>
    <t>90017475</t>
  </si>
  <si>
    <t>09/03/23</t>
  </si>
  <si>
    <t>FWD CCY\CCY 20230315 EUR\USD 1.0650200 20230807- בנק לאומי לישראל בע"מ</t>
  </si>
  <si>
    <t>90017522</t>
  </si>
  <si>
    <t>15/03/23</t>
  </si>
  <si>
    <t>FWD CCY\CCY 20230322 EUR\USD 1.0859000 20230807- בנק לאומי לישראל בע"מ</t>
  </si>
  <si>
    <t>90017565</t>
  </si>
  <si>
    <t>22/03/23</t>
  </si>
  <si>
    <t>FWD CCY\CCY 20230626 EUR\USD 1.0915000 20230807- בנק לאומי לישראל בע"מ</t>
  </si>
  <si>
    <t>90018323</t>
  </si>
  <si>
    <t>26/06/23</t>
  </si>
  <si>
    <t>TRS_ JPY-JPY05.06.2024</t>
  </si>
  <si>
    <t>702003789</t>
  </si>
  <si>
    <t>TRS_ JPY-JPY15.02.2024</t>
  </si>
  <si>
    <t>702003492</t>
  </si>
  <si>
    <t>TRS_ JPY-JPY19.12.2023</t>
  </si>
  <si>
    <t>702003228</t>
  </si>
  <si>
    <t>29/12/22</t>
  </si>
  <si>
    <t>TRS_ USD-USD03.11.2023</t>
  </si>
  <si>
    <t>702003094</t>
  </si>
  <si>
    <t>30/11/22</t>
  </si>
  <si>
    <t>TRS_ USD-USD17.08.2023</t>
  </si>
  <si>
    <t>702002854</t>
  </si>
  <si>
    <t>31/08/22</t>
  </si>
  <si>
    <t>TRS_ USD-USD20.02.2024</t>
  </si>
  <si>
    <t>702003491</t>
  </si>
  <si>
    <t>TRS_ USD-USD22.05.2024</t>
  </si>
  <si>
    <t>702003757</t>
  </si>
  <si>
    <t>TRS_ USD-USD23.05.2024</t>
  </si>
  <si>
    <t>702003756</t>
  </si>
  <si>
    <t>TRS_ USD-USD25.07.2023</t>
  </si>
  <si>
    <t>702003335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</si>
  <si>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</si>
  <si>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</si>
  <si>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</si>
  <si>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</si>
  <si>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</si>
  <si>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</si>
  <si>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</si>
  <si>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</si>
  <si>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</si>
  <si>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</si>
  <si>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</si>
  <si>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</si>
  <si>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</si>
  <si>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</si>
  <si>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</si>
  <si>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</si>
  <si>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</si>
  <si>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זכאים מס עמיתים</t>
  </si>
  <si>
    <t>חייבים וזכאים בגין שיקוף</t>
  </si>
  <si>
    <t>26630548</t>
  </si>
  <si>
    <t>בטחונות דולר ארצות הברית לאומי</t>
  </si>
  <si>
    <t>300011017</t>
  </si>
  <si>
    <t>בטחונות ין יפני לאומי</t>
  </si>
  <si>
    <t>300011010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</si>
  <si>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</si>
  <si>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</si>
  <si>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</si>
  <si>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</si>
  <si>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</si>
  <si>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לתגמולים ולפיצויים מסלול חו"ל</t>
  </si>
  <si>
    <t>בנק דיסקונט לישראל בע"מ</t>
  </si>
  <si>
    <t>1111111111- 11- בנק דיסקונט</t>
  </si>
  <si>
    <t>בנק הפועלים בע"מ</t>
  </si>
  <si>
    <t>1111111111- 12- בנק הפועלים</t>
  </si>
  <si>
    <t>בנק לאומי לישראל בע"מ</t>
  </si>
  <si>
    <t>בנק מזרחי טפחות בע"מ</t>
  </si>
  <si>
    <t>1111111111- 20- בנק מזרחי-טפחות</t>
  </si>
  <si>
    <t>יובנק בע"מ</t>
  </si>
  <si>
    <t>20003- 11- בנק דיסקונט</t>
  </si>
  <si>
    <t>20003- 12- בנק הפועלים</t>
  </si>
  <si>
    <t>20003- 20- בנק מזרחי-טפחות</t>
  </si>
  <si>
    <t>130018- 10- לאומי</t>
  </si>
  <si>
    <t>130018-  20- בנק מזרחי-טפחות</t>
  </si>
  <si>
    <t>20001- 11- בנק דיסקונט</t>
  </si>
  <si>
    <t>20001-  12- בנק הפועלים</t>
  </si>
  <si>
    <t>20001-  20- בנק מזרחי-טפחות</t>
  </si>
  <si>
    <t>200040- 10- לאומי</t>
  </si>
  <si>
    <t>100006- 20- בנק מזרחי-טפחות</t>
  </si>
  <si>
    <t>80031- 12- בנק הפועלים</t>
  </si>
  <si>
    <t>80031- 10- לאומי</t>
  </si>
  <si>
    <t>80031- 20- בנק מזרחי-טפחות</t>
  </si>
  <si>
    <t>70002- 11- בנק דיסקונט</t>
  </si>
  <si>
    <t>70002- 12- בנק הפועלים</t>
  </si>
  <si>
    <t>70002- 20- בנק מזרחי-טפחות</t>
  </si>
  <si>
    <t>30005- 10- לאומי</t>
  </si>
  <si>
    <t>JP MORGAN</t>
  </si>
  <si>
    <t>20003- 85- JP MORGAN</t>
  </si>
  <si>
    <t>20001- 85- JP MORGAN</t>
  </si>
  <si>
    <t>80031- 85- JP MORGAN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</si>
</sst>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166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1" fillId="0" borderId="0" xfId="0" applyNumberFormat="1" applyFon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center" wrapText="1"/>
    </xf>
    <xf numFmtId="166" fontId="0" fillId="0" borderId="0" xfId="0" applyNumberFormat="1"/>
    <xf numFmtId="4" fontId="0" fillId="0" borderId="0" xfId="0" applyNumberForma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3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103">
        <v>45106</v>
      </c>
    </row>
    <row r="2" spans="1:36">
      <c r="B2" s="2" t="s">
        <v>1</v>
      </c>
      <c r="C2" s="12" t="s">
        <v>1395</v>
      </c>
    </row>
    <row r="3" spans="1:36">
      <c r="B3" s="2" t="s">
        <v>2</v>
      </c>
      <c r="C3" s="104" t="s">
        <v>1396</v>
      </c>
    </row>
    <row r="4" spans="1:36">
      <c r="B4" s="2" t="s">
        <v>3</v>
      </c>
      <c r="C4" s="105" t="s">
        <v>197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36354.070518353539</v>
      </c>
      <c r="D11" s="76">
        <v>0.26400000000000001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11605.068645543688</v>
      </c>
      <c r="D13" s="78">
        <v>8.43E-2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9511.5215344917469</v>
      </c>
      <c r="D15" s="78">
        <v>6.9099999999999995E-2</v>
      </c>
    </row>
    <row r="16" spans="1:36">
      <c r="A16" s="10" t="s">
        <v>13</v>
      </c>
      <c r="B16" s="70" t="s">
        <v>19</v>
      </c>
      <c r="C16" s="77">
        <v>3879.3645716096798</v>
      </c>
      <c r="D16" s="78">
        <v>2.8199999999999999E-2</v>
      </c>
    </row>
    <row r="17" spans="1:4">
      <c r="A17" s="10" t="s">
        <v>13</v>
      </c>
      <c r="B17" s="70" t="s">
        <v>195</v>
      </c>
      <c r="C17" s="77">
        <v>67534.851810224514</v>
      </c>
      <c r="D17" s="78">
        <v>0.49049999999999999</v>
      </c>
    </row>
    <row r="18" spans="1:4">
      <c r="A18" s="10" t="s">
        <v>13</v>
      </c>
      <c r="B18" s="70" t="s">
        <v>20</v>
      </c>
      <c r="C18" s="77">
        <v>7970.0909104830607</v>
      </c>
      <c r="D18" s="78">
        <v>5.79E-2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4.0242800000000002E-2</v>
      </c>
      <c r="D20" s="78">
        <v>0</v>
      </c>
    </row>
    <row r="21" spans="1:4">
      <c r="A21" s="10" t="s">
        <v>13</v>
      </c>
      <c r="B21" s="70" t="s">
        <v>23</v>
      </c>
      <c r="C21" s="77">
        <v>290.57835049543007</v>
      </c>
      <c r="D21" s="78">
        <v>2.0999999999999999E-3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124.15358397489582</v>
      </c>
      <c r="D31" s="78">
        <v>8.9999999999999998E-4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428.96925875732001</v>
      </c>
      <c r="D37" s="78">
        <v>3.0999999999999999E-3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137698.70942673387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4.0334000000000003</v>
      </c>
    </row>
    <row r="48" spans="1:4">
      <c r="C48" t="s">
        <v>120</v>
      </c>
      <c r="D48">
        <v>2.4485999999999999</v>
      </c>
    </row>
    <row r="49" spans="3:4">
      <c r="C49" t="s">
        <v>106</v>
      </c>
      <c r="D49">
        <v>3.6920000000000002</v>
      </c>
    </row>
    <row r="50" spans="3:4">
      <c r="C50" t="s">
        <v>201</v>
      </c>
      <c r="D50">
        <v>0.47010000000000002</v>
      </c>
    </row>
    <row r="51" spans="3:4">
      <c r="C51" t="s">
        <v>116</v>
      </c>
      <c r="D51">
        <v>2.7841999999999998</v>
      </c>
    </row>
    <row r="52" spans="3:4">
      <c r="C52" t="s">
        <v>200</v>
      </c>
      <c r="D52">
        <v>2.5600999999999999E-2</v>
      </c>
    </row>
    <row r="53" spans="3:4">
      <c r="C53" t="s">
        <v>113</v>
      </c>
      <c r="D53">
        <v>4.6717000000000004</v>
      </c>
    </row>
    <row r="54" spans="3:4">
      <c r="C54" t="s">
        <v>199</v>
      </c>
      <c r="D54">
        <v>4.1210000000000004</v>
      </c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</sheetData>
  <sortState xmlns:xlrd2="http://schemas.microsoft.com/office/spreadsheetml/2017/richdata2" ref="A47:BI56">
    <sortCondition ref="C47:C56"/>
  </sortState>
  <mergeCells count="1">
    <mergeCell ref="B6:D6"/>
  </mergeCells>
  <dataValidations count="1">
    <dataValidation allowBlank="1" showInputMessage="1" showErrorMessage="1" sqref="C1:C4" xr:uid="{D9F5E1FD-CAFE-4389-91BE-DD2021EA34DA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103">
        <v>45106</v>
      </c>
    </row>
    <row r="2" spans="2:61" s="1" customFormat="1">
      <c r="B2" s="2" t="s">
        <v>1</v>
      </c>
      <c r="C2" s="12" t="s">
        <v>1395</v>
      </c>
    </row>
    <row r="3" spans="2:61" s="1" customFormat="1">
      <c r="B3" s="2" t="s">
        <v>2</v>
      </c>
      <c r="C3" s="104" t="s">
        <v>1396</v>
      </c>
    </row>
    <row r="4" spans="2:61" s="1" customFormat="1">
      <c r="B4" s="2" t="s">
        <v>3</v>
      </c>
      <c r="C4" s="105" t="s">
        <v>197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4.0242800000000002E-2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888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889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890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248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221</v>
      </c>
      <c r="C21" s="16"/>
      <c r="D21" s="16"/>
      <c r="E21" s="16"/>
      <c r="G21" s="81">
        <v>0</v>
      </c>
      <c r="I21" s="81">
        <v>4.0242800000000002E-2</v>
      </c>
      <c r="K21" s="80">
        <v>1</v>
      </c>
      <c r="L21" s="80">
        <v>0</v>
      </c>
    </row>
    <row r="22" spans="2:12">
      <c r="B22" s="79" t="s">
        <v>888</v>
      </c>
      <c r="C22" s="16"/>
      <c r="D22" s="16"/>
      <c r="E22" s="16"/>
      <c r="G22" s="81">
        <v>0</v>
      </c>
      <c r="I22" s="81">
        <v>4.0242800000000002E-2</v>
      </c>
      <c r="K22" s="80">
        <v>1</v>
      </c>
      <c r="L22" s="80">
        <v>0</v>
      </c>
    </row>
    <row r="23" spans="2:12">
      <c r="B23" t="s">
        <v>891</v>
      </c>
      <c r="C23" t="s">
        <v>892</v>
      </c>
      <c r="D23" t="s">
        <v>123</v>
      </c>
      <c r="E23" t="s">
        <v>123</v>
      </c>
      <c r="F23" t="s">
        <v>106</v>
      </c>
      <c r="G23" s="77">
        <v>-2.1800000000000002</v>
      </c>
      <c r="H23" s="77">
        <v>500</v>
      </c>
      <c r="I23" s="77">
        <v>-4.0242800000000002E-2</v>
      </c>
      <c r="J23" s="78">
        <v>0</v>
      </c>
      <c r="K23" s="78">
        <v>-1</v>
      </c>
      <c r="L23" s="78">
        <v>0</v>
      </c>
    </row>
    <row r="24" spans="2:12">
      <c r="B24" t="s">
        <v>893</v>
      </c>
      <c r="C24" t="s">
        <v>894</v>
      </c>
      <c r="D24" t="s">
        <v>123</v>
      </c>
      <c r="E24" t="s">
        <v>123</v>
      </c>
      <c r="F24" t="s">
        <v>106</v>
      </c>
      <c r="G24" s="77">
        <v>2.1800000000000002</v>
      </c>
      <c r="H24" s="77">
        <v>1000</v>
      </c>
      <c r="I24" s="77">
        <v>8.0485600000000004E-2</v>
      </c>
      <c r="J24" s="78">
        <v>0</v>
      </c>
      <c r="K24" s="78">
        <v>2</v>
      </c>
      <c r="L24" s="78">
        <v>0</v>
      </c>
    </row>
    <row r="25" spans="2:12">
      <c r="B25" s="79" t="s">
        <v>895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209</v>
      </c>
      <c r="C26" t="s">
        <v>209</v>
      </c>
      <c r="D26" s="16"/>
      <c r="E26" t="s">
        <v>209</v>
      </c>
      <c r="F26" t="s">
        <v>209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890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209</v>
      </c>
      <c r="C28" t="s">
        <v>209</v>
      </c>
      <c r="D28" s="16"/>
      <c r="E28" t="s">
        <v>209</v>
      </c>
      <c r="F28" t="s">
        <v>209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896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248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209</v>
      </c>
      <c r="C32" t="s">
        <v>209</v>
      </c>
      <c r="D32" s="16"/>
      <c r="E32" t="s">
        <v>209</v>
      </c>
      <c r="F32" t="s">
        <v>209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223</v>
      </c>
      <c r="C33" s="16"/>
      <c r="D33" s="16"/>
      <c r="E33" s="16"/>
    </row>
    <row r="34" spans="2:5">
      <c r="B34" t="s">
        <v>240</v>
      </c>
      <c r="C34" s="16"/>
      <c r="D34" s="16"/>
      <c r="E34" s="16"/>
    </row>
    <row r="35" spans="2:5">
      <c r="B35" t="s">
        <v>241</v>
      </c>
      <c r="C35" s="16"/>
      <c r="D35" s="16"/>
      <c r="E35" s="16"/>
    </row>
    <row r="36" spans="2:5">
      <c r="B36" t="s">
        <v>242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103">
        <v>45106</v>
      </c>
    </row>
    <row r="2" spans="1:60" s="1" customFormat="1">
      <c r="B2" s="2" t="s">
        <v>1</v>
      </c>
      <c r="C2" s="12" t="s">
        <v>1395</v>
      </c>
    </row>
    <row r="3" spans="1:60" s="1" customFormat="1">
      <c r="B3" s="2" t="s">
        <v>2</v>
      </c>
      <c r="C3" s="104" t="s">
        <v>1396</v>
      </c>
    </row>
    <row r="4" spans="1:60" s="1" customFormat="1">
      <c r="B4" s="2" t="s">
        <v>3</v>
      </c>
      <c r="C4" s="105" t="s">
        <v>197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32.14</v>
      </c>
      <c r="H11" s="25"/>
      <c r="I11" s="75">
        <v>290.57835049543007</v>
      </c>
      <c r="J11" s="76">
        <v>1</v>
      </c>
      <c r="K11" s="76">
        <v>2.0999999999999999E-3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221</v>
      </c>
      <c r="C14" s="19"/>
      <c r="D14" s="19"/>
      <c r="E14" s="19"/>
      <c r="F14" s="19"/>
      <c r="G14" s="81">
        <v>32.14</v>
      </c>
      <c r="H14" s="19"/>
      <c r="I14" s="81">
        <v>290.57835049543007</v>
      </c>
      <c r="J14" s="80">
        <v>1</v>
      </c>
      <c r="K14" s="80">
        <v>2.0999999999999999E-3</v>
      </c>
      <c r="BF14" s="16" t="s">
        <v>126</v>
      </c>
    </row>
    <row r="15" spans="1:60">
      <c r="B15" t="s">
        <v>897</v>
      </c>
      <c r="C15" t="s">
        <v>898</v>
      </c>
      <c r="D15" t="s">
        <v>123</v>
      </c>
      <c r="E15" t="s">
        <v>123</v>
      </c>
      <c r="F15" t="s">
        <v>106</v>
      </c>
      <c r="G15" s="77">
        <v>1.27</v>
      </c>
      <c r="H15" s="77">
        <v>11814.06</v>
      </c>
      <c r="I15" s="77">
        <v>-7.9891972549999997</v>
      </c>
      <c r="J15" s="78">
        <v>-2.75E-2</v>
      </c>
      <c r="K15" s="78">
        <v>-1E-4</v>
      </c>
      <c r="BF15" s="16" t="s">
        <v>127</v>
      </c>
    </row>
    <row r="16" spans="1:60">
      <c r="B16" t="s">
        <v>899</v>
      </c>
      <c r="C16" t="s">
        <v>900</v>
      </c>
      <c r="D16" t="s">
        <v>123</v>
      </c>
      <c r="E16" t="s">
        <v>123</v>
      </c>
      <c r="F16" t="s">
        <v>106</v>
      </c>
      <c r="G16" s="77">
        <v>4.58</v>
      </c>
      <c r="H16" s="77">
        <v>99030</v>
      </c>
      <c r="I16" s="77">
        <v>-20.3774274626</v>
      </c>
      <c r="J16" s="78">
        <v>-7.0099999999999996E-2</v>
      </c>
      <c r="K16" s="78">
        <v>-1E-4</v>
      </c>
      <c r="BF16" s="16" t="s">
        <v>128</v>
      </c>
    </row>
    <row r="17" spans="2:58">
      <c r="B17" t="s">
        <v>901</v>
      </c>
      <c r="C17" t="s">
        <v>902</v>
      </c>
      <c r="D17" t="s">
        <v>123</v>
      </c>
      <c r="E17" t="s">
        <v>123</v>
      </c>
      <c r="F17" t="s">
        <v>106</v>
      </c>
      <c r="G17" s="77">
        <v>0.78</v>
      </c>
      <c r="H17" s="77">
        <v>1510025</v>
      </c>
      <c r="I17" s="77">
        <v>11.494680052564799</v>
      </c>
      <c r="J17" s="78">
        <v>3.9600000000000003E-2</v>
      </c>
      <c r="K17" s="78">
        <v>1E-4</v>
      </c>
      <c r="BF17" s="16" t="s">
        <v>129</v>
      </c>
    </row>
    <row r="18" spans="2:58">
      <c r="B18" t="s">
        <v>903</v>
      </c>
      <c r="C18" t="s">
        <v>904</v>
      </c>
      <c r="D18" t="s">
        <v>123</v>
      </c>
      <c r="E18" t="s">
        <v>123</v>
      </c>
      <c r="F18" t="s">
        <v>116</v>
      </c>
      <c r="G18" s="77">
        <v>0.43</v>
      </c>
      <c r="H18" s="77">
        <v>120330</v>
      </c>
      <c r="I18" s="77">
        <v>0.61518621862959999</v>
      </c>
      <c r="J18" s="78">
        <v>2.0999999999999999E-3</v>
      </c>
      <c r="K18" s="78">
        <v>0</v>
      </c>
      <c r="BF18" s="16" t="s">
        <v>130</v>
      </c>
    </row>
    <row r="19" spans="2:58">
      <c r="B19" t="s">
        <v>905</v>
      </c>
      <c r="C19" t="s">
        <v>906</v>
      </c>
      <c r="D19" t="s">
        <v>123</v>
      </c>
      <c r="E19" t="s">
        <v>123</v>
      </c>
      <c r="F19" t="s">
        <v>106</v>
      </c>
      <c r="G19" s="77">
        <v>21.49</v>
      </c>
      <c r="H19" s="77">
        <v>443575</v>
      </c>
      <c r="I19" s="77">
        <v>300.62497464508601</v>
      </c>
      <c r="J19" s="78">
        <v>1.0346</v>
      </c>
      <c r="K19" s="78">
        <v>2.2000000000000001E-3</v>
      </c>
      <c r="BF19" s="16" t="s">
        <v>131</v>
      </c>
    </row>
    <row r="20" spans="2:58">
      <c r="B20" t="s">
        <v>907</v>
      </c>
      <c r="C20" t="s">
        <v>908</v>
      </c>
      <c r="D20" t="s">
        <v>123</v>
      </c>
      <c r="E20" t="s">
        <v>123</v>
      </c>
      <c r="F20" t="s">
        <v>110</v>
      </c>
      <c r="G20" s="77">
        <v>2.77</v>
      </c>
      <c r="H20" s="77">
        <v>45830</v>
      </c>
      <c r="I20" s="77">
        <v>-2.7905855176514001</v>
      </c>
      <c r="J20" s="78">
        <v>-9.5999999999999992E-3</v>
      </c>
      <c r="K20" s="78">
        <v>0</v>
      </c>
      <c r="BF20" s="16" t="s">
        <v>132</v>
      </c>
    </row>
    <row r="21" spans="2:58">
      <c r="B21" t="s">
        <v>909</v>
      </c>
      <c r="C21" t="s">
        <v>910</v>
      </c>
      <c r="D21" t="s">
        <v>123</v>
      </c>
      <c r="E21" t="s">
        <v>123</v>
      </c>
      <c r="F21" t="s">
        <v>200</v>
      </c>
      <c r="G21" s="77">
        <v>0.82</v>
      </c>
      <c r="H21" s="77">
        <v>229100</v>
      </c>
      <c r="I21" s="77">
        <v>9.00071981440108</v>
      </c>
      <c r="J21" s="78">
        <v>3.1E-2</v>
      </c>
      <c r="K21" s="78">
        <v>1E-4</v>
      </c>
      <c r="BF21" s="16" t="s">
        <v>123</v>
      </c>
    </row>
    <row r="22" spans="2:58">
      <c r="B22" t="s">
        <v>223</v>
      </c>
      <c r="C22" s="19"/>
      <c r="D22" s="19"/>
      <c r="E22" s="19"/>
      <c r="F22" s="19"/>
      <c r="G22" s="19"/>
      <c r="H22" s="19"/>
    </row>
    <row r="23" spans="2:58">
      <c r="B23" t="s">
        <v>240</v>
      </c>
      <c r="C23" s="19"/>
      <c r="D23" s="19"/>
      <c r="E23" s="19"/>
      <c r="F23" s="19"/>
      <c r="G23" s="19"/>
      <c r="H23" s="19"/>
    </row>
    <row r="24" spans="2:58">
      <c r="B24" t="s">
        <v>241</v>
      </c>
      <c r="C24" s="19"/>
      <c r="D24" s="19"/>
      <c r="E24" s="19"/>
      <c r="F24" s="19"/>
      <c r="G24" s="19"/>
      <c r="H24" s="19"/>
    </row>
    <row r="25" spans="2:58">
      <c r="B25" t="s">
        <v>242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103">
        <v>45106</v>
      </c>
    </row>
    <row r="2" spans="2:81" s="1" customFormat="1">
      <c r="B2" s="2" t="s">
        <v>1</v>
      </c>
      <c r="C2" s="12" t="s">
        <v>1395</v>
      </c>
    </row>
    <row r="3" spans="2:81" s="1" customFormat="1">
      <c r="B3" s="2" t="s">
        <v>2</v>
      </c>
      <c r="C3" s="104" t="s">
        <v>1396</v>
      </c>
    </row>
    <row r="4" spans="2:81" s="1" customFormat="1">
      <c r="B4" s="2" t="s">
        <v>3</v>
      </c>
      <c r="C4" s="105" t="s">
        <v>197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911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912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913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209</v>
      </c>
      <c r="C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209</v>
      </c>
      <c r="C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911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209</v>
      </c>
      <c r="C24" t="s">
        <v>209</v>
      </c>
      <c r="E24" t="s">
        <v>209</v>
      </c>
      <c r="H24" s="77">
        <v>0</v>
      </c>
      <c r="I24" t="s">
        <v>209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912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209</v>
      </c>
      <c r="C26" t="s">
        <v>209</v>
      </c>
      <c r="E26" t="s">
        <v>209</v>
      </c>
      <c r="H26" s="77">
        <v>0</v>
      </c>
      <c r="I26" t="s">
        <v>209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913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209</v>
      </c>
      <c r="C29" t="s">
        <v>209</v>
      </c>
      <c r="E29" t="s">
        <v>209</v>
      </c>
      <c r="H29" s="77">
        <v>0</v>
      </c>
      <c r="I29" t="s">
        <v>209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209</v>
      </c>
      <c r="C31" t="s">
        <v>209</v>
      </c>
      <c r="E31" t="s">
        <v>209</v>
      </c>
      <c r="H31" s="77">
        <v>0</v>
      </c>
      <c r="I31" t="s">
        <v>209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223</v>
      </c>
    </row>
    <row r="33" spans="2:2">
      <c r="B33" t="s">
        <v>240</v>
      </c>
    </row>
    <row r="34" spans="2:2">
      <c r="B34" t="s">
        <v>241</v>
      </c>
    </row>
    <row r="35" spans="2:2">
      <c r="B35" t="s">
        <v>242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103">
        <v>45106</v>
      </c>
    </row>
    <row r="2" spans="2:72" s="1" customFormat="1">
      <c r="B2" s="2" t="s">
        <v>1</v>
      </c>
      <c r="C2" s="12" t="s">
        <v>1395</v>
      </c>
    </row>
    <row r="3" spans="2:72" s="1" customFormat="1">
      <c r="B3" s="2" t="s">
        <v>2</v>
      </c>
      <c r="C3" s="104" t="s">
        <v>1396</v>
      </c>
    </row>
    <row r="4" spans="2:72" s="1" customFormat="1">
      <c r="B4" s="2" t="s">
        <v>3</v>
      </c>
      <c r="C4" s="105" t="s">
        <v>197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914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915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916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917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918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240</v>
      </c>
    </row>
    <row r="29" spans="2:16">
      <c r="B29" t="s">
        <v>241</v>
      </c>
    </row>
    <row r="30" spans="2:16">
      <c r="B30" t="s">
        <v>242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103">
        <v>45106</v>
      </c>
    </row>
    <row r="2" spans="2:65" s="1" customFormat="1">
      <c r="B2" s="2" t="s">
        <v>1</v>
      </c>
      <c r="C2" s="12" t="s">
        <v>1395</v>
      </c>
    </row>
    <row r="3" spans="2:65" s="1" customFormat="1">
      <c r="B3" s="2" t="s">
        <v>2</v>
      </c>
      <c r="C3" s="104" t="s">
        <v>1396</v>
      </c>
    </row>
    <row r="4" spans="2:65" s="1" customFormat="1">
      <c r="B4" s="2" t="s">
        <v>3</v>
      </c>
      <c r="C4" s="105" t="s">
        <v>197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919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920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921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922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240</v>
      </c>
      <c r="D27" s="16"/>
      <c r="E27" s="16"/>
      <c r="F27" s="16"/>
    </row>
    <row r="28" spans="2:19">
      <c r="B28" t="s">
        <v>241</v>
      </c>
      <c r="D28" s="16"/>
      <c r="E28" s="16"/>
      <c r="F28" s="16"/>
    </row>
    <row r="29" spans="2:19">
      <c r="B29" t="s">
        <v>242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103">
        <v>45106</v>
      </c>
    </row>
    <row r="2" spans="2:81" s="1" customFormat="1">
      <c r="B2" s="2" t="s">
        <v>1</v>
      </c>
      <c r="C2" s="12" t="s">
        <v>1395</v>
      </c>
    </row>
    <row r="3" spans="2:81" s="1" customFormat="1">
      <c r="B3" s="2" t="s">
        <v>2</v>
      </c>
      <c r="C3" s="104" t="s">
        <v>1396</v>
      </c>
    </row>
    <row r="4" spans="2:81" s="1" customFormat="1">
      <c r="B4" s="2" t="s">
        <v>3</v>
      </c>
      <c r="C4" s="105" t="s">
        <v>197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919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920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245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248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246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247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223</v>
      </c>
      <c r="C26" s="16"/>
      <c r="D26" s="16"/>
      <c r="E26" s="16"/>
    </row>
    <row r="27" spans="2:19">
      <c r="B27" t="s">
        <v>240</v>
      </c>
      <c r="C27" s="16"/>
      <c r="D27" s="16"/>
      <c r="E27" s="16"/>
    </row>
    <row r="28" spans="2:19">
      <c r="B28" t="s">
        <v>241</v>
      </c>
      <c r="C28" s="16"/>
      <c r="D28" s="16"/>
      <c r="E28" s="16"/>
    </row>
    <row r="29" spans="2:19">
      <c r="B29" t="s">
        <v>242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103">
        <v>45106</v>
      </c>
    </row>
    <row r="2" spans="2:98" s="1" customFormat="1">
      <c r="B2" s="2" t="s">
        <v>1</v>
      </c>
      <c r="C2" s="12" t="s">
        <v>1395</v>
      </c>
    </row>
    <row r="3" spans="2:98" s="1" customFormat="1">
      <c r="B3" s="2" t="s">
        <v>2</v>
      </c>
      <c r="C3" s="104" t="s">
        <v>1396</v>
      </c>
    </row>
    <row r="4" spans="2:98" s="1" customFormat="1">
      <c r="B4" s="2" t="s">
        <v>3</v>
      </c>
      <c r="C4" s="105" t="s">
        <v>197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209</v>
      </c>
      <c r="C13" t="s">
        <v>209</v>
      </c>
      <c r="D13" s="16"/>
      <c r="E13" s="16"/>
      <c r="F13" t="s">
        <v>209</v>
      </c>
      <c r="G13" t="s">
        <v>209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246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247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240</v>
      </c>
      <c r="C20" s="16"/>
      <c r="D20" s="16"/>
      <c r="E20" s="16"/>
    </row>
    <row r="21" spans="2:13">
      <c r="B21" t="s">
        <v>241</v>
      </c>
      <c r="C21" s="16"/>
      <c r="D21" s="16"/>
      <c r="E21" s="16"/>
    </row>
    <row r="22" spans="2:13">
      <c r="B22" t="s">
        <v>242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103">
        <v>45106</v>
      </c>
    </row>
    <row r="2" spans="2:55" s="1" customFormat="1">
      <c r="B2" s="2" t="s">
        <v>1</v>
      </c>
      <c r="C2" s="12" t="s">
        <v>1395</v>
      </c>
    </row>
    <row r="3" spans="2:55" s="1" customFormat="1">
      <c r="B3" s="2" t="s">
        <v>2</v>
      </c>
      <c r="C3" s="104" t="s">
        <v>1396</v>
      </c>
    </row>
    <row r="4" spans="2:55" s="1" customFormat="1">
      <c r="B4" s="2" t="s">
        <v>3</v>
      </c>
      <c r="C4" s="105" t="s">
        <v>197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923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924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925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926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209</v>
      </c>
      <c r="C20" t="s">
        <v>209</v>
      </c>
      <c r="D20" t="s">
        <v>209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927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209</v>
      </c>
      <c r="C23" t="s">
        <v>209</v>
      </c>
      <c r="D23" t="s">
        <v>209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928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209</v>
      </c>
      <c r="C25" t="s">
        <v>209</v>
      </c>
      <c r="D25" t="s">
        <v>209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929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209</v>
      </c>
      <c r="C27" t="s">
        <v>209</v>
      </c>
      <c r="D27" t="s">
        <v>209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930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209</v>
      </c>
      <c r="C29" t="s">
        <v>209</v>
      </c>
      <c r="D29" t="s">
        <v>209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223</v>
      </c>
      <c r="C30" s="16"/>
    </row>
    <row r="31" spans="2:11">
      <c r="B31" t="s">
        <v>240</v>
      </c>
      <c r="C31" s="16"/>
    </row>
    <row r="32" spans="2:11">
      <c r="B32" t="s">
        <v>241</v>
      </c>
      <c r="C32" s="16"/>
    </row>
    <row r="33" spans="2:3">
      <c r="B33" t="s">
        <v>242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103">
        <v>45106</v>
      </c>
    </row>
    <row r="2" spans="2:59" s="1" customFormat="1">
      <c r="B2" s="2" t="s">
        <v>1</v>
      </c>
      <c r="C2" s="12" t="s">
        <v>1395</v>
      </c>
    </row>
    <row r="3" spans="2:59" s="1" customFormat="1">
      <c r="B3" s="2" t="s">
        <v>2</v>
      </c>
      <c r="C3" s="104" t="s">
        <v>1396</v>
      </c>
    </row>
    <row r="4" spans="2:59" s="1" customFormat="1">
      <c r="B4" s="2" t="s">
        <v>3</v>
      </c>
      <c r="C4" s="105" t="s">
        <v>197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931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887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223</v>
      </c>
      <c r="C16" s="16"/>
      <c r="D16" s="16"/>
    </row>
    <row r="17" spans="2:4">
      <c r="B17" t="s">
        <v>240</v>
      </c>
      <c r="C17" s="16"/>
      <c r="D17" s="16"/>
    </row>
    <row r="18" spans="2:4">
      <c r="B18" t="s">
        <v>241</v>
      </c>
      <c r="C18" s="16"/>
      <c r="D18" s="16"/>
    </row>
    <row r="19" spans="2:4">
      <c r="B19" t="s">
        <v>242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103">
        <v>45106</v>
      </c>
    </row>
    <row r="2" spans="2:52" s="1" customFormat="1">
      <c r="B2" s="2" t="s">
        <v>1</v>
      </c>
      <c r="C2" s="12" t="s">
        <v>1395</v>
      </c>
    </row>
    <row r="3" spans="2:52" s="1" customFormat="1">
      <c r="B3" s="2" t="s">
        <v>2</v>
      </c>
      <c r="C3" s="104" t="s">
        <v>1396</v>
      </c>
    </row>
    <row r="4" spans="2:52" s="1" customFormat="1">
      <c r="B4" s="2" t="s">
        <v>3</v>
      </c>
      <c r="C4" s="105" t="s">
        <v>197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888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889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932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890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888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895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890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896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248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223</v>
      </c>
      <c r="C34" s="16"/>
      <c r="D34" s="16"/>
    </row>
    <row r="35" spans="2:12">
      <c r="B35" t="s">
        <v>240</v>
      </c>
      <c r="C35" s="16"/>
      <c r="D35" s="16"/>
    </row>
    <row r="36" spans="2:12">
      <c r="B36" t="s">
        <v>241</v>
      </c>
      <c r="C36" s="16"/>
      <c r="D36" s="16"/>
    </row>
    <row r="37" spans="2:12">
      <c r="B37" t="s">
        <v>242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500"/>
  <sheetViews>
    <sheetView rightToLeft="1" workbookViewId="0">
      <selection activeCell="L11" sqref="L11:L5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7.28515625" style="16" bestFit="1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9" s="1" customFormat="1">
      <c r="B1" s="2" t="s">
        <v>0</v>
      </c>
      <c r="C1" s="103">
        <v>45106</v>
      </c>
    </row>
    <row r="2" spans="2:19" s="1" customFormat="1">
      <c r="B2" s="2" t="s">
        <v>1</v>
      </c>
      <c r="C2" s="12" t="s">
        <v>1395</v>
      </c>
    </row>
    <row r="3" spans="2:19" s="1" customFormat="1">
      <c r="B3" s="2" t="s">
        <v>2</v>
      </c>
      <c r="C3" s="104" t="s">
        <v>1396</v>
      </c>
    </row>
    <row r="4" spans="2:19" s="1" customFormat="1">
      <c r="B4" s="2" t="s">
        <v>3</v>
      </c>
      <c r="C4" s="105" t="s">
        <v>197</v>
      </c>
    </row>
    <row r="5" spans="2:19">
      <c r="B5" s="2"/>
    </row>
    <row r="7" spans="2:19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9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9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9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J12+J51</f>
        <v>36354.070536891501</v>
      </c>
      <c r="K11" s="76">
        <f>J11/$J$11</f>
        <v>1</v>
      </c>
      <c r="L11" s="76">
        <f>J11/'סכום נכסי הקרן'!$C$42</f>
        <v>0.26401170125878787</v>
      </c>
      <c r="S11" s="106"/>
    </row>
    <row r="12" spans="2:19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f>J13+J19+J41+J43+J45+J47+J49</f>
        <v>35021.729006891503</v>
      </c>
      <c r="K12" s="80">
        <f t="shared" ref="K12:K57" si="0">J12/$J$11</f>
        <v>0.9633509670217546</v>
      </c>
      <c r="L12" s="80">
        <f>J12/'סכום נכסי הקרן'!$C$42</f>
        <v>0.25433592771271185</v>
      </c>
    </row>
    <row r="13" spans="2:19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f>SUM(J14:J18)</f>
        <v>21475.850889999998</v>
      </c>
      <c r="K13" s="80">
        <f t="shared" si="0"/>
        <v>0.5907413000204933</v>
      </c>
      <c r="L13" s="80">
        <f>J13/'סכום נכסי הקרן'!$C$42</f>
        <v>0.15596261562223845</v>
      </c>
    </row>
    <row r="14" spans="2:19">
      <c r="B14" s="104" t="s">
        <v>1397</v>
      </c>
      <c r="C14" t="s">
        <v>1398</v>
      </c>
      <c r="D14">
        <v>11</v>
      </c>
      <c r="E14" t="s">
        <v>205</v>
      </c>
      <c r="F14" t="s">
        <v>206</v>
      </c>
      <c r="G14" t="s">
        <v>102</v>
      </c>
      <c r="H14" s="107">
        <v>4.3799999999999999E-2</v>
      </c>
      <c r="I14" s="107">
        <v>4.3799999999999999E-2</v>
      </c>
      <c r="J14" s="108">
        <v>2494.8078600000003</v>
      </c>
      <c r="K14" s="107">
        <f t="shared" si="0"/>
        <v>6.8625268729352082E-2</v>
      </c>
      <c r="L14" s="107">
        <f>J14/'סכום נכסי הקרן'!$C$42</f>
        <v>1.8117873946577739E-2</v>
      </c>
    </row>
    <row r="15" spans="2:19">
      <c r="B15" s="104" t="s">
        <v>1399</v>
      </c>
      <c r="C15" s="104" t="s">
        <v>1400</v>
      </c>
      <c r="D15">
        <v>12</v>
      </c>
      <c r="E15" t="s">
        <v>205</v>
      </c>
      <c r="F15" t="s">
        <v>206</v>
      </c>
      <c r="G15" t="s">
        <v>102</v>
      </c>
      <c r="H15" s="107">
        <v>4.3700000000000003E-2</v>
      </c>
      <c r="I15" s="107">
        <v>4.3700000000000003E-2</v>
      </c>
      <c r="J15" s="108">
        <v>1483.8989299999998</v>
      </c>
      <c r="K15" s="107">
        <f t="shared" si="0"/>
        <v>4.081795815668466E-2</v>
      </c>
      <c r="L15" s="107">
        <f>J15/'סכום נכסי הקרן'!$C$42</f>
        <v>1.0776418574856334E-2</v>
      </c>
    </row>
    <row r="16" spans="2:19">
      <c r="B16" s="104" t="s">
        <v>1401</v>
      </c>
      <c r="C16" t="s">
        <v>207</v>
      </c>
      <c r="D16">
        <v>10</v>
      </c>
      <c r="E16" t="s">
        <v>205</v>
      </c>
      <c r="F16" t="s">
        <v>206</v>
      </c>
      <c r="G16" t="s">
        <v>102</v>
      </c>
      <c r="H16" s="107">
        <v>4.3900000000000002E-2</v>
      </c>
      <c r="I16" s="107">
        <v>4.3900000000000002E-2</v>
      </c>
      <c r="J16" s="108">
        <f>14956.12156+2273.08385</f>
        <v>17229.205409999999</v>
      </c>
      <c r="K16" s="107">
        <f t="shared" si="0"/>
        <v>0.47392782033902064</v>
      </c>
      <c r="L16" s="107">
        <f>J16/'סכום נכסי הקרן'!$C$42</f>
        <v>0.125122490121574</v>
      </c>
    </row>
    <row r="17" spans="2:12">
      <c r="B17" s="104" t="s">
        <v>1402</v>
      </c>
      <c r="C17" s="104" t="s">
        <v>1403</v>
      </c>
      <c r="D17">
        <v>20</v>
      </c>
      <c r="E17" t="s">
        <v>205</v>
      </c>
      <c r="F17" t="s">
        <v>206</v>
      </c>
      <c r="G17" t="s">
        <v>102</v>
      </c>
      <c r="H17" s="107">
        <v>4.2700000000000002E-2</v>
      </c>
      <c r="I17" s="107">
        <v>4.2700000000000002E-2</v>
      </c>
      <c r="J17" s="108">
        <v>262.31437</v>
      </c>
      <c r="K17" s="107">
        <f t="shared" si="0"/>
        <v>7.2155432975189882E-3</v>
      </c>
      <c r="L17" s="107">
        <f>J17/'סכום נכסי הקרן'!$C$42</f>
        <v>1.9049878614844323E-3</v>
      </c>
    </row>
    <row r="18" spans="2:12">
      <c r="B18" s="104" t="s">
        <v>1404</v>
      </c>
      <c r="C18" t="s">
        <v>204</v>
      </c>
      <c r="D18">
        <v>26</v>
      </c>
      <c r="E18" t="s">
        <v>205</v>
      </c>
      <c r="F18" t="s">
        <v>206</v>
      </c>
      <c r="G18" t="s">
        <v>102</v>
      </c>
      <c r="H18" s="107">
        <v>0</v>
      </c>
      <c r="I18" s="107">
        <v>0</v>
      </c>
      <c r="J18" s="108">
        <v>5.62432</v>
      </c>
      <c r="K18" s="107">
        <f t="shared" si="0"/>
        <v>1.547094979169536E-4</v>
      </c>
      <c r="L18" s="107">
        <f>J18/'סכום נכסי הקרן'!$C$42</f>
        <v>4.0845117745947818E-5</v>
      </c>
    </row>
    <row r="19" spans="2:12">
      <c r="B19" s="79" t="s">
        <v>208</v>
      </c>
      <c r="D19" s="16"/>
      <c r="I19" s="80">
        <v>0</v>
      </c>
      <c r="J19" s="81">
        <f>SUM(J20:J40)</f>
        <v>13545.878116891507</v>
      </c>
      <c r="K19" s="80">
        <f t="shared" si="0"/>
        <v>0.3726096670012613</v>
      </c>
      <c r="L19" s="80">
        <f>J19/'סכום נכסי הקרן'!$C$42</f>
        <v>9.8373312090473425E-2</v>
      </c>
    </row>
    <row r="20" spans="2:12">
      <c r="B20" s="104" t="s">
        <v>1397</v>
      </c>
      <c r="C20" s="104" t="s">
        <v>1405</v>
      </c>
      <c r="D20">
        <v>11</v>
      </c>
      <c r="E20" t="s">
        <v>205</v>
      </c>
      <c r="F20" t="s">
        <v>206</v>
      </c>
      <c r="G20" t="s">
        <v>110</v>
      </c>
      <c r="H20" s="107">
        <v>0</v>
      </c>
      <c r="I20" s="107">
        <v>0</v>
      </c>
      <c r="J20" s="108">
        <v>1.6799999999999999E-3</v>
      </c>
      <c r="K20" s="107">
        <f t="shared" si="0"/>
        <v>4.6212156580792347E-8</v>
      </c>
      <c r="L20" s="107">
        <f>J20/'סכום נכסי הקרן'!$C$42</f>
        <v>1.2200550077732478E-8</v>
      </c>
    </row>
    <row r="21" spans="2:12">
      <c r="B21" s="104" t="s">
        <v>1399</v>
      </c>
      <c r="C21" s="104" t="s">
        <v>1406</v>
      </c>
      <c r="D21">
        <v>12</v>
      </c>
      <c r="E21" t="s">
        <v>205</v>
      </c>
      <c r="F21" t="s">
        <v>206</v>
      </c>
      <c r="G21" t="s">
        <v>110</v>
      </c>
      <c r="H21" s="107">
        <v>2.75E-2</v>
      </c>
      <c r="I21" s="107">
        <v>2.75E-2</v>
      </c>
      <c r="J21" s="108">
        <v>14.29457</v>
      </c>
      <c r="K21" s="107">
        <f t="shared" si="0"/>
        <v>3.9320411136612913E-4</v>
      </c>
      <c r="L21" s="107">
        <f>J21/'סכום נכסי הקרן'!$C$42</f>
        <v>1.0381048638372165E-4</v>
      </c>
    </row>
    <row r="22" spans="2:12">
      <c r="B22" s="104" t="s">
        <v>1401</v>
      </c>
      <c r="C22" t="s">
        <v>214</v>
      </c>
      <c r="D22">
        <v>10</v>
      </c>
      <c r="E22" t="s">
        <v>205</v>
      </c>
      <c r="F22" t="s">
        <v>206</v>
      </c>
      <c r="G22" t="s">
        <v>110</v>
      </c>
      <c r="H22" s="107">
        <v>2.8500000000000001E-2</v>
      </c>
      <c r="I22" s="107">
        <v>2.8500000000000001E-2</v>
      </c>
      <c r="J22" s="108">
        <f>3.326828988+2.785748378+463.81864</f>
        <v>469.931217366</v>
      </c>
      <c r="K22" s="107">
        <f t="shared" si="0"/>
        <v>1.2926508928047595E-2</v>
      </c>
      <c r="L22" s="107">
        <f>J22/'סכום נכסי הקרן'!$C$42</f>
        <v>3.4127496134307559E-3</v>
      </c>
    </row>
    <row r="23" spans="2:12">
      <c r="B23" s="104" t="s">
        <v>1402</v>
      </c>
      <c r="C23" s="104" t="s">
        <v>1407</v>
      </c>
      <c r="D23">
        <v>20</v>
      </c>
      <c r="E23" t="s">
        <v>205</v>
      </c>
      <c r="F23" t="s">
        <v>206</v>
      </c>
      <c r="G23" t="s">
        <v>110</v>
      </c>
      <c r="H23" s="107">
        <v>0</v>
      </c>
      <c r="I23" s="107">
        <v>0</v>
      </c>
      <c r="J23" s="108">
        <v>10.019730000000001</v>
      </c>
      <c r="K23" s="107">
        <f t="shared" si="0"/>
        <v>2.7561507836741824E-4</v>
      </c>
      <c r="L23" s="107">
        <f>J23/'סכום נכסי הקרן'!$C$42</f>
        <v>7.2765605732356227E-5</v>
      </c>
    </row>
    <row r="24" spans="2:12">
      <c r="B24" s="104" t="s">
        <v>1401</v>
      </c>
      <c r="C24" t="s">
        <v>1408</v>
      </c>
      <c r="D24">
        <v>10</v>
      </c>
      <c r="E24" t="s">
        <v>205</v>
      </c>
      <c r="F24" t="s">
        <v>206</v>
      </c>
      <c r="G24" t="s">
        <v>120</v>
      </c>
      <c r="H24" s="107">
        <v>0</v>
      </c>
      <c r="I24" s="107">
        <v>0</v>
      </c>
      <c r="J24" s="108">
        <v>2.65E-3</v>
      </c>
      <c r="K24" s="107">
        <f t="shared" si="0"/>
        <v>7.2894175558987936E-8</v>
      </c>
      <c r="L24" s="107">
        <f>J24/'סכום נכסי הקרן'!$C$42</f>
        <v>1.924491530118516E-8</v>
      </c>
    </row>
    <row r="25" spans="2:12">
      <c r="B25" s="104" t="s">
        <v>1402</v>
      </c>
      <c r="C25" s="104" t="s">
        <v>1409</v>
      </c>
      <c r="D25">
        <v>20</v>
      </c>
      <c r="E25" t="s">
        <v>205</v>
      </c>
      <c r="F25" t="s">
        <v>206</v>
      </c>
      <c r="G25" t="s">
        <v>120</v>
      </c>
      <c r="H25" s="107">
        <v>0</v>
      </c>
      <c r="I25" s="107">
        <v>0</v>
      </c>
      <c r="J25" s="108">
        <v>1.9289999999999998E-2</v>
      </c>
      <c r="K25" s="107">
        <f t="shared" si="0"/>
        <v>5.3061458359731219E-7</v>
      </c>
      <c r="L25" s="107">
        <f>J25/'סכום נכסי הקרן'!$C$42</f>
        <v>1.4008845892824969E-7</v>
      </c>
    </row>
    <row r="26" spans="2:12">
      <c r="B26" s="104" t="s">
        <v>1397</v>
      </c>
      <c r="C26" s="104" t="s">
        <v>1410</v>
      </c>
      <c r="D26">
        <v>11</v>
      </c>
      <c r="E26" t="s">
        <v>205</v>
      </c>
      <c r="F26" t="s">
        <v>206</v>
      </c>
      <c r="G26" t="s">
        <v>106</v>
      </c>
      <c r="H26" s="107">
        <v>4.5600000000000002E-2</v>
      </c>
      <c r="I26" s="107">
        <v>4.5600000000000002E-2</v>
      </c>
      <c r="J26" s="108">
        <v>904.67600000000004</v>
      </c>
      <c r="K26" s="107">
        <f t="shared" si="0"/>
        <v>2.4885136289812444E-2</v>
      </c>
      <c r="L26" s="107">
        <f>J26/'סכום נכסי הקרן'!$C$42</f>
        <v>6.569967167930184E-3</v>
      </c>
    </row>
    <row r="27" spans="2:12">
      <c r="B27" s="104" t="s">
        <v>1399</v>
      </c>
      <c r="C27" s="104" t="s">
        <v>1411</v>
      </c>
      <c r="D27">
        <v>12</v>
      </c>
      <c r="E27" t="s">
        <v>205</v>
      </c>
      <c r="F27" t="s">
        <v>206</v>
      </c>
      <c r="G27" t="s">
        <v>106</v>
      </c>
      <c r="H27" s="107">
        <v>4.6600000000000003E-2</v>
      </c>
      <c r="I27" s="107">
        <v>4.6600000000000003E-2</v>
      </c>
      <c r="J27" s="108">
        <v>717.37679000000003</v>
      </c>
      <c r="K27" s="107">
        <f t="shared" si="0"/>
        <v>1.9733052706491783E-2</v>
      </c>
      <c r="L27" s="107">
        <f>J27/'סכום נכסי הקרן'!$C$42</f>
        <v>5.2097568160702247E-3</v>
      </c>
    </row>
    <row r="28" spans="2:12">
      <c r="B28" s="104" t="s">
        <v>1401</v>
      </c>
      <c r="C28" t="s">
        <v>212</v>
      </c>
      <c r="D28">
        <v>10</v>
      </c>
      <c r="E28" t="s">
        <v>205</v>
      </c>
      <c r="F28" t="s">
        <v>206</v>
      </c>
      <c r="G28" t="s">
        <v>106</v>
      </c>
      <c r="H28" s="107">
        <v>4.5100000000000001E-2</v>
      </c>
      <c r="I28" s="107">
        <v>4.5100000000000001E-2</v>
      </c>
      <c r="J28" s="108">
        <f>5548.2262862+3999.45759</f>
        <v>9547.6838762000007</v>
      </c>
      <c r="K28" s="107">
        <f t="shared" si="0"/>
        <v>0.26263039420884576</v>
      </c>
      <c r="L28" s="107">
        <f>J28/'סכום נכסי הקרן'!$C$42</f>
        <v>6.9337497177343485E-2</v>
      </c>
    </row>
    <row r="29" spans="2:12">
      <c r="B29" s="104" t="s">
        <v>1402</v>
      </c>
      <c r="C29" s="104" t="s">
        <v>1412</v>
      </c>
      <c r="D29">
        <v>20</v>
      </c>
      <c r="E29" t="s">
        <v>205</v>
      </c>
      <c r="F29" t="s">
        <v>206</v>
      </c>
      <c r="G29" t="s">
        <v>106</v>
      </c>
      <c r="H29" s="107">
        <v>4.6600000000000003E-2</v>
      </c>
      <c r="I29" s="107">
        <v>4.6600000000000003E-2</v>
      </c>
      <c r="J29" s="108">
        <v>1870.58753</v>
      </c>
      <c r="K29" s="107">
        <f t="shared" si="0"/>
        <v>5.1454692758593816E-2</v>
      </c>
      <c r="L29" s="107">
        <f>J29/'סכום נכסי הקרן'!$C$42</f>
        <v>1.3584640972944588E-2</v>
      </c>
    </row>
    <row r="30" spans="2:12">
      <c r="B30" s="104" t="s">
        <v>1401</v>
      </c>
      <c r="C30" t="s">
        <v>1413</v>
      </c>
      <c r="D30">
        <v>10</v>
      </c>
      <c r="E30" t="s">
        <v>205</v>
      </c>
      <c r="F30" t="s">
        <v>206</v>
      </c>
      <c r="G30" t="s">
        <v>201</v>
      </c>
      <c r="H30" s="107">
        <v>0</v>
      </c>
      <c r="I30" s="107">
        <v>0</v>
      </c>
      <c r="J30" s="108">
        <v>2.79191315E-2</v>
      </c>
      <c r="K30" s="107">
        <f t="shared" si="0"/>
        <v>7.679781407605548E-7</v>
      </c>
      <c r="L30" s="107">
        <f>J30/'סכום נכסי הקרן'!$C$42</f>
        <v>2.0275521547175495E-7</v>
      </c>
    </row>
    <row r="31" spans="2:12">
      <c r="B31" s="104" t="s">
        <v>1401</v>
      </c>
      <c r="C31" t="s">
        <v>213</v>
      </c>
      <c r="D31">
        <v>10</v>
      </c>
      <c r="E31" t="s">
        <v>205</v>
      </c>
      <c r="F31" t="s">
        <v>206</v>
      </c>
      <c r="G31" t="s">
        <v>116</v>
      </c>
      <c r="H31" s="107">
        <v>0</v>
      </c>
      <c r="I31" s="107">
        <v>0</v>
      </c>
      <c r="J31" s="108">
        <f>0.15368784+7.52035</f>
        <v>7.6740378399999996</v>
      </c>
      <c r="K31" s="107">
        <f t="shared" si="0"/>
        <v>2.1109157039821757E-4</v>
      </c>
      <c r="L31" s="107">
        <f>J31/'סכום נכסי הקרן'!$C$42</f>
        <v>5.5730644622222609E-5</v>
      </c>
    </row>
    <row r="32" spans="2:12">
      <c r="B32" s="104" t="s">
        <v>1402</v>
      </c>
      <c r="C32" s="104" t="s">
        <v>1414</v>
      </c>
      <c r="D32">
        <v>20</v>
      </c>
      <c r="E32" t="s">
        <v>205</v>
      </c>
      <c r="F32" t="s">
        <v>206</v>
      </c>
      <c r="G32" t="s">
        <v>116</v>
      </c>
      <c r="H32" s="107">
        <v>0</v>
      </c>
      <c r="I32" s="107">
        <v>0</v>
      </c>
      <c r="J32" s="108">
        <v>0.20405999999999999</v>
      </c>
      <c r="K32" s="107">
        <f t="shared" si="0"/>
        <v>5.6131265904026708E-6</v>
      </c>
      <c r="L32" s="107">
        <f>J32/'סכום נכסי הקרן'!$C$42</f>
        <v>1.4819311005131485E-6</v>
      </c>
    </row>
    <row r="33" spans="2:12">
      <c r="B33" s="104" t="s">
        <v>1399</v>
      </c>
      <c r="C33" s="104" t="s">
        <v>1415</v>
      </c>
      <c r="D33">
        <v>12</v>
      </c>
      <c r="E33" t="s">
        <v>205</v>
      </c>
      <c r="F33" t="s">
        <v>206</v>
      </c>
      <c r="G33" t="s">
        <v>200</v>
      </c>
      <c r="H33" s="107">
        <v>0</v>
      </c>
      <c r="I33" s="107">
        <v>0</v>
      </c>
      <c r="J33" s="108">
        <v>0.20315</v>
      </c>
      <c r="K33" s="107">
        <f t="shared" si="0"/>
        <v>5.5880950055880758E-6</v>
      </c>
      <c r="L33" s="107">
        <f>J33/'סכום נכסי הקרן'!$C$42</f>
        <v>1.4753224692210436E-6</v>
      </c>
    </row>
    <row r="34" spans="2:12">
      <c r="B34" s="104" t="s">
        <v>1401</v>
      </c>
      <c r="C34" t="s">
        <v>1416</v>
      </c>
      <c r="D34">
        <v>10</v>
      </c>
      <c r="E34" t="s">
        <v>205</v>
      </c>
      <c r="F34" t="s">
        <v>206</v>
      </c>
      <c r="G34" t="s">
        <v>200</v>
      </c>
      <c r="H34" s="107">
        <v>0</v>
      </c>
      <c r="I34" s="107">
        <v>0</v>
      </c>
      <c r="J34" s="108">
        <v>0.10158</v>
      </c>
      <c r="K34" s="107">
        <f t="shared" si="0"/>
        <v>2.7941850389743378E-6</v>
      </c>
      <c r="L34" s="107">
        <f>J34/'סכום נכסי הקרן'!$C$42</f>
        <v>7.3769754577146748E-7</v>
      </c>
    </row>
    <row r="35" spans="2:12">
      <c r="B35" s="104" t="s">
        <v>1402</v>
      </c>
      <c r="C35" s="104" t="s">
        <v>1417</v>
      </c>
      <c r="D35">
        <v>20</v>
      </c>
      <c r="E35" t="s">
        <v>205</v>
      </c>
      <c r="F35" t="s">
        <v>206</v>
      </c>
      <c r="G35" t="s">
        <v>200</v>
      </c>
      <c r="H35" s="107">
        <v>0</v>
      </c>
      <c r="I35" s="107">
        <v>0</v>
      </c>
      <c r="J35" s="108">
        <v>3.5110000000000002E-2</v>
      </c>
      <c r="K35" s="107">
        <f t="shared" si="0"/>
        <v>9.6577905806644019E-7</v>
      </c>
      <c r="L35" s="107">
        <f>J35/'סכום נכסי הקרן'!$C$42</f>
        <v>2.5497697216023057E-7</v>
      </c>
    </row>
    <row r="36" spans="2:12">
      <c r="B36" s="104" t="s">
        <v>1397</v>
      </c>
      <c r="C36" s="104" t="s">
        <v>1418</v>
      </c>
      <c r="D36">
        <v>11</v>
      </c>
      <c r="E36" t="s">
        <v>205</v>
      </c>
      <c r="F36" t="s">
        <v>206</v>
      </c>
      <c r="G36" t="s">
        <v>113</v>
      </c>
      <c r="H36" s="107">
        <v>0</v>
      </c>
      <c r="I36" s="107">
        <v>0</v>
      </c>
      <c r="J36" s="108">
        <v>4.7999999999999996E-4</v>
      </c>
      <c r="K36" s="107">
        <f t="shared" si="0"/>
        <v>1.3203473308797815E-8</v>
      </c>
      <c r="L36" s="107">
        <f>J36/'סכום נכסי הקרן'!$C$42</f>
        <v>3.4858714507807081E-9</v>
      </c>
    </row>
    <row r="37" spans="2:12">
      <c r="B37" s="104" t="s">
        <v>1399</v>
      </c>
      <c r="C37" s="104" t="s">
        <v>1419</v>
      </c>
      <c r="D37">
        <v>12</v>
      </c>
      <c r="E37" t="s">
        <v>205</v>
      </c>
      <c r="F37" t="s">
        <v>206</v>
      </c>
      <c r="G37" t="s">
        <v>113</v>
      </c>
      <c r="H37" s="107">
        <v>4.5280000000000001E-2</v>
      </c>
      <c r="I37" s="107">
        <v>4.5280000000000001E-2</v>
      </c>
      <c r="J37" s="108">
        <v>0.72238999999999998</v>
      </c>
      <c r="K37" s="107">
        <f t="shared" si="0"/>
        <v>1.9870952257380111E-5</v>
      </c>
      <c r="L37" s="107">
        <f>J37/'סכום נכסי הקרן'!$C$42</f>
        <v>5.2461639111030745E-6</v>
      </c>
    </row>
    <row r="38" spans="2:12">
      <c r="B38" s="104" t="s">
        <v>1401</v>
      </c>
      <c r="C38" t="s">
        <v>215</v>
      </c>
      <c r="D38">
        <v>10</v>
      </c>
      <c r="E38" t="s">
        <v>205</v>
      </c>
      <c r="F38" t="s">
        <v>206</v>
      </c>
      <c r="G38" t="s">
        <v>113</v>
      </c>
      <c r="H38" s="107">
        <v>4.3729999999999998E-2</v>
      </c>
      <c r="I38" s="107">
        <v>4.3729999999999998E-2</v>
      </c>
      <c r="J38" s="108">
        <f>0.004297964+2.21412</f>
        <v>2.2184179639999999</v>
      </c>
      <c r="K38" s="107">
        <f t="shared" si="0"/>
        <v>6.1022546615482484E-5</v>
      </c>
      <c r="L38" s="107">
        <f>J38/'סכום נכסי הקרן'!$C$42</f>
        <v>1.6110666347097217E-5</v>
      </c>
    </row>
    <row r="39" spans="2:12">
      <c r="B39" s="104" t="s">
        <v>1402</v>
      </c>
      <c r="C39" s="104" t="s">
        <v>1420</v>
      </c>
      <c r="D39">
        <v>20</v>
      </c>
      <c r="E39" t="s">
        <v>205</v>
      </c>
      <c r="F39" t="s">
        <v>206</v>
      </c>
      <c r="G39" t="s">
        <v>113</v>
      </c>
      <c r="H39" s="107">
        <v>0</v>
      </c>
      <c r="I39" s="107">
        <v>0</v>
      </c>
      <c r="J39" s="108">
        <v>6.6360000000000002E-2</v>
      </c>
      <c r="K39" s="107">
        <f t="shared" si="0"/>
        <v>1.825380184941298E-6</v>
      </c>
      <c r="L39" s="107">
        <f>J39/'סכום נכסי הקרן'!$C$42</f>
        <v>4.8192172807043295E-7</v>
      </c>
    </row>
    <row r="40" spans="2:12">
      <c r="B40" s="104" t="s">
        <v>1401</v>
      </c>
      <c r="C40" t="s">
        <v>1421</v>
      </c>
      <c r="D40">
        <v>10</v>
      </c>
      <c r="E40" t="s">
        <v>205</v>
      </c>
      <c r="F40" t="s">
        <v>206</v>
      </c>
      <c r="G40" t="s">
        <v>199</v>
      </c>
      <c r="H40" s="107">
        <v>0</v>
      </c>
      <c r="I40" s="107">
        <v>0</v>
      </c>
      <c r="J40" s="108">
        <v>3.1278390000000003E-2</v>
      </c>
      <c r="K40" s="107">
        <f t="shared" si="0"/>
        <v>8.6038205730660113E-7</v>
      </c>
      <c r="L40" s="107">
        <f>J40/'סכום נכסי הקרן'!$C$42</f>
        <v>2.2715093068205169E-7</v>
      </c>
    </row>
    <row r="41" spans="2:12">
      <c r="B41" s="79" t="s">
        <v>216</v>
      </c>
      <c r="D41" s="16"/>
      <c r="I41" s="80">
        <v>0</v>
      </c>
      <c r="J41" s="81">
        <f>SUM(J42)</f>
        <v>0</v>
      </c>
      <c r="K41" s="80">
        <f t="shared" si="0"/>
        <v>0</v>
      </c>
      <c r="L41" s="80">
        <f>J41/'סכום נכסי הקרן'!$C$42</f>
        <v>0</v>
      </c>
    </row>
    <row r="42" spans="2:12">
      <c r="B42" t="s">
        <v>209</v>
      </c>
      <c r="C42" t="s">
        <v>209</v>
      </c>
      <c r="D42" s="16"/>
      <c r="E42" t="s">
        <v>209</v>
      </c>
      <c r="G42" t="s">
        <v>209</v>
      </c>
      <c r="H42" s="107">
        <v>0</v>
      </c>
      <c r="I42" s="107">
        <v>0</v>
      </c>
      <c r="J42" s="108">
        <v>0</v>
      </c>
      <c r="K42" s="107">
        <f t="shared" si="0"/>
        <v>0</v>
      </c>
      <c r="L42" s="107">
        <f>J42/'סכום נכסי הקרן'!$C$42</f>
        <v>0</v>
      </c>
    </row>
    <row r="43" spans="2:12">
      <c r="B43" s="79" t="s">
        <v>217</v>
      </c>
      <c r="D43" s="16"/>
      <c r="I43" s="80">
        <v>0</v>
      </c>
      <c r="J43" s="81">
        <v>0</v>
      </c>
      <c r="K43" s="80">
        <f t="shared" si="0"/>
        <v>0</v>
      </c>
      <c r="L43" s="80">
        <f>J43/'סכום נכסי הקרן'!$C$42</f>
        <v>0</v>
      </c>
    </row>
    <row r="44" spans="2:12">
      <c r="B44" t="s">
        <v>209</v>
      </c>
      <c r="C44" t="s">
        <v>209</v>
      </c>
      <c r="D44" s="16"/>
      <c r="E44" t="s">
        <v>209</v>
      </c>
      <c r="G44" t="s">
        <v>209</v>
      </c>
      <c r="H44" s="107">
        <v>0</v>
      </c>
      <c r="I44" s="107">
        <v>0</v>
      </c>
      <c r="J44" s="108">
        <v>0</v>
      </c>
      <c r="K44" s="107">
        <f t="shared" si="0"/>
        <v>0</v>
      </c>
      <c r="L44" s="107">
        <f>J44/'סכום נכסי הקרן'!$C$42</f>
        <v>0</v>
      </c>
    </row>
    <row r="45" spans="2:12">
      <c r="B45" s="79" t="s">
        <v>218</v>
      </c>
      <c r="D45" s="16"/>
      <c r="I45" s="80">
        <v>0</v>
      </c>
      <c r="J45" s="81">
        <v>0</v>
      </c>
      <c r="K45" s="80">
        <f t="shared" si="0"/>
        <v>0</v>
      </c>
      <c r="L45" s="80">
        <f>J45/'סכום נכסי הקרן'!$C$42</f>
        <v>0</v>
      </c>
    </row>
    <row r="46" spans="2:12">
      <c r="B46" t="s">
        <v>209</v>
      </c>
      <c r="C46" t="s">
        <v>209</v>
      </c>
      <c r="D46" s="16"/>
      <c r="E46" t="s">
        <v>209</v>
      </c>
      <c r="G46" t="s">
        <v>209</v>
      </c>
      <c r="H46" s="107">
        <v>0</v>
      </c>
      <c r="I46" s="107">
        <v>0</v>
      </c>
      <c r="J46" s="108">
        <v>0</v>
      </c>
      <c r="K46" s="107">
        <f t="shared" si="0"/>
        <v>0</v>
      </c>
      <c r="L46" s="107">
        <f>J46/'סכום נכסי הקרן'!$C$42</f>
        <v>0</v>
      </c>
    </row>
    <row r="47" spans="2:12">
      <c r="B47" s="79" t="s">
        <v>219</v>
      </c>
      <c r="D47" s="16"/>
      <c r="I47" s="80">
        <v>0</v>
      </c>
      <c r="J47" s="81">
        <v>0</v>
      </c>
      <c r="K47" s="80">
        <f t="shared" si="0"/>
        <v>0</v>
      </c>
      <c r="L47" s="80">
        <f>J47/'סכום נכסי הקרן'!$C$42</f>
        <v>0</v>
      </c>
    </row>
    <row r="48" spans="2:12">
      <c r="B48" t="s">
        <v>209</v>
      </c>
      <c r="C48" t="s">
        <v>209</v>
      </c>
      <c r="D48" s="16"/>
      <c r="E48" t="s">
        <v>209</v>
      </c>
      <c r="G48" t="s">
        <v>209</v>
      </c>
      <c r="H48" s="107">
        <v>0</v>
      </c>
      <c r="I48" s="107">
        <v>0</v>
      </c>
      <c r="J48" s="108">
        <v>0</v>
      </c>
      <c r="K48" s="107">
        <f t="shared" si="0"/>
        <v>0</v>
      </c>
      <c r="L48" s="107">
        <f>J48/'סכום נכסי הקרן'!$C$42</f>
        <v>0</v>
      </c>
    </row>
    <row r="49" spans="2:12">
      <c r="B49" s="79" t="s">
        <v>220</v>
      </c>
      <c r="D49" s="16"/>
      <c r="I49" s="80">
        <v>0</v>
      </c>
      <c r="J49" s="81">
        <v>0</v>
      </c>
      <c r="K49" s="80">
        <f t="shared" si="0"/>
        <v>0</v>
      </c>
      <c r="L49" s="80">
        <f>J49/'סכום נכסי הקרן'!$C$42</f>
        <v>0</v>
      </c>
    </row>
    <row r="50" spans="2:12">
      <c r="B50" t="s">
        <v>209</v>
      </c>
      <c r="C50" t="s">
        <v>209</v>
      </c>
      <c r="D50" s="16"/>
      <c r="E50" t="s">
        <v>209</v>
      </c>
      <c r="G50" t="s">
        <v>209</v>
      </c>
      <c r="H50" s="107">
        <v>0</v>
      </c>
      <c r="I50" s="107">
        <v>0</v>
      </c>
      <c r="J50" s="108">
        <v>0</v>
      </c>
      <c r="K50" s="107">
        <f t="shared" si="0"/>
        <v>0</v>
      </c>
      <c r="L50" s="107">
        <f>J50/'סכום נכסי הקרן'!$C$42</f>
        <v>0</v>
      </c>
    </row>
    <row r="51" spans="2:12">
      <c r="B51" s="79" t="s">
        <v>221</v>
      </c>
      <c r="D51" s="16"/>
      <c r="I51" s="80">
        <v>0</v>
      </c>
      <c r="J51" s="81">
        <f>J52+J56</f>
        <v>1332.3415299999999</v>
      </c>
      <c r="K51" s="80">
        <f t="shared" si="0"/>
        <v>3.6649032978245503E-2</v>
      </c>
      <c r="L51" s="80">
        <f>J51/'סכום נכסי הקרן'!$C$42</f>
        <v>9.6757735460760181E-3</v>
      </c>
    </row>
    <row r="52" spans="2:12">
      <c r="B52" s="79" t="s">
        <v>222</v>
      </c>
      <c r="D52" s="16"/>
      <c r="I52" s="80">
        <v>0</v>
      </c>
      <c r="J52" s="81">
        <f>SUM(J53:J55)</f>
        <v>1332.3415299999999</v>
      </c>
      <c r="K52" s="80">
        <f t="shared" si="0"/>
        <v>3.6649032978245503E-2</v>
      </c>
      <c r="L52" s="80">
        <f>J52/'סכום נכסי הקרן'!$C$42</f>
        <v>9.6757735460760181E-3</v>
      </c>
    </row>
    <row r="53" spans="2:12">
      <c r="B53" s="104" t="s">
        <v>1422</v>
      </c>
      <c r="C53" s="104" t="s">
        <v>1423</v>
      </c>
      <c r="D53">
        <v>85</v>
      </c>
      <c r="E53" t="s">
        <v>305</v>
      </c>
      <c r="F53" t="s">
        <v>211</v>
      </c>
      <c r="G53" t="s">
        <v>110</v>
      </c>
      <c r="H53" s="107">
        <v>3.15E-2</v>
      </c>
      <c r="I53" s="107">
        <v>3.15E-2</v>
      </c>
      <c r="J53" s="108">
        <v>158.71276</v>
      </c>
      <c r="K53" s="107">
        <f t="shared" si="0"/>
        <v>4.3657493550534037E-3</v>
      </c>
      <c r="L53" s="107">
        <f>J53/'סכום נכסי הקרן'!$C$42</f>
        <v>1.1526089144971051E-3</v>
      </c>
    </row>
    <row r="54" spans="2:12">
      <c r="B54" s="104" t="s">
        <v>1422</v>
      </c>
      <c r="C54" s="104" t="s">
        <v>1424</v>
      </c>
      <c r="D54">
        <v>85</v>
      </c>
      <c r="E54" t="s">
        <v>305</v>
      </c>
      <c r="F54" t="s">
        <v>211</v>
      </c>
      <c r="G54" t="s">
        <v>106</v>
      </c>
      <c r="H54" s="107">
        <v>4.9799999999999997E-2</v>
      </c>
      <c r="I54" s="107">
        <v>4.9799999999999997E-2</v>
      </c>
      <c r="J54" s="108">
        <v>1140.20217</v>
      </c>
      <c r="K54" s="107">
        <f t="shared" si="0"/>
        <v>3.1363810246309062E-2</v>
      </c>
      <c r="L54" s="107">
        <f>J54/'סכום נכסי הקרן'!$C$42</f>
        <v>8.2804129010858579E-3</v>
      </c>
    </row>
    <row r="55" spans="2:12">
      <c r="B55" s="104" t="s">
        <v>1422</v>
      </c>
      <c r="C55" s="104" t="s">
        <v>1425</v>
      </c>
      <c r="D55">
        <v>85</v>
      </c>
      <c r="E55" t="s">
        <v>305</v>
      </c>
      <c r="F55" t="s">
        <v>211</v>
      </c>
      <c r="G55" t="s">
        <v>200</v>
      </c>
      <c r="H55" s="107">
        <v>0</v>
      </c>
      <c r="I55" s="107">
        <v>0</v>
      </c>
      <c r="J55" s="108">
        <v>33.426600000000001</v>
      </c>
      <c r="K55" s="107">
        <f t="shared" si="0"/>
        <v>9.1947337688304384E-4</v>
      </c>
      <c r="L55" s="107">
        <f>J55/'סכום נכסי הקרן'!$C$42</f>
        <v>2.4275173049305505E-4</v>
      </c>
    </row>
    <row r="56" spans="2:12">
      <c r="B56" s="79" t="s">
        <v>220</v>
      </c>
      <c r="D56" s="16"/>
      <c r="I56" s="80">
        <v>0</v>
      </c>
      <c r="J56" s="81">
        <v>0</v>
      </c>
      <c r="K56" s="80">
        <f t="shared" si="0"/>
        <v>0</v>
      </c>
      <c r="L56" s="80">
        <f>J56/'סכום נכסי הקרן'!$C$42</f>
        <v>0</v>
      </c>
    </row>
    <row r="57" spans="2:12">
      <c r="B57" t="s">
        <v>209</v>
      </c>
      <c r="C57" t="s">
        <v>209</v>
      </c>
      <c r="D57" s="16"/>
      <c r="E57" t="s">
        <v>209</v>
      </c>
      <c r="G57" t="s">
        <v>209</v>
      </c>
      <c r="H57" s="107">
        <v>0</v>
      </c>
      <c r="I57" s="107">
        <v>0</v>
      </c>
      <c r="J57" s="108">
        <v>0</v>
      </c>
      <c r="K57" s="107">
        <f t="shared" si="0"/>
        <v>0</v>
      </c>
      <c r="L57" s="107">
        <f>J57/'סכום נכסי הקרן'!$C$42</f>
        <v>0</v>
      </c>
    </row>
    <row r="58" spans="2:12">
      <c r="B58" t="s">
        <v>223</v>
      </c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D499" s="16"/>
    </row>
    <row r="500" spans="4:5">
      <c r="E500" s="15"/>
    </row>
  </sheetData>
  <mergeCells count="1">
    <mergeCell ref="B7:L7"/>
  </mergeCells>
  <dataValidations count="1">
    <dataValidation allowBlank="1" showInputMessage="1" showErrorMessage="1" sqref="E11 C1:C4" xr:uid="{DC7BAB8A-B01B-4C0E-96C8-3BD3053662B8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103">
        <v>45106</v>
      </c>
    </row>
    <row r="2" spans="2:49" s="1" customFormat="1">
      <c r="B2" s="2" t="s">
        <v>1</v>
      </c>
      <c r="C2" s="12" t="s">
        <v>1395</v>
      </c>
    </row>
    <row r="3" spans="2:49" s="1" customFormat="1">
      <c r="B3" s="2" t="s">
        <v>2</v>
      </c>
      <c r="C3" s="104" t="s">
        <v>1396</v>
      </c>
    </row>
    <row r="4" spans="2:49" s="1" customFormat="1">
      <c r="B4" s="2" t="s">
        <v>3</v>
      </c>
      <c r="C4" s="105" t="s">
        <v>197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41841419.420000002</v>
      </c>
      <c r="H11" s="7"/>
      <c r="I11" s="75">
        <v>124.15358397489582</v>
      </c>
      <c r="J11" s="76">
        <v>1</v>
      </c>
      <c r="K11" s="76">
        <v>8.9999999999999998E-4</v>
      </c>
      <c r="AW11" s="16"/>
    </row>
    <row r="12" spans="2:49">
      <c r="B12" s="79" t="s">
        <v>202</v>
      </c>
      <c r="C12" s="16"/>
      <c r="D12" s="16"/>
      <c r="G12" s="81">
        <v>39804441.649999999</v>
      </c>
      <c r="I12" s="81">
        <v>-330.70893101307382</v>
      </c>
      <c r="J12" s="80">
        <v>-2.6637</v>
      </c>
      <c r="K12" s="80">
        <v>-2.3999999999999998E-3</v>
      </c>
    </row>
    <row r="13" spans="2:49">
      <c r="B13" s="79" t="s">
        <v>888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889</v>
      </c>
      <c r="C15" s="16"/>
      <c r="D15" s="16"/>
      <c r="G15" s="81">
        <v>36282350.049999997</v>
      </c>
      <c r="I15" s="81">
        <v>-185.51496516497957</v>
      </c>
      <c r="J15" s="80">
        <v>-1.4942</v>
      </c>
      <c r="K15" s="80">
        <v>-1.2999999999999999E-3</v>
      </c>
    </row>
    <row r="16" spans="2:49">
      <c r="B16" t="s">
        <v>933</v>
      </c>
      <c r="C16" t="s">
        <v>934</v>
      </c>
      <c r="D16" t="s">
        <v>123</v>
      </c>
      <c r="E16" t="s">
        <v>106</v>
      </c>
      <c r="F16" t="s">
        <v>935</v>
      </c>
      <c r="G16" s="77">
        <v>25137.57</v>
      </c>
      <c r="H16" s="77">
        <v>0.1666</v>
      </c>
      <c r="I16" s="77">
        <v>0.15461797546104</v>
      </c>
      <c r="J16" s="78">
        <v>1.1999999999999999E-3</v>
      </c>
      <c r="K16" s="78">
        <v>0</v>
      </c>
    </row>
    <row r="17" spans="2:11">
      <c r="B17" t="s">
        <v>933</v>
      </c>
      <c r="C17" t="s">
        <v>936</v>
      </c>
      <c r="D17" t="s">
        <v>123</v>
      </c>
      <c r="E17" t="s">
        <v>106</v>
      </c>
      <c r="F17" t="s">
        <v>935</v>
      </c>
      <c r="G17" s="77">
        <v>29327.17</v>
      </c>
      <c r="H17" s="77">
        <v>2.8400000000000002E-2</v>
      </c>
      <c r="I17" s="77">
        <v>3.075035890576E-2</v>
      </c>
      <c r="J17" s="78">
        <v>2.0000000000000001E-4</v>
      </c>
      <c r="K17" s="78">
        <v>0</v>
      </c>
    </row>
    <row r="18" spans="2:11">
      <c r="B18" t="s">
        <v>933</v>
      </c>
      <c r="C18" t="s">
        <v>937</v>
      </c>
      <c r="D18" t="s">
        <v>123</v>
      </c>
      <c r="E18" t="s">
        <v>106</v>
      </c>
      <c r="F18" t="s">
        <v>232</v>
      </c>
      <c r="G18" s="77">
        <v>79602.31</v>
      </c>
      <c r="H18" s="77">
        <v>0.42770000000000002</v>
      </c>
      <c r="I18" s="77">
        <v>1.25697492288004</v>
      </c>
      <c r="J18" s="78">
        <v>1.01E-2</v>
      </c>
      <c r="K18" s="78">
        <v>0</v>
      </c>
    </row>
    <row r="19" spans="2:11">
      <c r="B19" t="s">
        <v>933</v>
      </c>
      <c r="C19" t="s">
        <v>938</v>
      </c>
      <c r="D19" t="s">
        <v>123</v>
      </c>
      <c r="E19" t="s">
        <v>106</v>
      </c>
      <c r="F19" t="s">
        <v>232</v>
      </c>
      <c r="G19" s="77">
        <v>25496.73</v>
      </c>
      <c r="H19" s="77">
        <v>4.3099999999999999E-2</v>
      </c>
      <c r="I19" s="77">
        <v>4.0571722605960002E-2</v>
      </c>
      <c r="J19" s="78">
        <v>2.9999999999999997E-4</v>
      </c>
      <c r="K19" s="78">
        <v>0</v>
      </c>
    </row>
    <row r="20" spans="2:11">
      <c r="B20" t="s">
        <v>933</v>
      </c>
      <c r="C20" t="s">
        <v>939</v>
      </c>
      <c r="D20" t="s">
        <v>123</v>
      </c>
      <c r="E20" t="s">
        <v>106</v>
      </c>
      <c r="F20" t="s">
        <v>232</v>
      </c>
      <c r="G20" s="77">
        <v>17337.77</v>
      </c>
      <c r="H20" s="77">
        <v>0.52249999999999996</v>
      </c>
      <c r="I20" s="77">
        <v>0.33445771973900001</v>
      </c>
      <c r="J20" s="78">
        <v>2.7000000000000001E-3</v>
      </c>
      <c r="K20" s="78">
        <v>0</v>
      </c>
    </row>
    <row r="21" spans="2:11">
      <c r="B21" t="s">
        <v>940</v>
      </c>
      <c r="C21" t="s">
        <v>941</v>
      </c>
      <c r="D21" t="s">
        <v>123</v>
      </c>
      <c r="E21" t="s">
        <v>106</v>
      </c>
      <c r="F21" t="s">
        <v>935</v>
      </c>
      <c r="G21" s="77">
        <v>41895.949999999997</v>
      </c>
      <c r="H21" s="77">
        <v>0.58909999999999996</v>
      </c>
      <c r="I21" s="77">
        <v>0.91121898103340004</v>
      </c>
      <c r="J21" s="78">
        <v>7.3000000000000001E-3</v>
      </c>
      <c r="K21" s="78">
        <v>0</v>
      </c>
    </row>
    <row r="22" spans="2:11">
      <c r="B22" t="s">
        <v>942</v>
      </c>
      <c r="C22" t="s">
        <v>943</v>
      </c>
      <c r="D22" t="s">
        <v>123</v>
      </c>
      <c r="E22" t="s">
        <v>106</v>
      </c>
      <c r="F22" t="s">
        <v>232</v>
      </c>
      <c r="G22" s="77">
        <v>33516.76</v>
      </c>
      <c r="H22" s="77">
        <v>2.6225000000000001</v>
      </c>
      <c r="I22" s="77">
        <v>3.2451831984520001</v>
      </c>
      <c r="J22" s="78">
        <v>2.6100000000000002E-2</v>
      </c>
      <c r="K22" s="78">
        <v>0</v>
      </c>
    </row>
    <row r="23" spans="2:11">
      <c r="B23" t="s">
        <v>944</v>
      </c>
      <c r="C23" t="s">
        <v>945</v>
      </c>
      <c r="D23" t="s">
        <v>123</v>
      </c>
      <c r="E23" t="s">
        <v>106</v>
      </c>
      <c r="F23" t="s">
        <v>232</v>
      </c>
      <c r="G23" s="77">
        <v>33516.76</v>
      </c>
      <c r="H23" s="77">
        <v>2.6036999999999999</v>
      </c>
      <c r="I23" s="77">
        <v>3.22191934940304</v>
      </c>
      <c r="J23" s="78">
        <v>2.5999999999999999E-2</v>
      </c>
      <c r="K23" s="78">
        <v>0</v>
      </c>
    </row>
    <row r="24" spans="2:11">
      <c r="B24" t="s">
        <v>946</v>
      </c>
      <c r="C24" t="s">
        <v>947</v>
      </c>
      <c r="D24" t="s">
        <v>123</v>
      </c>
      <c r="E24" t="s">
        <v>106</v>
      </c>
      <c r="F24" t="s">
        <v>232</v>
      </c>
      <c r="G24" s="77">
        <v>41895.949999999997</v>
      </c>
      <c r="H24" s="77">
        <v>2.8969999999999998</v>
      </c>
      <c r="I24" s="77">
        <v>4.4810751791780001</v>
      </c>
      <c r="J24" s="78">
        <v>3.61E-2</v>
      </c>
      <c r="K24" s="78">
        <v>0</v>
      </c>
    </row>
    <row r="25" spans="2:11">
      <c r="B25" t="s">
        <v>948</v>
      </c>
      <c r="C25" t="s">
        <v>949</v>
      </c>
      <c r="D25" t="s">
        <v>123</v>
      </c>
      <c r="E25" t="s">
        <v>106</v>
      </c>
      <c r="F25" t="s">
        <v>232</v>
      </c>
      <c r="G25" s="77">
        <v>41895.949999999997</v>
      </c>
      <c r="H25" s="77">
        <v>2.9531000000000001</v>
      </c>
      <c r="I25" s="77">
        <v>4.5678505735693999</v>
      </c>
      <c r="J25" s="78">
        <v>3.6799999999999999E-2</v>
      </c>
      <c r="K25" s="78">
        <v>0</v>
      </c>
    </row>
    <row r="26" spans="2:11">
      <c r="B26" t="s">
        <v>950</v>
      </c>
      <c r="C26" t="s">
        <v>951</v>
      </c>
      <c r="D26" t="s">
        <v>123</v>
      </c>
      <c r="E26" t="s">
        <v>106</v>
      </c>
      <c r="F26" t="s">
        <v>232</v>
      </c>
      <c r="G26" s="77">
        <v>10198.69</v>
      </c>
      <c r="H26" s="77">
        <v>2.7726000000000002</v>
      </c>
      <c r="I26" s="77">
        <v>1.0439827010464799</v>
      </c>
      <c r="J26" s="78">
        <v>8.3999999999999995E-3</v>
      </c>
      <c r="K26" s="78">
        <v>0</v>
      </c>
    </row>
    <row r="27" spans="2:11">
      <c r="B27" t="s">
        <v>952</v>
      </c>
      <c r="C27" t="s">
        <v>953</v>
      </c>
      <c r="D27" t="s">
        <v>123</v>
      </c>
      <c r="E27" t="s">
        <v>106</v>
      </c>
      <c r="F27" t="s">
        <v>935</v>
      </c>
      <c r="G27" s="77">
        <v>50275.14</v>
      </c>
      <c r="H27" s="77">
        <v>1.6302000000000001</v>
      </c>
      <c r="I27" s="77">
        <v>3.0259090467777598</v>
      </c>
      <c r="J27" s="78">
        <v>2.4400000000000002E-2</v>
      </c>
      <c r="K27" s="78">
        <v>0</v>
      </c>
    </row>
    <row r="28" spans="2:11">
      <c r="B28" t="s">
        <v>954</v>
      </c>
      <c r="C28" t="s">
        <v>955</v>
      </c>
      <c r="D28" t="s">
        <v>123</v>
      </c>
      <c r="E28" t="s">
        <v>106</v>
      </c>
      <c r="F28" t="s">
        <v>232</v>
      </c>
      <c r="G28" s="77">
        <v>33516.76</v>
      </c>
      <c r="H28" s="77">
        <v>2.4165000000000001</v>
      </c>
      <c r="I28" s="77">
        <v>2.9902708099368001</v>
      </c>
      <c r="J28" s="78">
        <v>2.41E-2</v>
      </c>
      <c r="K28" s="78">
        <v>0</v>
      </c>
    </row>
    <row r="29" spans="2:11">
      <c r="B29" t="s">
        <v>956</v>
      </c>
      <c r="C29" t="s">
        <v>957</v>
      </c>
      <c r="D29" t="s">
        <v>123</v>
      </c>
      <c r="E29" t="s">
        <v>106</v>
      </c>
      <c r="F29" t="s">
        <v>232</v>
      </c>
      <c r="G29" s="77">
        <v>55072.93</v>
      </c>
      <c r="H29" s="77">
        <v>-1.0608</v>
      </c>
      <c r="I29" s="77">
        <v>-2.1569167641964802</v>
      </c>
      <c r="J29" s="78">
        <v>-1.7399999999999999E-2</v>
      </c>
      <c r="K29" s="78">
        <v>0</v>
      </c>
    </row>
    <row r="30" spans="2:11">
      <c r="B30" t="s">
        <v>958</v>
      </c>
      <c r="C30" t="s">
        <v>959</v>
      </c>
      <c r="D30" t="s">
        <v>123</v>
      </c>
      <c r="E30" t="s">
        <v>106</v>
      </c>
      <c r="F30" t="s">
        <v>232</v>
      </c>
      <c r="G30" s="77">
        <v>41895.949999999997</v>
      </c>
      <c r="H30" s="77">
        <v>2.4178000000000002</v>
      </c>
      <c r="I30" s="77">
        <v>3.7398493504372001</v>
      </c>
      <c r="J30" s="78">
        <v>3.0099999999999998E-2</v>
      </c>
      <c r="K30" s="78">
        <v>0</v>
      </c>
    </row>
    <row r="31" spans="2:11">
      <c r="B31" t="s">
        <v>960</v>
      </c>
      <c r="C31" t="s">
        <v>961</v>
      </c>
      <c r="D31" t="s">
        <v>123</v>
      </c>
      <c r="E31" t="s">
        <v>106</v>
      </c>
      <c r="F31" t="s">
        <v>935</v>
      </c>
      <c r="G31" s="77">
        <v>29327.17</v>
      </c>
      <c r="H31" s="77">
        <v>1.5699000000000001</v>
      </c>
      <c r="I31" s="77">
        <v>1.6998235368363599</v>
      </c>
      <c r="J31" s="78">
        <v>1.37E-2</v>
      </c>
      <c r="K31" s="78">
        <v>0</v>
      </c>
    </row>
    <row r="32" spans="2:11">
      <c r="B32" t="s">
        <v>962</v>
      </c>
      <c r="C32" t="s">
        <v>963</v>
      </c>
      <c r="D32" t="s">
        <v>123</v>
      </c>
      <c r="E32" t="s">
        <v>106</v>
      </c>
      <c r="F32" t="s">
        <v>232</v>
      </c>
      <c r="G32" s="77">
        <v>111443.23</v>
      </c>
      <c r="H32" s="77">
        <v>2.3542000000000001</v>
      </c>
      <c r="I32" s="77">
        <v>9.6863183542767199</v>
      </c>
      <c r="J32" s="78">
        <v>7.8E-2</v>
      </c>
      <c r="K32" s="78">
        <v>1E-4</v>
      </c>
    </row>
    <row r="33" spans="2:11">
      <c r="B33" t="s">
        <v>964</v>
      </c>
      <c r="C33" t="s">
        <v>965</v>
      </c>
      <c r="D33" t="s">
        <v>123</v>
      </c>
      <c r="E33" t="s">
        <v>106</v>
      </c>
      <c r="F33" t="s">
        <v>232</v>
      </c>
      <c r="G33" s="77">
        <v>25137.57</v>
      </c>
      <c r="H33" s="77">
        <v>3.4582000000000002</v>
      </c>
      <c r="I33" s="77">
        <v>3.2094830896720801</v>
      </c>
      <c r="J33" s="78">
        <v>2.5899999999999999E-2</v>
      </c>
      <c r="K33" s="78">
        <v>0</v>
      </c>
    </row>
    <row r="34" spans="2:11">
      <c r="B34" t="s">
        <v>964</v>
      </c>
      <c r="C34" t="s">
        <v>966</v>
      </c>
      <c r="D34" t="s">
        <v>123</v>
      </c>
      <c r="E34" t="s">
        <v>106</v>
      </c>
      <c r="F34" t="s">
        <v>232</v>
      </c>
      <c r="G34" s="77">
        <v>25137.57</v>
      </c>
      <c r="H34" s="77">
        <v>3.5882000000000001</v>
      </c>
      <c r="I34" s="77">
        <v>3.3301333706440799</v>
      </c>
      <c r="J34" s="78">
        <v>2.6800000000000001E-2</v>
      </c>
      <c r="K34" s="78">
        <v>0</v>
      </c>
    </row>
    <row r="35" spans="2:11">
      <c r="B35" t="s">
        <v>964</v>
      </c>
      <c r="C35" t="s">
        <v>967</v>
      </c>
      <c r="D35" t="s">
        <v>123</v>
      </c>
      <c r="E35" t="s">
        <v>106</v>
      </c>
      <c r="F35" t="s">
        <v>232</v>
      </c>
      <c r="G35" s="77">
        <v>67033.52</v>
      </c>
      <c r="H35" s="77">
        <v>2.0768</v>
      </c>
      <c r="I35" s="77">
        <v>5.1398257132851199</v>
      </c>
      <c r="J35" s="78">
        <v>4.1399999999999999E-2</v>
      </c>
      <c r="K35" s="78">
        <v>0</v>
      </c>
    </row>
    <row r="36" spans="2:11">
      <c r="B36" t="s">
        <v>968</v>
      </c>
      <c r="C36" t="s">
        <v>969</v>
      </c>
      <c r="D36" t="s">
        <v>123</v>
      </c>
      <c r="E36" t="s">
        <v>106</v>
      </c>
      <c r="F36" t="s">
        <v>232</v>
      </c>
      <c r="G36" s="77">
        <v>67033.52</v>
      </c>
      <c r="H36" s="77">
        <v>2.9641000000000002</v>
      </c>
      <c r="I36" s="77">
        <v>7.3357845708534404</v>
      </c>
      <c r="J36" s="78">
        <v>5.91E-2</v>
      </c>
      <c r="K36" s="78">
        <v>1E-4</v>
      </c>
    </row>
    <row r="37" spans="2:11">
      <c r="B37" t="s">
        <v>968</v>
      </c>
      <c r="C37" t="s">
        <v>970</v>
      </c>
      <c r="D37" t="s">
        <v>123</v>
      </c>
      <c r="E37" t="s">
        <v>106</v>
      </c>
      <c r="F37" t="s">
        <v>232</v>
      </c>
      <c r="G37" s="77">
        <v>33516.76</v>
      </c>
      <c r="H37" s="77">
        <v>2.9641000000000002</v>
      </c>
      <c r="I37" s="77">
        <v>3.6678922854267202</v>
      </c>
      <c r="J37" s="78">
        <v>2.9499999999999998E-2</v>
      </c>
      <c r="K37" s="78">
        <v>0</v>
      </c>
    </row>
    <row r="38" spans="2:11">
      <c r="B38" t="s">
        <v>968</v>
      </c>
      <c r="C38" t="s">
        <v>971</v>
      </c>
      <c r="D38" t="s">
        <v>123</v>
      </c>
      <c r="E38" t="s">
        <v>106</v>
      </c>
      <c r="F38" t="s">
        <v>232</v>
      </c>
      <c r="G38" s="77">
        <v>71223.12</v>
      </c>
      <c r="H38" s="77">
        <v>2.0701999999999998</v>
      </c>
      <c r="I38" s="77">
        <v>5.4437101236460803</v>
      </c>
      <c r="J38" s="78">
        <v>4.3799999999999999E-2</v>
      </c>
      <c r="K38" s="78">
        <v>0</v>
      </c>
    </row>
    <row r="39" spans="2:11">
      <c r="B39" t="s">
        <v>968</v>
      </c>
      <c r="C39" t="s">
        <v>972</v>
      </c>
      <c r="D39" t="s">
        <v>123</v>
      </c>
      <c r="E39" t="s">
        <v>106</v>
      </c>
      <c r="F39" t="s">
        <v>232</v>
      </c>
      <c r="G39" s="77">
        <v>79602.31</v>
      </c>
      <c r="H39" s="77">
        <v>2.0701999999999998</v>
      </c>
      <c r="I39" s="77">
        <v>6.0841465638210401</v>
      </c>
      <c r="J39" s="78">
        <v>4.9000000000000002E-2</v>
      </c>
      <c r="K39" s="78">
        <v>0</v>
      </c>
    </row>
    <row r="40" spans="2:11">
      <c r="B40" t="s">
        <v>973</v>
      </c>
      <c r="C40" t="s">
        <v>974</v>
      </c>
      <c r="D40" t="s">
        <v>123</v>
      </c>
      <c r="E40" t="s">
        <v>102</v>
      </c>
      <c r="F40" t="s">
        <v>975</v>
      </c>
      <c r="G40" s="77">
        <v>363906.21</v>
      </c>
      <c r="H40" s="77">
        <v>-4.8510999999999997</v>
      </c>
      <c r="I40" s="77">
        <v>-17.653454153310001</v>
      </c>
      <c r="J40" s="78">
        <v>-0.14219999999999999</v>
      </c>
      <c r="K40" s="78">
        <v>-1E-4</v>
      </c>
    </row>
    <row r="41" spans="2:11">
      <c r="B41" t="s">
        <v>973</v>
      </c>
      <c r="C41" t="s">
        <v>976</v>
      </c>
      <c r="D41" t="s">
        <v>123</v>
      </c>
      <c r="E41" t="s">
        <v>102</v>
      </c>
      <c r="F41" t="s">
        <v>975</v>
      </c>
      <c r="G41" s="77">
        <v>146719.62</v>
      </c>
      <c r="H41" s="77">
        <v>-4.8630000000000004</v>
      </c>
      <c r="I41" s="77">
        <v>-7.1349751206000001</v>
      </c>
      <c r="J41" s="78">
        <v>-5.7500000000000002E-2</v>
      </c>
      <c r="K41" s="78">
        <v>-1E-4</v>
      </c>
    </row>
    <row r="42" spans="2:11">
      <c r="B42" t="s">
        <v>977</v>
      </c>
      <c r="C42" t="s">
        <v>978</v>
      </c>
      <c r="D42" t="s">
        <v>123</v>
      </c>
      <c r="E42" t="s">
        <v>102</v>
      </c>
      <c r="F42" t="s">
        <v>975</v>
      </c>
      <c r="G42" s="77">
        <v>256101.31</v>
      </c>
      <c r="H42" s="77">
        <v>-4.5260999999999996</v>
      </c>
      <c r="I42" s="77">
        <v>-11.591401391910001</v>
      </c>
      <c r="J42" s="78">
        <v>-9.3399999999999997E-2</v>
      </c>
      <c r="K42" s="78">
        <v>-1E-4</v>
      </c>
    </row>
    <row r="43" spans="2:11">
      <c r="B43" t="s">
        <v>979</v>
      </c>
      <c r="C43" t="s">
        <v>980</v>
      </c>
      <c r="D43" t="s">
        <v>123</v>
      </c>
      <c r="E43" t="s">
        <v>102</v>
      </c>
      <c r="F43" t="s">
        <v>935</v>
      </c>
      <c r="G43" s="77">
        <v>91375.07</v>
      </c>
      <c r="H43" s="77">
        <v>-1.5528999999999999</v>
      </c>
      <c r="I43" s="77">
        <v>-1.41896346203</v>
      </c>
      <c r="J43" s="78">
        <v>-1.14E-2</v>
      </c>
      <c r="K43" s="78">
        <v>0</v>
      </c>
    </row>
    <row r="44" spans="2:11">
      <c r="B44" t="s">
        <v>979</v>
      </c>
      <c r="C44" t="s">
        <v>981</v>
      </c>
      <c r="D44" t="s">
        <v>123</v>
      </c>
      <c r="E44" t="s">
        <v>102</v>
      </c>
      <c r="F44" t="s">
        <v>935</v>
      </c>
      <c r="G44" s="77">
        <v>289091.69</v>
      </c>
      <c r="H44" s="77">
        <v>-1.6452</v>
      </c>
      <c r="I44" s="77">
        <v>-4.7561364838799998</v>
      </c>
      <c r="J44" s="78">
        <v>-3.8300000000000001E-2</v>
      </c>
      <c r="K44" s="78">
        <v>0</v>
      </c>
    </row>
    <row r="45" spans="2:11">
      <c r="B45" t="s">
        <v>979</v>
      </c>
      <c r="C45" t="s">
        <v>982</v>
      </c>
      <c r="D45" t="s">
        <v>123</v>
      </c>
      <c r="E45" t="s">
        <v>102</v>
      </c>
      <c r="F45" t="s">
        <v>935</v>
      </c>
      <c r="G45" s="77">
        <v>106574.92</v>
      </c>
      <c r="H45" s="77">
        <v>-1.5809</v>
      </c>
      <c r="I45" s="77">
        <v>-1.68484291028</v>
      </c>
      <c r="J45" s="78">
        <v>-1.3599999999999999E-2</v>
      </c>
      <c r="K45" s="78">
        <v>0</v>
      </c>
    </row>
    <row r="46" spans="2:11">
      <c r="B46" t="s">
        <v>979</v>
      </c>
      <c r="C46" t="s">
        <v>983</v>
      </c>
      <c r="D46" t="s">
        <v>123</v>
      </c>
      <c r="E46" t="s">
        <v>102</v>
      </c>
      <c r="F46" t="s">
        <v>232</v>
      </c>
      <c r="G46" s="77">
        <v>92680.6</v>
      </c>
      <c r="H46" s="77">
        <v>-1.5529999999999999</v>
      </c>
      <c r="I46" s="77">
        <v>-1.439329718</v>
      </c>
      <c r="J46" s="78">
        <v>-1.1599999999999999E-2</v>
      </c>
      <c r="K46" s="78">
        <v>0</v>
      </c>
    </row>
    <row r="47" spans="2:11">
      <c r="B47" t="s">
        <v>979</v>
      </c>
      <c r="C47" t="s">
        <v>984</v>
      </c>
      <c r="D47" t="s">
        <v>123</v>
      </c>
      <c r="E47" t="s">
        <v>102</v>
      </c>
      <c r="F47" t="s">
        <v>232</v>
      </c>
      <c r="G47" s="77">
        <v>63005.47</v>
      </c>
      <c r="H47" s="77">
        <v>-1.5809</v>
      </c>
      <c r="I47" s="77">
        <v>-0.99605347522999998</v>
      </c>
      <c r="J47" s="78">
        <v>-8.0000000000000002E-3</v>
      </c>
      <c r="K47" s="78">
        <v>0</v>
      </c>
    </row>
    <row r="48" spans="2:11">
      <c r="B48" t="s">
        <v>985</v>
      </c>
      <c r="C48" t="s">
        <v>986</v>
      </c>
      <c r="D48" t="s">
        <v>123</v>
      </c>
      <c r="E48" t="s">
        <v>102</v>
      </c>
      <c r="F48" t="s">
        <v>935</v>
      </c>
      <c r="G48" s="77">
        <v>61168.09</v>
      </c>
      <c r="H48" s="77">
        <v>-1.1355999999999999</v>
      </c>
      <c r="I48" s="77">
        <v>-0.69462483003999997</v>
      </c>
      <c r="J48" s="78">
        <v>-5.5999999999999999E-3</v>
      </c>
      <c r="K48" s="78">
        <v>0</v>
      </c>
    </row>
    <row r="49" spans="2:11">
      <c r="B49" t="s">
        <v>985</v>
      </c>
      <c r="C49" t="s">
        <v>987</v>
      </c>
      <c r="D49" t="s">
        <v>123</v>
      </c>
      <c r="E49" t="s">
        <v>102</v>
      </c>
      <c r="F49" t="s">
        <v>935</v>
      </c>
      <c r="G49" s="77">
        <v>370066.93</v>
      </c>
      <c r="H49" s="77">
        <v>-1.1355999999999999</v>
      </c>
      <c r="I49" s="77">
        <v>-4.2024800570799998</v>
      </c>
      <c r="J49" s="78">
        <v>-3.3799999999999997E-2</v>
      </c>
      <c r="K49" s="78">
        <v>0</v>
      </c>
    </row>
    <row r="50" spans="2:11">
      <c r="B50" t="s">
        <v>985</v>
      </c>
      <c r="C50" t="s">
        <v>988</v>
      </c>
      <c r="D50" t="s">
        <v>123</v>
      </c>
      <c r="E50" t="s">
        <v>102</v>
      </c>
      <c r="F50" t="s">
        <v>232</v>
      </c>
      <c r="G50" s="77">
        <v>37225.22</v>
      </c>
      <c r="H50" s="77">
        <v>-1.1355999999999999</v>
      </c>
      <c r="I50" s="77">
        <v>-0.42272959832000001</v>
      </c>
      <c r="J50" s="78">
        <v>-3.3999999999999998E-3</v>
      </c>
      <c r="K50" s="78">
        <v>0</v>
      </c>
    </row>
    <row r="51" spans="2:11">
      <c r="B51" t="s">
        <v>985</v>
      </c>
      <c r="C51" t="s">
        <v>989</v>
      </c>
      <c r="D51" t="s">
        <v>123</v>
      </c>
      <c r="E51" t="s">
        <v>102</v>
      </c>
      <c r="F51" t="s">
        <v>232</v>
      </c>
      <c r="G51" s="77">
        <v>130309.68</v>
      </c>
      <c r="H51" s="77">
        <v>-1.119</v>
      </c>
      <c r="I51" s="77">
        <v>-1.4581653191999999</v>
      </c>
      <c r="J51" s="78">
        <v>-1.17E-2</v>
      </c>
      <c r="K51" s="78">
        <v>0</v>
      </c>
    </row>
    <row r="52" spans="2:11">
      <c r="B52" t="s">
        <v>990</v>
      </c>
      <c r="C52" t="s">
        <v>991</v>
      </c>
      <c r="D52" t="s">
        <v>123</v>
      </c>
      <c r="E52" t="s">
        <v>102</v>
      </c>
      <c r="F52" t="s">
        <v>975</v>
      </c>
      <c r="G52" s="77">
        <v>255349.11</v>
      </c>
      <c r="H52" s="77">
        <v>-2.7088000000000001</v>
      </c>
      <c r="I52" s="77">
        <v>-6.9168966916799999</v>
      </c>
      <c r="J52" s="78">
        <v>-5.57E-2</v>
      </c>
      <c r="K52" s="78">
        <v>-1E-4</v>
      </c>
    </row>
    <row r="53" spans="2:11">
      <c r="B53" t="s">
        <v>990</v>
      </c>
      <c r="C53" t="s">
        <v>992</v>
      </c>
      <c r="D53" t="s">
        <v>123</v>
      </c>
      <c r="E53" t="s">
        <v>102</v>
      </c>
      <c r="F53" t="s">
        <v>975</v>
      </c>
      <c r="G53" s="77">
        <v>90047.8</v>
      </c>
      <c r="H53" s="77">
        <v>-2.7948</v>
      </c>
      <c r="I53" s="77">
        <v>-2.5166559143999998</v>
      </c>
      <c r="J53" s="78">
        <v>-2.0299999999999999E-2</v>
      </c>
      <c r="K53" s="78">
        <v>0</v>
      </c>
    </row>
    <row r="54" spans="2:11">
      <c r="B54" t="s">
        <v>990</v>
      </c>
      <c r="C54" t="s">
        <v>993</v>
      </c>
      <c r="D54" t="s">
        <v>123</v>
      </c>
      <c r="E54" t="s">
        <v>102</v>
      </c>
      <c r="F54" t="s">
        <v>975</v>
      </c>
      <c r="G54" s="77">
        <v>152626.95000000001</v>
      </c>
      <c r="H54" s="77">
        <v>-1.0791999999999999</v>
      </c>
      <c r="I54" s="77">
        <v>-1.6471500444</v>
      </c>
      <c r="J54" s="78">
        <v>-1.3299999999999999E-2</v>
      </c>
      <c r="K54" s="78">
        <v>0</v>
      </c>
    </row>
    <row r="55" spans="2:11">
      <c r="B55" t="s">
        <v>990</v>
      </c>
      <c r="C55" t="s">
        <v>994</v>
      </c>
      <c r="D55" t="s">
        <v>123</v>
      </c>
      <c r="E55" t="s">
        <v>102</v>
      </c>
      <c r="F55" t="s">
        <v>975</v>
      </c>
      <c r="G55" s="77">
        <v>289632.99</v>
      </c>
      <c r="H55" s="77">
        <v>-1.2041999999999999</v>
      </c>
      <c r="I55" s="77">
        <v>-3.4877604655800001</v>
      </c>
      <c r="J55" s="78">
        <v>-2.81E-2</v>
      </c>
      <c r="K55" s="78">
        <v>0</v>
      </c>
    </row>
    <row r="56" spans="2:11">
      <c r="B56" t="s">
        <v>995</v>
      </c>
      <c r="C56" t="s">
        <v>996</v>
      </c>
      <c r="D56" t="s">
        <v>123</v>
      </c>
      <c r="E56" t="s">
        <v>102</v>
      </c>
      <c r="F56" t="s">
        <v>232</v>
      </c>
      <c r="G56" s="77">
        <v>155060.88</v>
      </c>
      <c r="H56" s="77">
        <v>-1.2491000000000001</v>
      </c>
      <c r="I56" s="77">
        <v>-1.9368654520799999</v>
      </c>
      <c r="J56" s="78">
        <v>-1.5599999999999999E-2</v>
      </c>
      <c r="K56" s="78">
        <v>0</v>
      </c>
    </row>
    <row r="57" spans="2:11">
      <c r="B57" t="s">
        <v>995</v>
      </c>
      <c r="C57" t="s">
        <v>997</v>
      </c>
      <c r="D57" t="s">
        <v>123</v>
      </c>
      <c r="E57" t="s">
        <v>102</v>
      </c>
      <c r="F57" t="s">
        <v>232</v>
      </c>
      <c r="G57" s="77">
        <v>129217.4</v>
      </c>
      <c r="H57" s="77">
        <v>-1.2491000000000001</v>
      </c>
      <c r="I57" s="77">
        <v>-1.6140545434</v>
      </c>
      <c r="J57" s="78">
        <v>-1.2999999999999999E-2</v>
      </c>
      <c r="K57" s="78">
        <v>0</v>
      </c>
    </row>
    <row r="58" spans="2:11">
      <c r="B58" t="s">
        <v>995</v>
      </c>
      <c r="C58" t="s">
        <v>998</v>
      </c>
      <c r="D58" t="s">
        <v>123</v>
      </c>
      <c r="E58" t="s">
        <v>102</v>
      </c>
      <c r="F58" t="s">
        <v>232</v>
      </c>
      <c r="G58" s="77">
        <v>195726.12</v>
      </c>
      <c r="H58" s="77">
        <v>-1.2211000000000001</v>
      </c>
      <c r="I58" s="77">
        <v>-2.39001165132</v>
      </c>
      <c r="J58" s="78">
        <v>-1.9300000000000001E-2</v>
      </c>
      <c r="K58" s="78">
        <v>0</v>
      </c>
    </row>
    <row r="59" spans="2:11">
      <c r="B59" t="s">
        <v>999</v>
      </c>
      <c r="C59" t="s">
        <v>1000</v>
      </c>
      <c r="D59" t="s">
        <v>123</v>
      </c>
      <c r="E59" t="s">
        <v>102</v>
      </c>
      <c r="F59" t="s">
        <v>935</v>
      </c>
      <c r="G59" s="77">
        <v>61308.86</v>
      </c>
      <c r="H59" s="77">
        <v>-0.90339999999999998</v>
      </c>
      <c r="I59" s="77">
        <v>-0.55386424124</v>
      </c>
      <c r="J59" s="78">
        <v>-4.4999999999999997E-3</v>
      </c>
      <c r="K59" s="78">
        <v>0</v>
      </c>
    </row>
    <row r="60" spans="2:11">
      <c r="B60" t="s">
        <v>999</v>
      </c>
      <c r="C60" t="s">
        <v>1001</v>
      </c>
      <c r="D60" t="s">
        <v>123</v>
      </c>
      <c r="E60" t="s">
        <v>102</v>
      </c>
      <c r="F60" t="s">
        <v>232</v>
      </c>
      <c r="G60" s="77">
        <v>214856.68</v>
      </c>
      <c r="H60" s="77">
        <v>-0.77390000000000003</v>
      </c>
      <c r="I60" s="77">
        <v>-1.66277584652</v>
      </c>
      <c r="J60" s="78">
        <v>-1.34E-2</v>
      </c>
      <c r="K60" s="78">
        <v>0</v>
      </c>
    </row>
    <row r="61" spans="2:11">
      <c r="B61" t="s">
        <v>999</v>
      </c>
      <c r="C61" t="s">
        <v>1002</v>
      </c>
      <c r="D61" t="s">
        <v>123</v>
      </c>
      <c r="E61" t="s">
        <v>102</v>
      </c>
      <c r="F61" t="s">
        <v>232</v>
      </c>
      <c r="G61" s="77">
        <v>153506.76</v>
      </c>
      <c r="H61" s="77">
        <v>-0.74919999999999998</v>
      </c>
      <c r="I61" s="77">
        <v>-1.1500726459199999</v>
      </c>
      <c r="J61" s="78">
        <v>-9.2999999999999992E-3</v>
      </c>
      <c r="K61" s="78">
        <v>0</v>
      </c>
    </row>
    <row r="62" spans="2:11">
      <c r="B62" t="s">
        <v>999</v>
      </c>
      <c r="C62" t="s">
        <v>1003</v>
      </c>
      <c r="D62" t="s">
        <v>123</v>
      </c>
      <c r="E62" t="s">
        <v>102</v>
      </c>
      <c r="F62" t="s">
        <v>232</v>
      </c>
      <c r="G62" s="77">
        <v>104630.39999999999</v>
      </c>
      <c r="H62" s="77">
        <v>-0.74919999999999998</v>
      </c>
      <c r="I62" s="77">
        <v>-0.78389095679999998</v>
      </c>
      <c r="J62" s="78">
        <v>-6.3E-3</v>
      </c>
      <c r="K62" s="78">
        <v>0</v>
      </c>
    </row>
    <row r="63" spans="2:11">
      <c r="B63" t="s">
        <v>1004</v>
      </c>
      <c r="C63" t="s">
        <v>1005</v>
      </c>
      <c r="D63" t="s">
        <v>123</v>
      </c>
      <c r="E63" t="s">
        <v>102</v>
      </c>
      <c r="F63" t="s">
        <v>1006</v>
      </c>
      <c r="G63" s="77">
        <v>62799.43</v>
      </c>
      <c r="H63" s="77">
        <v>-3.1734</v>
      </c>
      <c r="I63" s="77">
        <v>-1.9928771116199999</v>
      </c>
      <c r="J63" s="78">
        <v>-1.61E-2</v>
      </c>
      <c r="K63" s="78">
        <v>0</v>
      </c>
    </row>
    <row r="64" spans="2:11">
      <c r="B64" t="s">
        <v>1004</v>
      </c>
      <c r="C64" t="s">
        <v>1007</v>
      </c>
      <c r="D64" t="s">
        <v>123</v>
      </c>
      <c r="E64" t="s">
        <v>102</v>
      </c>
      <c r="F64" t="s">
        <v>935</v>
      </c>
      <c r="G64" s="77">
        <v>77360.87</v>
      </c>
      <c r="H64" s="77">
        <v>0.29360000000000003</v>
      </c>
      <c r="I64" s="77">
        <v>0.22713151432000001</v>
      </c>
      <c r="J64" s="78">
        <v>1.8E-3</v>
      </c>
      <c r="K64" s="78">
        <v>0</v>
      </c>
    </row>
    <row r="65" spans="2:11">
      <c r="B65" t="s">
        <v>1004</v>
      </c>
      <c r="C65" t="s">
        <v>1008</v>
      </c>
      <c r="D65" t="s">
        <v>123</v>
      </c>
      <c r="E65" t="s">
        <v>102</v>
      </c>
      <c r="F65" t="s">
        <v>935</v>
      </c>
      <c r="G65" s="77">
        <v>30935.97</v>
      </c>
      <c r="H65" s="77">
        <v>0.2666</v>
      </c>
      <c r="I65" s="77">
        <v>8.2475296020000005E-2</v>
      </c>
      <c r="J65" s="78">
        <v>6.9999999999999999E-4</v>
      </c>
      <c r="K65" s="78">
        <v>0</v>
      </c>
    </row>
    <row r="66" spans="2:11">
      <c r="B66" t="s">
        <v>1004</v>
      </c>
      <c r="C66" t="s">
        <v>1009</v>
      </c>
      <c r="D66" t="s">
        <v>123</v>
      </c>
      <c r="E66" t="s">
        <v>102</v>
      </c>
      <c r="F66" t="s">
        <v>232</v>
      </c>
      <c r="G66" s="77">
        <v>145592.42000000001</v>
      </c>
      <c r="H66" s="77">
        <v>-3.1734</v>
      </c>
      <c r="I66" s="77">
        <v>-4.6202298562799999</v>
      </c>
      <c r="J66" s="78">
        <v>-3.7199999999999997E-2</v>
      </c>
      <c r="K66" s="78">
        <v>0</v>
      </c>
    </row>
    <row r="67" spans="2:11">
      <c r="B67" t="s">
        <v>1004</v>
      </c>
      <c r="C67" t="s">
        <v>1010</v>
      </c>
      <c r="D67" t="s">
        <v>123</v>
      </c>
      <c r="E67" t="s">
        <v>102</v>
      </c>
      <c r="F67" t="s">
        <v>232</v>
      </c>
      <c r="G67" s="77">
        <v>146942.73000000001</v>
      </c>
      <c r="H67" s="77">
        <v>-2.2252999999999998</v>
      </c>
      <c r="I67" s="77">
        <v>-3.26991657069</v>
      </c>
      <c r="J67" s="78">
        <v>-2.63E-2</v>
      </c>
      <c r="K67" s="78">
        <v>0</v>
      </c>
    </row>
    <row r="68" spans="2:11">
      <c r="B68" t="s">
        <v>1011</v>
      </c>
      <c r="C68" t="s">
        <v>1012</v>
      </c>
      <c r="D68" t="s">
        <v>123</v>
      </c>
      <c r="E68" t="s">
        <v>102</v>
      </c>
      <c r="F68" t="s">
        <v>975</v>
      </c>
      <c r="G68" s="77">
        <v>119711.81</v>
      </c>
      <c r="H68" s="77">
        <v>-2.7892999999999999</v>
      </c>
      <c r="I68" s="77">
        <v>-3.3391215163300001</v>
      </c>
      <c r="J68" s="78">
        <v>-2.69E-2</v>
      </c>
      <c r="K68" s="78">
        <v>0</v>
      </c>
    </row>
    <row r="69" spans="2:11">
      <c r="B69" t="s">
        <v>1011</v>
      </c>
      <c r="C69" t="s">
        <v>1013</v>
      </c>
      <c r="D69" t="s">
        <v>123</v>
      </c>
      <c r="E69" t="s">
        <v>102</v>
      </c>
      <c r="F69" t="s">
        <v>232</v>
      </c>
      <c r="G69" s="77">
        <v>109279.98</v>
      </c>
      <c r="H69" s="77">
        <v>-2.7892999999999999</v>
      </c>
      <c r="I69" s="77">
        <v>-3.0481464821399999</v>
      </c>
      <c r="J69" s="78">
        <v>-2.46E-2</v>
      </c>
      <c r="K69" s="78">
        <v>0</v>
      </c>
    </row>
    <row r="70" spans="2:11">
      <c r="B70" t="s">
        <v>1014</v>
      </c>
      <c r="C70" t="s">
        <v>1015</v>
      </c>
      <c r="D70" t="s">
        <v>123</v>
      </c>
      <c r="E70" t="s">
        <v>102</v>
      </c>
      <c r="F70" t="s">
        <v>935</v>
      </c>
      <c r="G70" s="77">
        <v>121866.94</v>
      </c>
      <c r="H70" s="77">
        <v>-1.2649999999999999</v>
      </c>
      <c r="I70" s="77">
        <v>-1.541616791</v>
      </c>
      <c r="J70" s="78">
        <v>-1.24E-2</v>
      </c>
      <c r="K70" s="78">
        <v>0</v>
      </c>
    </row>
    <row r="71" spans="2:11">
      <c r="B71" t="s">
        <v>1014</v>
      </c>
      <c r="C71" t="s">
        <v>1016</v>
      </c>
      <c r="D71" t="s">
        <v>123</v>
      </c>
      <c r="E71" t="s">
        <v>102</v>
      </c>
      <c r="F71" t="s">
        <v>935</v>
      </c>
      <c r="G71" s="77">
        <v>335134.08000000002</v>
      </c>
      <c r="H71" s="77">
        <v>-1.2649999999999999</v>
      </c>
      <c r="I71" s="77">
        <v>-4.2394461120000004</v>
      </c>
      <c r="J71" s="78">
        <v>-3.4099999999999998E-2</v>
      </c>
      <c r="K71" s="78">
        <v>0</v>
      </c>
    </row>
    <row r="72" spans="2:11">
      <c r="B72" t="s">
        <v>1014</v>
      </c>
      <c r="C72" t="s">
        <v>1017</v>
      </c>
      <c r="D72" t="s">
        <v>123</v>
      </c>
      <c r="E72" t="s">
        <v>102</v>
      </c>
      <c r="F72" t="s">
        <v>935</v>
      </c>
      <c r="G72" s="77">
        <v>106721.55</v>
      </c>
      <c r="H72" s="77">
        <v>-1.1815</v>
      </c>
      <c r="I72" s="77">
        <v>-1.2609151132500001</v>
      </c>
      <c r="J72" s="78">
        <v>-1.0200000000000001E-2</v>
      </c>
      <c r="K72" s="78">
        <v>0</v>
      </c>
    </row>
    <row r="73" spans="2:11">
      <c r="B73" t="s">
        <v>1014</v>
      </c>
      <c r="C73" t="s">
        <v>1018</v>
      </c>
      <c r="D73" t="s">
        <v>123</v>
      </c>
      <c r="E73" t="s">
        <v>102</v>
      </c>
      <c r="F73" t="s">
        <v>935</v>
      </c>
      <c r="G73" s="77">
        <v>380729.45</v>
      </c>
      <c r="H73" s="77">
        <v>-1.2928999999999999</v>
      </c>
      <c r="I73" s="77">
        <v>-4.9224510590500001</v>
      </c>
      <c r="J73" s="78">
        <v>-3.9600000000000003E-2</v>
      </c>
      <c r="K73" s="78">
        <v>0</v>
      </c>
    </row>
    <row r="74" spans="2:11">
      <c r="B74" t="s">
        <v>1019</v>
      </c>
      <c r="C74" t="s">
        <v>1020</v>
      </c>
      <c r="D74" t="s">
        <v>123</v>
      </c>
      <c r="E74" t="s">
        <v>102</v>
      </c>
      <c r="F74" t="s">
        <v>975</v>
      </c>
      <c r="G74" s="77">
        <v>91123.69</v>
      </c>
      <c r="H74" s="77">
        <v>-1.2725</v>
      </c>
      <c r="I74" s="77">
        <v>-1.15954895525</v>
      </c>
      <c r="J74" s="78">
        <v>-9.2999999999999992E-3</v>
      </c>
      <c r="K74" s="78">
        <v>0</v>
      </c>
    </row>
    <row r="75" spans="2:11">
      <c r="B75" t="s">
        <v>1019</v>
      </c>
      <c r="C75" t="s">
        <v>1021</v>
      </c>
      <c r="D75" t="s">
        <v>123</v>
      </c>
      <c r="E75" t="s">
        <v>102</v>
      </c>
      <c r="F75" t="s">
        <v>975</v>
      </c>
      <c r="G75" s="77">
        <v>90822.04</v>
      </c>
      <c r="H75" s="77">
        <v>-1.6088</v>
      </c>
      <c r="I75" s="77">
        <v>-1.46114497952</v>
      </c>
      <c r="J75" s="78">
        <v>-1.18E-2</v>
      </c>
      <c r="K75" s="78">
        <v>0</v>
      </c>
    </row>
    <row r="76" spans="2:11">
      <c r="B76" t="s">
        <v>1019</v>
      </c>
      <c r="C76" t="s">
        <v>1022</v>
      </c>
      <c r="D76" t="s">
        <v>123</v>
      </c>
      <c r="E76" t="s">
        <v>102</v>
      </c>
      <c r="F76" t="s">
        <v>975</v>
      </c>
      <c r="G76" s="77">
        <v>90809.47</v>
      </c>
      <c r="H76" s="77">
        <v>-1.6229</v>
      </c>
      <c r="I76" s="77">
        <v>-1.47374688863</v>
      </c>
      <c r="J76" s="78">
        <v>-1.1900000000000001E-2</v>
      </c>
      <c r="K76" s="78">
        <v>0</v>
      </c>
    </row>
    <row r="77" spans="2:11">
      <c r="B77" t="s">
        <v>1019</v>
      </c>
      <c r="C77" t="s">
        <v>1023</v>
      </c>
      <c r="D77" t="s">
        <v>123</v>
      </c>
      <c r="E77" t="s">
        <v>102</v>
      </c>
      <c r="F77" t="s">
        <v>975</v>
      </c>
      <c r="G77" s="77">
        <v>345276.59</v>
      </c>
      <c r="H77" s="77">
        <v>-1.5639000000000001</v>
      </c>
      <c r="I77" s="77">
        <v>-5.3997805910099999</v>
      </c>
      <c r="J77" s="78">
        <v>-4.3499999999999997E-2</v>
      </c>
      <c r="K77" s="78">
        <v>0</v>
      </c>
    </row>
    <row r="78" spans="2:11">
      <c r="B78" t="s">
        <v>1019</v>
      </c>
      <c r="C78" t="s">
        <v>1024</v>
      </c>
      <c r="D78" t="s">
        <v>123</v>
      </c>
      <c r="E78" t="s">
        <v>102</v>
      </c>
      <c r="F78" t="s">
        <v>232</v>
      </c>
      <c r="G78" s="77">
        <v>184213.84</v>
      </c>
      <c r="H78" s="77">
        <v>-1.6229</v>
      </c>
      <c r="I78" s="77">
        <v>-2.9896064093599999</v>
      </c>
      <c r="J78" s="78">
        <v>-2.41E-2</v>
      </c>
      <c r="K78" s="78">
        <v>0</v>
      </c>
    </row>
    <row r="79" spans="2:11">
      <c r="B79" t="s">
        <v>1025</v>
      </c>
      <c r="C79" t="s">
        <v>1026</v>
      </c>
      <c r="D79" t="s">
        <v>123</v>
      </c>
      <c r="E79" t="s">
        <v>102</v>
      </c>
      <c r="F79" t="s">
        <v>232</v>
      </c>
      <c r="G79" s="77">
        <v>290468.81</v>
      </c>
      <c r="H79" s="77">
        <v>-0.43109999999999998</v>
      </c>
      <c r="I79" s="77">
        <v>-1.2522110399099999</v>
      </c>
      <c r="J79" s="78">
        <v>-1.01E-2</v>
      </c>
      <c r="K79" s="78">
        <v>0</v>
      </c>
    </row>
    <row r="80" spans="2:11">
      <c r="B80" t="s">
        <v>1025</v>
      </c>
      <c r="C80" t="s">
        <v>1027</v>
      </c>
      <c r="D80" t="s">
        <v>123</v>
      </c>
      <c r="E80" t="s">
        <v>102</v>
      </c>
      <c r="F80" t="s">
        <v>232</v>
      </c>
      <c r="G80" s="77">
        <v>93394.5</v>
      </c>
      <c r="H80" s="77">
        <v>-4.7300000000000002E-2</v>
      </c>
      <c r="I80" s="77">
        <v>-4.4175598500000003E-2</v>
      </c>
      <c r="J80" s="78">
        <v>-4.0000000000000002E-4</v>
      </c>
      <c r="K80" s="78">
        <v>0</v>
      </c>
    </row>
    <row r="81" spans="2:11">
      <c r="B81" t="s">
        <v>1025</v>
      </c>
      <c r="C81" t="s">
        <v>1028</v>
      </c>
      <c r="D81" t="s">
        <v>123</v>
      </c>
      <c r="E81" t="s">
        <v>102</v>
      </c>
      <c r="F81" t="s">
        <v>232</v>
      </c>
      <c r="G81" s="77">
        <v>63213.52</v>
      </c>
      <c r="H81" s="77">
        <v>-0.51370000000000005</v>
      </c>
      <c r="I81" s="77">
        <v>-0.32472785224</v>
      </c>
      <c r="J81" s="78">
        <v>-2.5999999999999999E-3</v>
      </c>
      <c r="K81" s="78">
        <v>0</v>
      </c>
    </row>
    <row r="82" spans="2:11">
      <c r="B82" t="s">
        <v>1029</v>
      </c>
      <c r="C82" t="s">
        <v>1030</v>
      </c>
      <c r="D82" t="s">
        <v>123</v>
      </c>
      <c r="E82" t="s">
        <v>102</v>
      </c>
      <c r="F82" t="s">
        <v>1006</v>
      </c>
      <c r="G82" s="77">
        <v>152397.51999999999</v>
      </c>
      <c r="H82" s="77">
        <v>-2.9367999999999999</v>
      </c>
      <c r="I82" s="77">
        <v>-4.4756103673599998</v>
      </c>
      <c r="J82" s="78">
        <v>-3.5999999999999997E-2</v>
      </c>
      <c r="K82" s="78">
        <v>0</v>
      </c>
    </row>
    <row r="83" spans="2:11">
      <c r="B83" t="s">
        <v>1029</v>
      </c>
      <c r="C83" t="s">
        <v>1031</v>
      </c>
      <c r="D83" t="s">
        <v>123</v>
      </c>
      <c r="E83" t="s">
        <v>102</v>
      </c>
      <c r="F83" t="s">
        <v>1006</v>
      </c>
      <c r="G83" s="77">
        <v>137495.13</v>
      </c>
      <c r="H83" s="77">
        <v>-2.9079000000000002</v>
      </c>
      <c r="I83" s="77">
        <v>-3.9982208852699999</v>
      </c>
      <c r="J83" s="78">
        <v>-3.2199999999999999E-2</v>
      </c>
      <c r="K83" s="78">
        <v>0</v>
      </c>
    </row>
    <row r="84" spans="2:11">
      <c r="B84" t="s">
        <v>1032</v>
      </c>
      <c r="C84" t="s">
        <v>1033</v>
      </c>
      <c r="D84" t="s">
        <v>123</v>
      </c>
      <c r="E84" t="s">
        <v>102</v>
      </c>
      <c r="F84" t="s">
        <v>1006</v>
      </c>
      <c r="G84" s="77">
        <v>205350.49</v>
      </c>
      <c r="H84" s="77">
        <v>-1.8516999999999999</v>
      </c>
      <c r="I84" s="77">
        <v>-3.80247502333</v>
      </c>
      <c r="J84" s="78">
        <v>-3.0599999999999999E-2</v>
      </c>
      <c r="K84" s="78">
        <v>0</v>
      </c>
    </row>
    <row r="85" spans="2:11">
      <c r="B85" t="s">
        <v>1032</v>
      </c>
      <c r="C85" t="s">
        <v>1034</v>
      </c>
      <c r="D85" t="s">
        <v>123</v>
      </c>
      <c r="E85" t="s">
        <v>102</v>
      </c>
      <c r="F85" t="s">
        <v>1006</v>
      </c>
      <c r="G85" s="77">
        <v>181091.05</v>
      </c>
      <c r="H85" s="77">
        <v>-1.9083000000000001</v>
      </c>
      <c r="I85" s="77">
        <v>-3.4557605071499999</v>
      </c>
      <c r="J85" s="78">
        <v>-2.7799999999999998E-2</v>
      </c>
      <c r="K85" s="78">
        <v>0</v>
      </c>
    </row>
    <row r="86" spans="2:11">
      <c r="B86" t="s">
        <v>1032</v>
      </c>
      <c r="C86" t="s">
        <v>1035</v>
      </c>
      <c r="D86" t="s">
        <v>123</v>
      </c>
      <c r="E86" t="s">
        <v>102</v>
      </c>
      <c r="F86" t="s">
        <v>1006</v>
      </c>
      <c r="G86" s="77">
        <v>132800.10999999999</v>
      </c>
      <c r="H86" s="77">
        <v>-1.9083000000000001</v>
      </c>
      <c r="I86" s="77">
        <v>-2.53422449913</v>
      </c>
      <c r="J86" s="78">
        <v>-2.0400000000000001E-2</v>
      </c>
      <c r="K86" s="78">
        <v>0</v>
      </c>
    </row>
    <row r="87" spans="2:11">
      <c r="B87" t="s">
        <v>1032</v>
      </c>
      <c r="C87" t="s">
        <v>1036</v>
      </c>
      <c r="D87" t="s">
        <v>123</v>
      </c>
      <c r="E87" t="s">
        <v>102</v>
      </c>
      <c r="F87" t="s">
        <v>1006</v>
      </c>
      <c r="G87" s="77">
        <v>150951.10999999999</v>
      </c>
      <c r="H87" s="77">
        <v>-1.88</v>
      </c>
      <c r="I87" s="77">
        <v>-2.8378808680000001</v>
      </c>
      <c r="J87" s="78">
        <v>-2.29E-2</v>
      </c>
      <c r="K87" s="78">
        <v>0</v>
      </c>
    </row>
    <row r="88" spans="2:11">
      <c r="B88" t="s">
        <v>1032</v>
      </c>
      <c r="C88" t="s">
        <v>1037</v>
      </c>
      <c r="D88" t="s">
        <v>123</v>
      </c>
      <c r="E88" t="s">
        <v>102</v>
      </c>
      <c r="F88" t="s">
        <v>1038</v>
      </c>
      <c r="G88" s="77">
        <v>150997.19</v>
      </c>
      <c r="H88" s="77">
        <v>-1.8489</v>
      </c>
      <c r="I88" s="77">
        <v>-2.79178704591</v>
      </c>
      <c r="J88" s="78">
        <v>-2.2499999999999999E-2</v>
      </c>
      <c r="K88" s="78">
        <v>0</v>
      </c>
    </row>
    <row r="89" spans="2:11">
      <c r="B89" t="s">
        <v>1032</v>
      </c>
      <c r="C89" t="s">
        <v>1039</v>
      </c>
      <c r="D89" t="s">
        <v>123</v>
      </c>
      <c r="E89" t="s">
        <v>102</v>
      </c>
      <c r="F89" t="s">
        <v>1038</v>
      </c>
      <c r="G89" s="77">
        <v>120915.06</v>
      </c>
      <c r="H89" s="77">
        <v>-1.7501</v>
      </c>
      <c r="I89" s="77">
        <v>-2.11613446506</v>
      </c>
      <c r="J89" s="78">
        <v>-1.7000000000000001E-2</v>
      </c>
      <c r="K89" s="78">
        <v>0</v>
      </c>
    </row>
    <row r="90" spans="2:11">
      <c r="B90" t="s">
        <v>1040</v>
      </c>
      <c r="C90" t="s">
        <v>1041</v>
      </c>
      <c r="D90" t="s">
        <v>123</v>
      </c>
      <c r="E90" t="s">
        <v>102</v>
      </c>
      <c r="F90" t="s">
        <v>1042</v>
      </c>
      <c r="G90" s="77">
        <v>167707.81</v>
      </c>
      <c r="H90" s="77">
        <v>-10.210699999999999</v>
      </c>
      <c r="I90" s="77">
        <v>-17.124141355670002</v>
      </c>
      <c r="J90" s="78">
        <v>-0.13789999999999999</v>
      </c>
      <c r="K90" s="78">
        <v>-1E-4</v>
      </c>
    </row>
    <row r="91" spans="2:11">
      <c r="B91" t="s">
        <v>1040</v>
      </c>
      <c r="C91" t="s">
        <v>1043</v>
      </c>
      <c r="D91" t="s">
        <v>123</v>
      </c>
      <c r="E91" t="s">
        <v>102</v>
      </c>
      <c r="F91" t="s">
        <v>1042</v>
      </c>
      <c r="G91" s="77">
        <v>97835.42</v>
      </c>
      <c r="H91" s="77">
        <v>-10.2041</v>
      </c>
      <c r="I91" s="77">
        <v>-9.9832240922200004</v>
      </c>
      <c r="J91" s="78">
        <v>-8.0399999999999999E-2</v>
      </c>
      <c r="K91" s="78">
        <v>-1E-4</v>
      </c>
    </row>
    <row r="92" spans="2:11">
      <c r="B92" t="s">
        <v>1040</v>
      </c>
      <c r="C92" t="s">
        <v>1044</v>
      </c>
      <c r="D92" t="s">
        <v>123</v>
      </c>
      <c r="E92" t="s">
        <v>102</v>
      </c>
      <c r="F92" t="s">
        <v>232</v>
      </c>
      <c r="G92" s="77">
        <v>127789.59</v>
      </c>
      <c r="H92" s="77">
        <v>-2.6930000000000001</v>
      </c>
      <c r="I92" s="77">
        <v>-3.4413736586999999</v>
      </c>
      <c r="J92" s="78">
        <v>-2.7699999999999999E-2</v>
      </c>
      <c r="K92" s="78">
        <v>0</v>
      </c>
    </row>
    <row r="93" spans="2:11">
      <c r="B93" t="s">
        <v>1045</v>
      </c>
      <c r="C93" t="s">
        <v>1046</v>
      </c>
      <c r="D93" t="s">
        <v>123</v>
      </c>
      <c r="E93" t="s">
        <v>102</v>
      </c>
      <c r="F93" t="s">
        <v>1042</v>
      </c>
      <c r="G93" s="77">
        <v>97072.92</v>
      </c>
      <c r="H93" s="77">
        <v>-11.0642</v>
      </c>
      <c r="I93" s="77">
        <v>-10.740342014639999</v>
      </c>
      <c r="J93" s="78">
        <v>-8.6499999999999994E-2</v>
      </c>
      <c r="K93" s="78">
        <v>-1E-4</v>
      </c>
    </row>
    <row r="94" spans="2:11">
      <c r="B94" t="s">
        <v>1045</v>
      </c>
      <c r="C94" t="s">
        <v>1047</v>
      </c>
      <c r="D94" t="s">
        <v>123</v>
      </c>
      <c r="E94" t="s">
        <v>102</v>
      </c>
      <c r="F94" t="s">
        <v>1042</v>
      </c>
      <c r="G94" s="77">
        <v>208107.66</v>
      </c>
      <c r="H94" s="77">
        <v>-11.0139</v>
      </c>
      <c r="I94" s="77">
        <v>-22.920769564739999</v>
      </c>
      <c r="J94" s="78">
        <v>-0.18459999999999999</v>
      </c>
      <c r="K94" s="78">
        <v>-2.0000000000000001E-4</v>
      </c>
    </row>
    <row r="95" spans="2:11">
      <c r="B95" t="s">
        <v>1045</v>
      </c>
      <c r="C95" t="s">
        <v>1048</v>
      </c>
      <c r="D95" t="s">
        <v>123</v>
      </c>
      <c r="E95" t="s">
        <v>102</v>
      </c>
      <c r="F95" t="s">
        <v>1042</v>
      </c>
      <c r="G95" s="77">
        <v>110940.48</v>
      </c>
      <c r="H95" s="77">
        <v>-11.0642</v>
      </c>
      <c r="I95" s="77">
        <v>-12.27467658816</v>
      </c>
      <c r="J95" s="78">
        <v>-9.8900000000000002E-2</v>
      </c>
      <c r="K95" s="78">
        <v>-1E-4</v>
      </c>
    </row>
    <row r="96" spans="2:11">
      <c r="B96" t="s">
        <v>1045</v>
      </c>
      <c r="C96" t="s">
        <v>1049</v>
      </c>
      <c r="D96" t="s">
        <v>123</v>
      </c>
      <c r="E96" t="s">
        <v>102</v>
      </c>
      <c r="F96" t="s">
        <v>232</v>
      </c>
      <c r="G96" s="77">
        <v>104030.72</v>
      </c>
      <c r="H96" s="77">
        <v>-0.91200000000000003</v>
      </c>
      <c r="I96" s="77">
        <v>-0.94876016640000005</v>
      </c>
      <c r="J96" s="78">
        <v>-7.6E-3</v>
      </c>
      <c r="K96" s="78">
        <v>0</v>
      </c>
    </row>
    <row r="97" spans="2:11">
      <c r="B97" t="s">
        <v>1050</v>
      </c>
      <c r="C97" t="s">
        <v>1051</v>
      </c>
      <c r="D97" t="s">
        <v>123</v>
      </c>
      <c r="E97" t="s">
        <v>102</v>
      </c>
      <c r="F97" t="s">
        <v>232</v>
      </c>
      <c r="G97" s="77">
        <v>156020.51999999999</v>
      </c>
      <c r="H97" s="77">
        <v>0.88980000000000004</v>
      </c>
      <c r="I97" s="77">
        <v>1.3882705869600001</v>
      </c>
      <c r="J97" s="78">
        <v>1.12E-2</v>
      </c>
      <c r="K97" s="78">
        <v>0</v>
      </c>
    </row>
    <row r="98" spans="2:11">
      <c r="B98" t="s">
        <v>1050</v>
      </c>
      <c r="C98" t="s">
        <v>1052</v>
      </c>
      <c r="D98" t="s">
        <v>123</v>
      </c>
      <c r="E98" t="s">
        <v>102</v>
      </c>
      <c r="F98" t="s">
        <v>232</v>
      </c>
      <c r="G98" s="77">
        <v>93629.91</v>
      </c>
      <c r="H98" s="77">
        <v>0.90849999999999997</v>
      </c>
      <c r="I98" s="77">
        <v>0.85062773235</v>
      </c>
      <c r="J98" s="78">
        <v>6.8999999999999999E-3</v>
      </c>
      <c r="K98" s="78">
        <v>0</v>
      </c>
    </row>
    <row r="99" spans="2:11">
      <c r="B99" t="s">
        <v>1050</v>
      </c>
      <c r="C99" t="s">
        <v>1053</v>
      </c>
      <c r="D99" t="s">
        <v>123</v>
      </c>
      <c r="E99" t="s">
        <v>102</v>
      </c>
      <c r="F99" t="s">
        <v>232</v>
      </c>
      <c r="G99" s="77">
        <v>124802</v>
      </c>
      <c r="H99" s="77">
        <v>0.87839999999999996</v>
      </c>
      <c r="I99" s="77">
        <v>1.0962607680000001</v>
      </c>
      <c r="J99" s="78">
        <v>8.8000000000000005E-3</v>
      </c>
      <c r="K99" s="78">
        <v>0</v>
      </c>
    </row>
    <row r="100" spans="2:11">
      <c r="B100" t="s">
        <v>1050</v>
      </c>
      <c r="C100" t="s">
        <v>1054</v>
      </c>
      <c r="D100" t="s">
        <v>123</v>
      </c>
      <c r="E100" t="s">
        <v>102</v>
      </c>
      <c r="F100" t="s">
        <v>232</v>
      </c>
      <c r="G100" s="77">
        <v>75974.12</v>
      </c>
      <c r="H100" s="77">
        <v>0.90849999999999997</v>
      </c>
      <c r="I100" s="77">
        <v>0.69022488019999995</v>
      </c>
      <c r="J100" s="78">
        <v>5.5999999999999999E-3</v>
      </c>
      <c r="K100" s="78">
        <v>0</v>
      </c>
    </row>
    <row r="101" spans="2:11">
      <c r="B101" t="s">
        <v>1050</v>
      </c>
      <c r="C101" t="s">
        <v>1055</v>
      </c>
      <c r="D101" t="s">
        <v>123</v>
      </c>
      <c r="E101" t="s">
        <v>102</v>
      </c>
      <c r="F101" t="s">
        <v>232</v>
      </c>
      <c r="G101" s="77">
        <v>75992.479999999996</v>
      </c>
      <c r="H101" s="77">
        <v>0.93240000000000001</v>
      </c>
      <c r="I101" s="77">
        <v>0.70855388352000004</v>
      </c>
      <c r="J101" s="78">
        <v>5.7000000000000002E-3</v>
      </c>
      <c r="K101" s="78">
        <v>0</v>
      </c>
    </row>
    <row r="102" spans="2:11">
      <c r="B102" t="s">
        <v>1056</v>
      </c>
      <c r="C102" t="s">
        <v>1057</v>
      </c>
      <c r="D102" t="s">
        <v>123</v>
      </c>
      <c r="E102" t="s">
        <v>102</v>
      </c>
      <c r="F102" t="s">
        <v>935</v>
      </c>
      <c r="G102" s="77">
        <v>382153.91</v>
      </c>
      <c r="H102" s="77">
        <v>-0.89339999999999997</v>
      </c>
      <c r="I102" s="77">
        <v>-3.4141630319399998</v>
      </c>
      <c r="J102" s="78">
        <v>-2.75E-2</v>
      </c>
      <c r="K102" s="78">
        <v>0</v>
      </c>
    </row>
    <row r="103" spans="2:11">
      <c r="B103" t="s">
        <v>1058</v>
      </c>
      <c r="C103" t="s">
        <v>1059</v>
      </c>
      <c r="D103" t="s">
        <v>123</v>
      </c>
      <c r="E103" t="s">
        <v>102</v>
      </c>
      <c r="F103" t="s">
        <v>1042</v>
      </c>
      <c r="G103" s="77">
        <v>265871.7</v>
      </c>
      <c r="H103" s="77">
        <v>-10.0611</v>
      </c>
      <c r="I103" s="77">
        <v>-26.749617608699999</v>
      </c>
      <c r="J103" s="78">
        <v>-0.2155</v>
      </c>
      <c r="K103" s="78">
        <v>-2.0000000000000001E-4</v>
      </c>
    </row>
    <row r="104" spans="2:11">
      <c r="B104" t="s">
        <v>1058</v>
      </c>
      <c r="C104" t="s">
        <v>1060</v>
      </c>
      <c r="D104" t="s">
        <v>123</v>
      </c>
      <c r="E104" t="s">
        <v>102</v>
      </c>
      <c r="F104" t="s">
        <v>1042</v>
      </c>
      <c r="G104" s="77">
        <v>134387.46</v>
      </c>
      <c r="H104" s="77">
        <v>-10.0183</v>
      </c>
      <c r="I104" s="77">
        <v>-13.463338905180001</v>
      </c>
      <c r="J104" s="78">
        <v>-0.1084</v>
      </c>
      <c r="K104" s="78">
        <v>-1E-4</v>
      </c>
    </row>
    <row r="105" spans="2:11">
      <c r="B105" t="s">
        <v>1058</v>
      </c>
      <c r="C105" t="s">
        <v>1061</v>
      </c>
      <c r="D105" t="s">
        <v>123</v>
      </c>
      <c r="E105" t="s">
        <v>102</v>
      </c>
      <c r="F105" t="s">
        <v>1042</v>
      </c>
      <c r="G105" s="77">
        <v>131505.01999999999</v>
      </c>
      <c r="H105" s="77">
        <v>-10.0875</v>
      </c>
      <c r="I105" s="77">
        <v>-13.265568892499999</v>
      </c>
      <c r="J105" s="78">
        <v>-0.10680000000000001</v>
      </c>
      <c r="K105" s="78">
        <v>-1E-4</v>
      </c>
    </row>
    <row r="106" spans="2:11">
      <c r="B106" t="s">
        <v>1062</v>
      </c>
      <c r="C106" t="s">
        <v>1063</v>
      </c>
      <c r="D106" t="s">
        <v>123</v>
      </c>
      <c r="E106" t="s">
        <v>102</v>
      </c>
      <c r="F106" t="s">
        <v>232</v>
      </c>
      <c r="G106" s="77">
        <v>155769.14000000001</v>
      </c>
      <c r="H106" s="77">
        <v>0.73250000000000004</v>
      </c>
      <c r="I106" s="77">
        <v>1.1410089505000001</v>
      </c>
      <c r="J106" s="78">
        <v>9.1999999999999998E-3</v>
      </c>
      <c r="K106" s="78">
        <v>0</v>
      </c>
    </row>
    <row r="107" spans="2:11">
      <c r="B107" t="s">
        <v>1062</v>
      </c>
      <c r="C107" t="s">
        <v>1064</v>
      </c>
      <c r="D107" t="s">
        <v>123</v>
      </c>
      <c r="E107" t="s">
        <v>102</v>
      </c>
      <c r="F107" t="s">
        <v>232</v>
      </c>
      <c r="G107" s="77">
        <v>311705.87</v>
      </c>
      <c r="H107" s="77">
        <v>0.78590000000000004</v>
      </c>
      <c r="I107" s="77">
        <v>2.4496964323300001</v>
      </c>
      <c r="J107" s="78">
        <v>1.9699999999999999E-2</v>
      </c>
      <c r="K107" s="78">
        <v>0</v>
      </c>
    </row>
    <row r="108" spans="2:11">
      <c r="B108" t="s">
        <v>1065</v>
      </c>
      <c r="C108" t="s">
        <v>1066</v>
      </c>
      <c r="D108" t="s">
        <v>123</v>
      </c>
      <c r="E108" t="s">
        <v>102</v>
      </c>
      <c r="F108" t="s">
        <v>935</v>
      </c>
      <c r="G108" s="77">
        <v>93084.42</v>
      </c>
      <c r="H108" s="77">
        <v>0.59309999999999996</v>
      </c>
      <c r="I108" s="77">
        <v>0.55208369501999999</v>
      </c>
      <c r="J108" s="78">
        <v>4.4000000000000003E-3</v>
      </c>
      <c r="K108" s="78">
        <v>0</v>
      </c>
    </row>
    <row r="109" spans="2:11">
      <c r="B109" t="s">
        <v>1065</v>
      </c>
      <c r="C109" t="s">
        <v>1067</v>
      </c>
      <c r="D109" t="s">
        <v>123</v>
      </c>
      <c r="E109" t="s">
        <v>102</v>
      </c>
      <c r="F109" t="s">
        <v>935</v>
      </c>
      <c r="G109" s="77">
        <v>68206.61</v>
      </c>
      <c r="H109" s="77">
        <v>0.51249999999999996</v>
      </c>
      <c r="I109" s="77">
        <v>0.34955887624999998</v>
      </c>
      <c r="J109" s="78">
        <v>2.8E-3</v>
      </c>
      <c r="K109" s="78">
        <v>0</v>
      </c>
    </row>
    <row r="110" spans="2:11">
      <c r="B110" t="s">
        <v>1068</v>
      </c>
      <c r="C110" t="s">
        <v>1069</v>
      </c>
      <c r="D110" t="s">
        <v>123</v>
      </c>
      <c r="E110" t="s">
        <v>102</v>
      </c>
      <c r="F110" t="s">
        <v>232</v>
      </c>
      <c r="G110" s="77">
        <v>110528.3</v>
      </c>
      <c r="H110" s="77">
        <v>-1.5904</v>
      </c>
      <c r="I110" s="77">
        <v>-1.7578420831999999</v>
      </c>
      <c r="J110" s="78">
        <v>-1.4200000000000001E-2</v>
      </c>
      <c r="K110" s="78">
        <v>0</v>
      </c>
    </row>
    <row r="111" spans="2:11">
      <c r="B111" t="s">
        <v>1068</v>
      </c>
      <c r="C111" t="s">
        <v>1070</v>
      </c>
      <c r="D111" t="s">
        <v>123</v>
      </c>
      <c r="E111" t="s">
        <v>102</v>
      </c>
      <c r="F111" t="s">
        <v>232</v>
      </c>
      <c r="G111" s="77">
        <v>158621.25</v>
      </c>
      <c r="H111" s="77">
        <v>-1.464</v>
      </c>
      <c r="I111" s="77">
        <v>-2.3222151000000002</v>
      </c>
      <c r="J111" s="78">
        <v>-1.8700000000000001E-2</v>
      </c>
      <c r="K111" s="78">
        <v>0</v>
      </c>
    </row>
    <row r="112" spans="2:11">
      <c r="B112" t="s">
        <v>1071</v>
      </c>
      <c r="C112" t="s">
        <v>1072</v>
      </c>
      <c r="D112" t="s">
        <v>123</v>
      </c>
      <c r="E112" t="s">
        <v>102</v>
      </c>
      <c r="F112" t="s">
        <v>1006</v>
      </c>
      <c r="G112" s="77">
        <v>175492.08</v>
      </c>
      <c r="H112" s="77">
        <v>-1.4476</v>
      </c>
      <c r="I112" s="77">
        <v>-2.5404233500800002</v>
      </c>
      <c r="J112" s="78">
        <v>-2.0500000000000001E-2</v>
      </c>
      <c r="K112" s="78">
        <v>0</v>
      </c>
    </row>
    <row r="113" spans="2:11">
      <c r="B113" t="s">
        <v>1071</v>
      </c>
      <c r="C113" t="s">
        <v>1073</v>
      </c>
      <c r="D113" t="s">
        <v>123</v>
      </c>
      <c r="E113" t="s">
        <v>102</v>
      </c>
      <c r="F113" t="s">
        <v>1006</v>
      </c>
      <c r="G113" s="77">
        <v>226992.26</v>
      </c>
      <c r="H113" s="77">
        <v>-1.4195</v>
      </c>
      <c r="I113" s="77">
        <v>-3.2221551307</v>
      </c>
      <c r="J113" s="78">
        <v>-2.5999999999999999E-2</v>
      </c>
      <c r="K113" s="78">
        <v>0</v>
      </c>
    </row>
    <row r="114" spans="2:11">
      <c r="B114" t="s">
        <v>1074</v>
      </c>
      <c r="C114" t="s">
        <v>1075</v>
      </c>
      <c r="D114" t="s">
        <v>123</v>
      </c>
      <c r="E114" t="s">
        <v>102</v>
      </c>
      <c r="F114" t="s">
        <v>1006</v>
      </c>
      <c r="G114" s="77">
        <v>246479.41</v>
      </c>
      <c r="H114" s="77">
        <v>-2.9182999999999999</v>
      </c>
      <c r="I114" s="77">
        <v>-7.1930086220299998</v>
      </c>
      <c r="J114" s="78">
        <v>-5.79E-2</v>
      </c>
      <c r="K114" s="78">
        <v>-1E-4</v>
      </c>
    </row>
    <row r="115" spans="2:11">
      <c r="B115" t="s">
        <v>1074</v>
      </c>
      <c r="C115" t="s">
        <v>1076</v>
      </c>
      <c r="D115" t="s">
        <v>123</v>
      </c>
      <c r="E115" t="s">
        <v>102</v>
      </c>
      <c r="F115" t="s">
        <v>1006</v>
      </c>
      <c r="G115" s="77">
        <v>83584.77</v>
      </c>
      <c r="H115" s="77">
        <v>-3.0078</v>
      </c>
      <c r="I115" s="77">
        <v>-2.5140627120599999</v>
      </c>
      <c r="J115" s="78">
        <v>-2.0199999999999999E-2</v>
      </c>
      <c r="K115" s="78">
        <v>0</v>
      </c>
    </row>
    <row r="116" spans="2:11">
      <c r="B116" t="s">
        <v>1074</v>
      </c>
      <c r="C116" t="s">
        <v>1077</v>
      </c>
      <c r="D116" t="s">
        <v>123</v>
      </c>
      <c r="E116" t="s">
        <v>102</v>
      </c>
      <c r="F116" t="s">
        <v>1006</v>
      </c>
      <c r="G116" s="77">
        <v>179482.25</v>
      </c>
      <c r="H116" s="77">
        <v>-2.7942999999999998</v>
      </c>
      <c r="I116" s="77">
        <v>-5.0152725117500001</v>
      </c>
      <c r="J116" s="78">
        <v>-4.0399999999999998E-2</v>
      </c>
      <c r="K116" s="78">
        <v>0</v>
      </c>
    </row>
    <row r="117" spans="2:11">
      <c r="B117" t="s">
        <v>1074</v>
      </c>
      <c r="C117" t="s">
        <v>1078</v>
      </c>
      <c r="D117" t="s">
        <v>123</v>
      </c>
      <c r="E117" t="s">
        <v>102</v>
      </c>
      <c r="F117" t="s">
        <v>1006</v>
      </c>
      <c r="G117" s="77">
        <v>104568.94</v>
      </c>
      <c r="H117" s="77">
        <v>-2.9211</v>
      </c>
      <c r="I117" s="77">
        <v>-3.05456330634</v>
      </c>
      <c r="J117" s="78">
        <v>-2.46E-2</v>
      </c>
      <c r="K117" s="78">
        <v>0</v>
      </c>
    </row>
    <row r="118" spans="2:11">
      <c r="B118" t="s">
        <v>1074</v>
      </c>
      <c r="C118" t="s">
        <v>1079</v>
      </c>
      <c r="D118" t="s">
        <v>123</v>
      </c>
      <c r="E118" t="s">
        <v>102</v>
      </c>
      <c r="F118" t="s">
        <v>232</v>
      </c>
      <c r="G118" s="77">
        <v>145877.98000000001</v>
      </c>
      <c r="H118" s="77">
        <v>-2.6246999999999998</v>
      </c>
      <c r="I118" s="77">
        <v>-3.8288593410599998</v>
      </c>
      <c r="J118" s="78">
        <v>-3.0800000000000001E-2</v>
      </c>
      <c r="K118" s="78">
        <v>0</v>
      </c>
    </row>
    <row r="119" spans="2:11">
      <c r="B119" t="s">
        <v>1080</v>
      </c>
      <c r="C119" t="s">
        <v>1081</v>
      </c>
      <c r="D119" t="s">
        <v>123</v>
      </c>
      <c r="E119" t="s">
        <v>102</v>
      </c>
      <c r="F119" t="s">
        <v>1006</v>
      </c>
      <c r="G119" s="77">
        <v>89791.4</v>
      </c>
      <c r="H119" s="77">
        <v>-2.5484</v>
      </c>
      <c r="I119" s="77">
        <v>-2.2882440376000002</v>
      </c>
      <c r="J119" s="78">
        <v>-1.84E-2</v>
      </c>
      <c r="K119" s="78">
        <v>0</v>
      </c>
    </row>
    <row r="120" spans="2:11">
      <c r="B120" t="s">
        <v>1080</v>
      </c>
      <c r="C120" t="s">
        <v>1082</v>
      </c>
      <c r="D120" t="s">
        <v>123</v>
      </c>
      <c r="E120" t="s">
        <v>102</v>
      </c>
      <c r="F120" t="s">
        <v>1006</v>
      </c>
      <c r="G120" s="77">
        <v>150331.04999999999</v>
      </c>
      <c r="H120" s="77">
        <v>-2.0853999999999999</v>
      </c>
      <c r="I120" s="77">
        <v>-3.1350037167</v>
      </c>
      <c r="J120" s="78">
        <v>-2.53E-2</v>
      </c>
      <c r="K120" s="78">
        <v>0</v>
      </c>
    </row>
    <row r="121" spans="2:11">
      <c r="B121" t="s">
        <v>1083</v>
      </c>
      <c r="C121" t="s">
        <v>1084</v>
      </c>
      <c r="D121" t="s">
        <v>123</v>
      </c>
      <c r="E121" t="s">
        <v>102</v>
      </c>
      <c r="F121" t="s">
        <v>1006</v>
      </c>
      <c r="G121" s="77">
        <v>137138.01</v>
      </c>
      <c r="H121" s="77">
        <v>-0.8952</v>
      </c>
      <c r="I121" s="77">
        <v>-1.2276594655199999</v>
      </c>
      <c r="J121" s="78">
        <v>-9.9000000000000008E-3</v>
      </c>
      <c r="K121" s="78">
        <v>0</v>
      </c>
    </row>
    <row r="122" spans="2:11">
      <c r="B122" t="s">
        <v>1083</v>
      </c>
      <c r="C122" t="s">
        <v>1085</v>
      </c>
      <c r="D122" t="s">
        <v>123</v>
      </c>
      <c r="E122" t="s">
        <v>102</v>
      </c>
      <c r="F122" t="s">
        <v>1038</v>
      </c>
      <c r="G122" s="77">
        <v>120968.69</v>
      </c>
      <c r="H122" s="77">
        <v>-1.6724000000000001</v>
      </c>
      <c r="I122" s="77">
        <v>-2.0230803715599999</v>
      </c>
      <c r="J122" s="78">
        <v>-1.6299999999999999E-2</v>
      </c>
      <c r="K122" s="78">
        <v>0</v>
      </c>
    </row>
    <row r="123" spans="2:11">
      <c r="B123" t="s">
        <v>1083</v>
      </c>
      <c r="C123" t="s">
        <v>1086</v>
      </c>
      <c r="D123" t="s">
        <v>123</v>
      </c>
      <c r="E123" t="s">
        <v>102</v>
      </c>
      <c r="F123" t="s">
        <v>1038</v>
      </c>
      <c r="G123" s="77">
        <v>151336.54999999999</v>
      </c>
      <c r="H123" s="77">
        <v>-1.5880000000000001</v>
      </c>
      <c r="I123" s="77">
        <v>-2.4032244139999999</v>
      </c>
      <c r="J123" s="78">
        <v>-1.9400000000000001E-2</v>
      </c>
      <c r="K123" s="78">
        <v>0</v>
      </c>
    </row>
    <row r="124" spans="2:11">
      <c r="B124" t="s">
        <v>1083</v>
      </c>
      <c r="C124" t="s">
        <v>1087</v>
      </c>
      <c r="D124" t="s">
        <v>123</v>
      </c>
      <c r="E124" t="s">
        <v>102</v>
      </c>
      <c r="F124" t="s">
        <v>232</v>
      </c>
      <c r="G124" s="77">
        <v>126718.72</v>
      </c>
      <c r="H124" s="77">
        <v>-3.3679000000000001</v>
      </c>
      <c r="I124" s="77">
        <v>-4.2677597708799997</v>
      </c>
      <c r="J124" s="78">
        <v>-3.44E-2</v>
      </c>
      <c r="K124" s="78">
        <v>0</v>
      </c>
    </row>
    <row r="125" spans="2:11">
      <c r="B125" t="s">
        <v>1088</v>
      </c>
      <c r="C125" t="s">
        <v>1089</v>
      </c>
      <c r="D125" t="s">
        <v>123</v>
      </c>
      <c r="E125" t="s">
        <v>102</v>
      </c>
      <c r="F125" t="s">
        <v>1042</v>
      </c>
      <c r="G125" s="77">
        <v>129332.8</v>
      </c>
      <c r="H125" s="77">
        <v>-7.1517999999999997</v>
      </c>
      <c r="I125" s="77">
        <v>-9.2496231903999995</v>
      </c>
      <c r="J125" s="78">
        <v>-7.4499999999999997E-2</v>
      </c>
      <c r="K125" s="78">
        <v>-1E-4</v>
      </c>
    </row>
    <row r="126" spans="2:11">
      <c r="B126" t="s">
        <v>1088</v>
      </c>
      <c r="C126" t="s">
        <v>1090</v>
      </c>
      <c r="D126" t="s">
        <v>123</v>
      </c>
      <c r="E126" t="s">
        <v>102</v>
      </c>
      <c r="F126" t="s">
        <v>1042</v>
      </c>
      <c r="G126" s="77">
        <v>132341.76000000001</v>
      </c>
      <c r="H126" s="77">
        <v>-7.0425000000000004</v>
      </c>
      <c r="I126" s="77">
        <v>-9.3201684480000004</v>
      </c>
      <c r="J126" s="78">
        <v>-7.51E-2</v>
      </c>
      <c r="K126" s="78">
        <v>-1E-4</v>
      </c>
    </row>
    <row r="127" spans="2:11">
      <c r="B127" t="s">
        <v>1088</v>
      </c>
      <c r="C127" t="s">
        <v>1091</v>
      </c>
      <c r="D127" t="s">
        <v>123</v>
      </c>
      <c r="E127" t="s">
        <v>102</v>
      </c>
      <c r="F127" t="s">
        <v>1042</v>
      </c>
      <c r="G127" s="77">
        <v>57481.24</v>
      </c>
      <c r="H127" s="77">
        <v>-7.1517999999999997</v>
      </c>
      <c r="I127" s="77">
        <v>-4.1109433223199998</v>
      </c>
      <c r="J127" s="78">
        <v>-3.3099999999999997E-2</v>
      </c>
      <c r="K127" s="78">
        <v>0</v>
      </c>
    </row>
    <row r="128" spans="2:11">
      <c r="B128" t="s">
        <v>1088</v>
      </c>
      <c r="C128" t="s">
        <v>1092</v>
      </c>
      <c r="D128" t="s">
        <v>123</v>
      </c>
      <c r="E128" t="s">
        <v>102</v>
      </c>
      <c r="F128" t="s">
        <v>1042</v>
      </c>
      <c r="G128" s="77">
        <v>103574.83</v>
      </c>
      <c r="H128" s="77">
        <v>-7.0393999999999997</v>
      </c>
      <c r="I128" s="77">
        <v>-7.29104658302</v>
      </c>
      <c r="J128" s="78">
        <v>-5.8700000000000002E-2</v>
      </c>
      <c r="K128" s="78">
        <v>-1E-4</v>
      </c>
    </row>
    <row r="129" spans="2:11">
      <c r="B129" t="s">
        <v>1088</v>
      </c>
      <c r="C129" t="s">
        <v>1093</v>
      </c>
      <c r="D129" t="s">
        <v>123</v>
      </c>
      <c r="E129" t="s">
        <v>102</v>
      </c>
      <c r="F129" t="s">
        <v>232</v>
      </c>
      <c r="G129" s="77">
        <v>174275.21</v>
      </c>
      <c r="H129" s="77">
        <v>-3.2389000000000001</v>
      </c>
      <c r="I129" s="77">
        <v>-5.6445997766899998</v>
      </c>
      <c r="J129" s="78">
        <v>-4.5499999999999999E-2</v>
      </c>
      <c r="K129" s="78">
        <v>0</v>
      </c>
    </row>
    <row r="130" spans="2:11">
      <c r="B130" t="s">
        <v>1094</v>
      </c>
      <c r="C130" t="s">
        <v>1095</v>
      </c>
      <c r="D130" t="s">
        <v>123</v>
      </c>
      <c r="E130" t="s">
        <v>102</v>
      </c>
      <c r="F130" t="s">
        <v>1006</v>
      </c>
      <c r="G130" s="77">
        <v>121230.12</v>
      </c>
      <c r="H130" s="77">
        <v>-1.4477</v>
      </c>
      <c r="I130" s="77">
        <v>-1.7550484472400001</v>
      </c>
      <c r="J130" s="78">
        <v>-1.41E-2</v>
      </c>
      <c r="K130" s="78">
        <v>0</v>
      </c>
    </row>
    <row r="131" spans="2:11">
      <c r="B131" t="s">
        <v>1094</v>
      </c>
      <c r="C131" t="s">
        <v>1096</v>
      </c>
      <c r="D131" t="s">
        <v>123</v>
      </c>
      <c r="E131" t="s">
        <v>102</v>
      </c>
      <c r="F131" t="s">
        <v>1006</v>
      </c>
      <c r="G131" s="77">
        <v>50141.07</v>
      </c>
      <c r="H131" s="77">
        <v>-4.2432999999999996</v>
      </c>
      <c r="I131" s="77">
        <v>-2.12763602331</v>
      </c>
      <c r="J131" s="78">
        <v>-1.7100000000000001E-2</v>
      </c>
      <c r="K131" s="78">
        <v>0</v>
      </c>
    </row>
    <row r="132" spans="2:11">
      <c r="B132" t="s">
        <v>1094</v>
      </c>
      <c r="C132" t="s">
        <v>1097</v>
      </c>
      <c r="D132" t="s">
        <v>123</v>
      </c>
      <c r="E132" t="s">
        <v>102</v>
      </c>
      <c r="F132" t="s">
        <v>1006</v>
      </c>
      <c r="G132" s="77">
        <v>147348.06</v>
      </c>
      <c r="H132" s="77">
        <v>-4.3322000000000003</v>
      </c>
      <c r="I132" s="77">
        <v>-6.3834126553199999</v>
      </c>
      <c r="J132" s="78">
        <v>-5.1400000000000001E-2</v>
      </c>
      <c r="K132" s="78">
        <v>0</v>
      </c>
    </row>
    <row r="133" spans="2:11">
      <c r="B133" t="s">
        <v>1094</v>
      </c>
      <c r="C133" t="s">
        <v>1098</v>
      </c>
      <c r="D133" t="s">
        <v>123</v>
      </c>
      <c r="E133" t="s">
        <v>102</v>
      </c>
      <c r="F133" t="s">
        <v>1006</v>
      </c>
      <c r="G133" s="77">
        <v>59056.53</v>
      </c>
      <c r="H133" s="77">
        <v>-4.125</v>
      </c>
      <c r="I133" s="77">
        <v>-2.4360818625</v>
      </c>
      <c r="J133" s="78">
        <v>-1.9599999999999999E-2</v>
      </c>
      <c r="K133" s="78">
        <v>0</v>
      </c>
    </row>
    <row r="134" spans="2:11">
      <c r="B134" t="s">
        <v>1094</v>
      </c>
      <c r="C134" t="s">
        <v>1099</v>
      </c>
      <c r="D134" t="s">
        <v>123</v>
      </c>
      <c r="E134" t="s">
        <v>102</v>
      </c>
      <c r="F134" t="s">
        <v>232</v>
      </c>
      <c r="G134" s="77">
        <v>55332.99</v>
      </c>
      <c r="H134" s="77">
        <v>-1.4477</v>
      </c>
      <c r="I134" s="77">
        <v>-0.80105569622999995</v>
      </c>
      <c r="J134" s="78">
        <v>-6.4999999999999997E-3</v>
      </c>
      <c r="K134" s="78">
        <v>0</v>
      </c>
    </row>
    <row r="135" spans="2:11">
      <c r="B135" t="s">
        <v>1100</v>
      </c>
      <c r="C135" t="s">
        <v>1101</v>
      </c>
      <c r="D135" t="s">
        <v>123</v>
      </c>
      <c r="E135" t="s">
        <v>102</v>
      </c>
      <c r="F135" t="s">
        <v>232</v>
      </c>
      <c r="G135" s="77">
        <v>454353.57</v>
      </c>
      <c r="H135" s="77">
        <v>-0.61180000000000001</v>
      </c>
      <c r="I135" s="77">
        <v>-2.7797351412600002</v>
      </c>
      <c r="J135" s="78">
        <v>-2.24E-2</v>
      </c>
      <c r="K135" s="78">
        <v>0</v>
      </c>
    </row>
    <row r="136" spans="2:11">
      <c r="B136" t="s">
        <v>1100</v>
      </c>
      <c r="C136" t="s">
        <v>1102</v>
      </c>
      <c r="D136" t="s">
        <v>123</v>
      </c>
      <c r="E136" t="s">
        <v>102</v>
      </c>
      <c r="F136" t="s">
        <v>232</v>
      </c>
      <c r="G136" s="77">
        <v>107630.7</v>
      </c>
      <c r="H136" s="77">
        <v>-0.55700000000000005</v>
      </c>
      <c r="I136" s="77">
        <v>-0.59950299900000004</v>
      </c>
      <c r="J136" s="78">
        <v>-4.7999999999999996E-3</v>
      </c>
      <c r="K136" s="78">
        <v>0</v>
      </c>
    </row>
    <row r="137" spans="2:11">
      <c r="B137" t="s">
        <v>1103</v>
      </c>
      <c r="C137" t="s">
        <v>1104</v>
      </c>
      <c r="D137" t="s">
        <v>123</v>
      </c>
      <c r="E137" t="s">
        <v>102</v>
      </c>
      <c r="F137" t="s">
        <v>1042</v>
      </c>
      <c r="G137" s="77">
        <v>445739.39</v>
      </c>
      <c r="H137" s="77">
        <v>-7.0839999999999996</v>
      </c>
      <c r="I137" s="77">
        <v>-31.576178387599999</v>
      </c>
      <c r="J137" s="78">
        <v>-0.25430000000000003</v>
      </c>
      <c r="K137" s="78">
        <v>-2.0000000000000001E-4</v>
      </c>
    </row>
    <row r="138" spans="2:11">
      <c r="B138" t="s">
        <v>1105</v>
      </c>
      <c r="C138" t="s">
        <v>1106</v>
      </c>
      <c r="D138" t="s">
        <v>123</v>
      </c>
      <c r="E138" t="s">
        <v>102</v>
      </c>
      <c r="F138" t="s">
        <v>232</v>
      </c>
      <c r="G138" s="77">
        <v>210633.56</v>
      </c>
      <c r="H138" s="77">
        <v>-2.7641</v>
      </c>
      <c r="I138" s="77">
        <v>-5.8221222319599999</v>
      </c>
      <c r="J138" s="78">
        <v>-4.6899999999999997E-2</v>
      </c>
      <c r="K138" s="78">
        <v>0</v>
      </c>
    </row>
    <row r="139" spans="2:11">
      <c r="B139" t="s">
        <v>1105</v>
      </c>
      <c r="C139" t="s">
        <v>1107</v>
      </c>
      <c r="D139" t="s">
        <v>123</v>
      </c>
      <c r="E139" t="s">
        <v>102</v>
      </c>
      <c r="F139" t="s">
        <v>232</v>
      </c>
      <c r="G139" s="77">
        <v>120325.17</v>
      </c>
      <c r="H139" s="77">
        <v>-2.7955999999999999</v>
      </c>
      <c r="I139" s="77">
        <v>-3.3638104525200001</v>
      </c>
      <c r="J139" s="78">
        <v>-2.7099999999999999E-2</v>
      </c>
      <c r="K139" s="78">
        <v>0</v>
      </c>
    </row>
    <row r="140" spans="2:11">
      <c r="B140" t="s">
        <v>1105</v>
      </c>
      <c r="C140" t="s">
        <v>1108</v>
      </c>
      <c r="D140" t="s">
        <v>123</v>
      </c>
      <c r="E140" t="s">
        <v>102</v>
      </c>
      <c r="F140" t="s">
        <v>232</v>
      </c>
      <c r="G140" s="77">
        <v>36624.519999999997</v>
      </c>
      <c r="H140" s="77">
        <v>-2.7641</v>
      </c>
      <c r="I140" s="77">
        <v>-1.01233835732</v>
      </c>
      <c r="J140" s="78">
        <v>-8.2000000000000007E-3</v>
      </c>
      <c r="K140" s="78">
        <v>0</v>
      </c>
    </row>
    <row r="141" spans="2:11">
      <c r="B141" t="s">
        <v>1109</v>
      </c>
      <c r="C141" t="s">
        <v>1110</v>
      </c>
      <c r="D141" t="s">
        <v>123</v>
      </c>
      <c r="E141" t="s">
        <v>102</v>
      </c>
      <c r="F141" t="s">
        <v>975</v>
      </c>
      <c r="G141" s="77">
        <v>105202.49</v>
      </c>
      <c r="H141" s="77">
        <v>-8.2997999999999994</v>
      </c>
      <c r="I141" s="77">
        <v>-8.7315962650200003</v>
      </c>
      <c r="J141" s="78">
        <v>-7.0300000000000001E-2</v>
      </c>
      <c r="K141" s="78">
        <v>-1E-4</v>
      </c>
    </row>
    <row r="142" spans="2:11">
      <c r="B142" t="s">
        <v>1109</v>
      </c>
      <c r="C142" t="s">
        <v>1111</v>
      </c>
      <c r="D142" t="s">
        <v>123</v>
      </c>
      <c r="E142" t="s">
        <v>102</v>
      </c>
      <c r="F142" t="s">
        <v>975</v>
      </c>
      <c r="G142" s="77">
        <v>204609.76</v>
      </c>
      <c r="H142" s="77">
        <v>-8.3573000000000004</v>
      </c>
      <c r="I142" s="77">
        <v>-17.099851472480001</v>
      </c>
      <c r="J142" s="78">
        <v>-0.13769999999999999</v>
      </c>
      <c r="K142" s="78">
        <v>-1E-4</v>
      </c>
    </row>
    <row r="143" spans="2:11">
      <c r="B143" t="s">
        <v>1109</v>
      </c>
      <c r="C143" t="s">
        <v>1112</v>
      </c>
      <c r="D143" t="s">
        <v>123</v>
      </c>
      <c r="E143" t="s">
        <v>102</v>
      </c>
      <c r="F143" t="s">
        <v>975</v>
      </c>
      <c r="G143" s="77">
        <v>127937.66</v>
      </c>
      <c r="H143" s="77">
        <v>-8.3094000000000001</v>
      </c>
      <c r="I143" s="77">
        <v>-10.63085192004</v>
      </c>
      <c r="J143" s="78">
        <v>-8.5599999999999996E-2</v>
      </c>
      <c r="K143" s="78">
        <v>-1E-4</v>
      </c>
    </row>
    <row r="144" spans="2:11">
      <c r="B144" t="s">
        <v>1109</v>
      </c>
      <c r="C144" t="s">
        <v>1113</v>
      </c>
      <c r="D144" t="s">
        <v>123</v>
      </c>
      <c r="E144" t="s">
        <v>102</v>
      </c>
      <c r="F144" t="s">
        <v>232</v>
      </c>
      <c r="G144" s="77">
        <v>173036.07</v>
      </c>
      <c r="H144" s="77">
        <v>-8.2997999999999994</v>
      </c>
      <c r="I144" s="77">
        <v>-14.36164773786</v>
      </c>
      <c r="J144" s="78">
        <v>-0.1157</v>
      </c>
      <c r="K144" s="78">
        <v>-1E-4</v>
      </c>
    </row>
    <row r="145" spans="2:11">
      <c r="B145" t="s">
        <v>1109</v>
      </c>
      <c r="C145" t="s">
        <v>1114</v>
      </c>
      <c r="D145" t="s">
        <v>123</v>
      </c>
      <c r="E145" t="s">
        <v>102</v>
      </c>
      <c r="F145" t="s">
        <v>232</v>
      </c>
      <c r="G145" s="77">
        <v>145337.45000000001</v>
      </c>
      <c r="H145" s="77">
        <v>-8.3094000000000001</v>
      </c>
      <c r="I145" s="77">
        <v>-12.076670070300001</v>
      </c>
      <c r="J145" s="78">
        <v>-9.7299999999999998E-2</v>
      </c>
      <c r="K145" s="78">
        <v>-1E-4</v>
      </c>
    </row>
    <row r="146" spans="2:11">
      <c r="B146" t="s">
        <v>1115</v>
      </c>
      <c r="C146" t="s">
        <v>1116</v>
      </c>
      <c r="D146" t="s">
        <v>123</v>
      </c>
      <c r="E146" t="s">
        <v>102</v>
      </c>
      <c r="F146" t="s">
        <v>232</v>
      </c>
      <c r="G146" s="77">
        <v>30257.26</v>
      </c>
      <c r="H146" s="77">
        <v>-2.1955</v>
      </c>
      <c r="I146" s="77">
        <v>-0.66429814330000003</v>
      </c>
      <c r="J146" s="78">
        <v>-5.4000000000000003E-3</v>
      </c>
      <c r="K146" s="78">
        <v>0</v>
      </c>
    </row>
    <row r="147" spans="2:11">
      <c r="B147" t="s">
        <v>1115</v>
      </c>
      <c r="C147" t="s">
        <v>1117</v>
      </c>
      <c r="D147" t="s">
        <v>123</v>
      </c>
      <c r="E147" t="s">
        <v>102</v>
      </c>
      <c r="F147" t="s">
        <v>232</v>
      </c>
      <c r="G147" s="77">
        <v>166460.99</v>
      </c>
      <c r="H147" s="77">
        <v>-2.1671999999999998</v>
      </c>
      <c r="I147" s="77">
        <v>-3.6075425752800001</v>
      </c>
      <c r="J147" s="78">
        <v>-2.9100000000000001E-2</v>
      </c>
      <c r="K147" s="78">
        <v>0</v>
      </c>
    </row>
    <row r="148" spans="2:11">
      <c r="B148" t="s">
        <v>1115</v>
      </c>
      <c r="C148" t="s">
        <v>1118</v>
      </c>
      <c r="D148" t="s">
        <v>123</v>
      </c>
      <c r="E148" t="s">
        <v>102</v>
      </c>
      <c r="F148" t="s">
        <v>232</v>
      </c>
      <c r="G148" s="77">
        <v>317965.12</v>
      </c>
      <c r="H148" s="77">
        <v>-2.1107</v>
      </c>
      <c r="I148" s="77">
        <v>-6.7112897878400002</v>
      </c>
      <c r="J148" s="78">
        <v>-5.4100000000000002E-2</v>
      </c>
      <c r="K148" s="78">
        <v>0</v>
      </c>
    </row>
    <row r="149" spans="2:11">
      <c r="B149" t="s">
        <v>1115</v>
      </c>
      <c r="C149" t="s">
        <v>1119</v>
      </c>
      <c r="D149" t="s">
        <v>123</v>
      </c>
      <c r="E149" t="s">
        <v>102</v>
      </c>
      <c r="F149" t="s">
        <v>232</v>
      </c>
      <c r="G149" s="77">
        <v>219606.84</v>
      </c>
      <c r="H149" s="77">
        <v>-2.2238000000000002</v>
      </c>
      <c r="I149" s="77">
        <v>-4.8836169079199996</v>
      </c>
      <c r="J149" s="78">
        <v>-3.9300000000000002E-2</v>
      </c>
      <c r="K149" s="78">
        <v>0</v>
      </c>
    </row>
    <row r="150" spans="2:11">
      <c r="B150" t="s">
        <v>1120</v>
      </c>
      <c r="C150" t="s">
        <v>1121</v>
      </c>
      <c r="D150" t="s">
        <v>123</v>
      </c>
      <c r="E150" t="s">
        <v>102</v>
      </c>
      <c r="F150" t="s">
        <v>975</v>
      </c>
      <c r="G150" s="77">
        <v>141470.04999999999</v>
      </c>
      <c r="H150" s="77">
        <v>-8.8268000000000004</v>
      </c>
      <c r="I150" s="77">
        <v>-12.487278373400001</v>
      </c>
      <c r="J150" s="78">
        <v>-0.10059999999999999</v>
      </c>
      <c r="K150" s="78">
        <v>-1E-4</v>
      </c>
    </row>
    <row r="151" spans="2:11">
      <c r="B151" t="s">
        <v>1120</v>
      </c>
      <c r="C151" t="s">
        <v>1122</v>
      </c>
      <c r="D151" t="s">
        <v>123</v>
      </c>
      <c r="E151" t="s">
        <v>102</v>
      </c>
      <c r="F151" t="s">
        <v>975</v>
      </c>
      <c r="G151" s="77">
        <v>175261.82</v>
      </c>
      <c r="H151" s="77">
        <v>-8.9268000000000001</v>
      </c>
      <c r="I151" s="77">
        <v>-15.64527214776</v>
      </c>
      <c r="J151" s="78">
        <v>-0.126</v>
      </c>
      <c r="K151" s="78">
        <v>-1E-4</v>
      </c>
    </row>
    <row r="152" spans="2:11">
      <c r="B152" t="s">
        <v>1120</v>
      </c>
      <c r="C152" t="s">
        <v>1123</v>
      </c>
      <c r="D152" t="s">
        <v>123</v>
      </c>
      <c r="E152" t="s">
        <v>102</v>
      </c>
      <c r="F152" t="s">
        <v>232</v>
      </c>
      <c r="G152" s="77">
        <v>34410.379999999997</v>
      </c>
      <c r="H152" s="77">
        <v>-8.9138999999999999</v>
      </c>
      <c r="I152" s="77">
        <v>-3.0673068628200002</v>
      </c>
      <c r="J152" s="78">
        <v>-2.47E-2</v>
      </c>
      <c r="K152" s="78">
        <v>0</v>
      </c>
    </row>
    <row r="153" spans="2:11">
      <c r="B153" t="s">
        <v>1120</v>
      </c>
      <c r="C153" t="s">
        <v>1124</v>
      </c>
      <c r="D153" t="s">
        <v>123</v>
      </c>
      <c r="E153" t="s">
        <v>102</v>
      </c>
      <c r="F153" t="s">
        <v>232</v>
      </c>
      <c r="G153" s="77">
        <v>346286.32</v>
      </c>
      <c r="H153" s="77">
        <v>-8.2273999999999994</v>
      </c>
      <c r="I153" s="77">
        <v>-28.490360691679999</v>
      </c>
      <c r="J153" s="78">
        <v>-0.22950000000000001</v>
      </c>
      <c r="K153" s="78">
        <v>-2.0000000000000001E-4</v>
      </c>
    </row>
    <row r="154" spans="2:11">
      <c r="B154" t="s">
        <v>1125</v>
      </c>
      <c r="C154" t="s">
        <v>1126</v>
      </c>
      <c r="D154" t="s">
        <v>123</v>
      </c>
      <c r="E154" t="s">
        <v>102</v>
      </c>
      <c r="F154" t="s">
        <v>1006</v>
      </c>
      <c r="G154" s="77">
        <v>206903.15</v>
      </c>
      <c r="H154" s="77">
        <v>-3.9994000000000001</v>
      </c>
      <c r="I154" s="77">
        <v>-8.2748845811000002</v>
      </c>
      <c r="J154" s="78">
        <v>-6.6699999999999995E-2</v>
      </c>
      <c r="K154" s="78">
        <v>-1E-4</v>
      </c>
    </row>
    <row r="155" spans="2:11">
      <c r="B155" t="s">
        <v>1125</v>
      </c>
      <c r="C155" t="s">
        <v>1127</v>
      </c>
      <c r="D155" t="s">
        <v>123</v>
      </c>
      <c r="E155" t="s">
        <v>102</v>
      </c>
      <c r="F155" t="s">
        <v>1006</v>
      </c>
      <c r="G155" s="77">
        <v>88735.62</v>
      </c>
      <c r="H155" s="77">
        <v>-3.9258000000000002</v>
      </c>
      <c r="I155" s="77">
        <v>-3.4835829699600001</v>
      </c>
      <c r="J155" s="78">
        <v>-2.81E-2</v>
      </c>
      <c r="K155" s="78">
        <v>0</v>
      </c>
    </row>
    <row r="156" spans="2:11">
      <c r="B156" t="s">
        <v>1128</v>
      </c>
      <c r="C156" t="s">
        <v>1129</v>
      </c>
      <c r="D156" t="s">
        <v>123</v>
      </c>
      <c r="E156" t="s">
        <v>102</v>
      </c>
      <c r="F156" t="s">
        <v>1006</v>
      </c>
      <c r="G156" s="77">
        <v>50226.54</v>
      </c>
      <c r="H156" s="77">
        <v>-4.0381999999999998</v>
      </c>
      <c r="I156" s="77">
        <v>-2.0282481382799999</v>
      </c>
      <c r="J156" s="78">
        <v>-1.6299999999999999E-2</v>
      </c>
      <c r="K156" s="78">
        <v>0</v>
      </c>
    </row>
    <row r="157" spans="2:11">
      <c r="B157" t="s">
        <v>1128</v>
      </c>
      <c r="C157" t="s">
        <v>1130</v>
      </c>
      <c r="D157" t="s">
        <v>123</v>
      </c>
      <c r="E157" t="s">
        <v>102</v>
      </c>
      <c r="F157" t="s">
        <v>1006</v>
      </c>
      <c r="G157" s="77">
        <v>251275.15</v>
      </c>
      <c r="H157" s="77">
        <v>-3.9792000000000001</v>
      </c>
      <c r="I157" s="77">
        <v>-9.9987407687999994</v>
      </c>
      <c r="J157" s="78">
        <v>-8.0500000000000002E-2</v>
      </c>
      <c r="K157" s="78">
        <v>-1E-4</v>
      </c>
    </row>
    <row r="158" spans="2:11">
      <c r="B158" t="s">
        <v>1131</v>
      </c>
      <c r="C158" t="s">
        <v>1132</v>
      </c>
      <c r="D158" t="s">
        <v>123</v>
      </c>
      <c r="E158" t="s">
        <v>102</v>
      </c>
      <c r="F158" t="s">
        <v>1038</v>
      </c>
      <c r="G158" s="77">
        <v>59606.21</v>
      </c>
      <c r="H158" s="77">
        <v>-3.1316999999999999</v>
      </c>
      <c r="I158" s="77">
        <v>-1.86668767857</v>
      </c>
      <c r="J158" s="78">
        <v>-1.4999999999999999E-2</v>
      </c>
      <c r="K158" s="78">
        <v>0</v>
      </c>
    </row>
    <row r="159" spans="2:11">
      <c r="B159" t="s">
        <v>1131</v>
      </c>
      <c r="C159" t="s">
        <v>1133</v>
      </c>
      <c r="D159" t="s">
        <v>123</v>
      </c>
      <c r="E159" t="s">
        <v>102</v>
      </c>
      <c r="F159" t="s">
        <v>1038</v>
      </c>
      <c r="G159" s="77">
        <v>29813.16</v>
      </c>
      <c r="H159" s="77">
        <v>-3.0969000000000002</v>
      </c>
      <c r="I159" s="77">
        <v>-0.92328375204000002</v>
      </c>
      <c r="J159" s="78">
        <v>-7.4000000000000003E-3</v>
      </c>
      <c r="K159" s="78">
        <v>0</v>
      </c>
    </row>
    <row r="160" spans="2:11">
      <c r="B160" t="s">
        <v>1131</v>
      </c>
      <c r="C160" t="s">
        <v>1134</v>
      </c>
      <c r="D160" t="s">
        <v>123</v>
      </c>
      <c r="E160" t="s">
        <v>102</v>
      </c>
      <c r="F160" t="s">
        <v>1038</v>
      </c>
      <c r="G160" s="77">
        <v>253198.17</v>
      </c>
      <c r="H160" s="77">
        <v>-3.1839</v>
      </c>
      <c r="I160" s="77">
        <v>-8.0615765346299995</v>
      </c>
      <c r="J160" s="78">
        <v>-6.4899999999999999E-2</v>
      </c>
      <c r="K160" s="78">
        <v>-1E-4</v>
      </c>
    </row>
    <row r="161" spans="2:11">
      <c r="B161" t="s">
        <v>1131</v>
      </c>
      <c r="C161" t="s">
        <v>1135</v>
      </c>
      <c r="D161" t="s">
        <v>123</v>
      </c>
      <c r="E161" t="s">
        <v>102</v>
      </c>
      <c r="F161" t="s">
        <v>232</v>
      </c>
      <c r="G161" s="77">
        <v>148872.62</v>
      </c>
      <c r="H161" s="77">
        <v>-3.0303</v>
      </c>
      <c r="I161" s="77">
        <v>-4.5112870038599997</v>
      </c>
      <c r="J161" s="78">
        <v>-3.6299999999999999E-2</v>
      </c>
      <c r="K161" s="78">
        <v>0</v>
      </c>
    </row>
    <row r="162" spans="2:11">
      <c r="B162" t="s">
        <v>1136</v>
      </c>
      <c r="C162" t="s">
        <v>1137</v>
      </c>
      <c r="D162" t="s">
        <v>123</v>
      </c>
      <c r="E162" t="s">
        <v>102</v>
      </c>
      <c r="F162" t="s">
        <v>975</v>
      </c>
      <c r="G162" s="77">
        <v>113856.43</v>
      </c>
      <c r="H162" s="77">
        <v>-8.1547999999999998</v>
      </c>
      <c r="I162" s="77">
        <v>-9.2847641536399994</v>
      </c>
      <c r="J162" s="78">
        <v>-7.4800000000000005E-2</v>
      </c>
      <c r="K162" s="78">
        <v>-1E-4</v>
      </c>
    </row>
    <row r="163" spans="2:11">
      <c r="B163" t="s">
        <v>1136</v>
      </c>
      <c r="C163" t="s">
        <v>1138</v>
      </c>
      <c r="D163" t="s">
        <v>123</v>
      </c>
      <c r="E163" t="s">
        <v>102</v>
      </c>
      <c r="F163" t="s">
        <v>975</v>
      </c>
      <c r="G163" s="77">
        <v>176633.33</v>
      </c>
      <c r="H163" s="77">
        <v>-8.0594000000000001</v>
      </c>
      <c r="I163" s="77">
        <v>-14.235586598019999</v>
      </c>
      <c r="J163" s="78">
        <v>-0.1147</v>
      </c>
      <c r="K163" s="78">
        <v>-1E-4</v>
      </c>
    </row>
    <row r="164" spans="2:11">
      <c r="B164" t="s">
        <v>1136</v>
      </c>
      <c r="C164" t="s">
        <v>1139</v>
      </c>
      <c r="D164" t="s">
        <v>123</v>
      </c>
      <c r="E164" t="s">
        <v>102</v>
      </c>
      <c r="F164" t="s">
        <v>975</v>
      </c>
      <c r="G164" s="77">
        <v>127994.22</v>
      </c>
      <c r="H164" s="77">
        <v>-8.2344000000000008</v>
      </c>
      <c r="I164" s="77">
        <v>-10.53955605168</v>
      </c>
      <c r="J164" s="78">
        <v>-8.4900000000000003E-2</v>
      </c>
      <c r="K164" s="78">
        <v>-1E-4</v>
      </c>
    </row>
    <row r="165" spans="2:11">
      <c r="B165" t="s">
        <v>1140</v>
      </c>
      <c r="C165" t="s">
        <v>1141</v>
      </c>
      <c r="D165" t="s">
        <v>123</v>
      </c>
      <c r="E165" t="s">
        <v>102</v>
      </c>
      <c r="F165" t="s">
        <v>975</v>
      </c>
      <c r="G165" s="77">
        <v>100559.92</v>
      </c>
      <c r="H165" s="77">
        <v>-7.1432000000000002</v>
      </c>
      <c r="I165" s="77">
        <v>-7.1831962054399998</v>
      </c>
      <c r="J165" s="78">
        <v>-5.79E-2</v>
      </c>
      <c r="K165" s="78">
        <v>-1E-4</v>
      </c>
    </row>
    <row r="166" spans="2:11">
      <c r="B166" t="s">
        <v>1140</v>
      </c>
      <c r="C166" t="s">
        <v>1142</v>
      </c>
      <c r="D166" t="s">
        <v>123</v>
      </c>
      <c r="E166" t="s">
        <v>102</v>
      </c>
      <c r="F166" t="s">
        <v>232</v>
      </c>
      <c r="G166" s="77">
        <v>90394.7</v>
      </c>
      <c r="H166" s="77">
        <v>-2.1644999999999999</v>
      </c>
      <c r="I166" s="77">
        <v>-1.9565932815</v>
      </c>
      <c r="J166" s="78">
        <v>-1.5800000000000002E-2</v>
      </c>
      <c r="K166" s="78">
        <v>0</v>
      </c>
    </row>
    <row r="167" spans="2:11">
      <c r="B167" t="s">
        <v>1140</v>
      </c>
      <c r="C167" t="s">
        <v>1143</v>
      </c>
      <c r="D167" t="s">
        <v>123</v>
      </c>
      <c r="E167" t="s">
        <v>102</v>
      </c>
      <c r="F167" t="s">
        <v>232</v>
      </c>
      <c r="G167" s="77">
        <v>299306.88</v>
      </c>
      <c r="H167" s="77">
        <v>-7.0465</v>
      </c>
      <c r="I167" s="77">
        <v>-21.090659299199999</v>
      </c>
      <c r="J167" s="78">
        <v>-0.1699</v>
      </c>
      <c r="K167" s="78">
        <v>-2.0000000000000001E-4</v>
      </c>
    </row>
    <row r="168" spans="2:11">
      <c r="B168" t="s">
        <v>1144</v>
      </c>
      <c r="C168" t="s">
        <v>1145</v>
      </c>
      <c r="D168" t="s">
        <v>123</v>
      </c>
      <c r="E168" t="s">
        <v>102</v>
      </c>
      <c r="F168" t="s">
        <v>935</v>
      </c>
      <c r="G168" s="77">
        <v>111815.93</v>
      </c>
      <c r="H168" s="77">
        <v>0.4703</v>
      </c>
      <c r="I168" s="77">
        <v>0.52587031879000001</v>
      </c>
      <c r="J168" s="78">
        <v>4.1999999999999997E-3</v>
      </c>
      <c r="K168" s="78">
        <v>0</v>
      </c>
    </row>
    <row r="169" spans="2:11">
      <c r="B169" t="s">
        <v>1144</v>
      </c>
      <c r="C169" t="s">
        <v>1146</v>
      </c>
      <c r="D169" t="s">
        <v>123</v>
      </c>
      <c r="E169" t="s">
        <v>102</v>
      </c>
      <c r="F169" t="s">
        <v>232</v>
      </c>
      <c r="G169" s="77">
        <v>109529.26</v>
      </c>
      <c r="H169" s="77">
        <v>-1.7575000000000001</v>
      </c>
      <c r="I169" s="77">
        <v>-1.9249767444999999</v>
      </c>
      <c r="J169" s="78">
        <v>-1.55E-2</v>
      </c>
      <c r="K169" s="78">
        <v>0</v>
      </c>
    </row>
    <row r="170" spans="2:11">
      <c r="B170" t="s">
        <v>1144</v>
      </c>
      <c r="C170" t="s">
        <v>1147</v>
      </c>
      <c r="D170" t="s">
        <v>123</v>
      </c>
      <c r="E170" t="s">
        <v>102</v>
      </c>
      <c r="F170" t="s">
        <v>232</v>
      </c>
      <c r="G170" s="77">
        <v>151218.01999999999</v>
      </c>
      <c r="H170" s="77">
        <v>0.4703</v>
      </c>
      <c r="I170" s="77">
        <v>0.71117834806000002</v>
      </c>
      <c r="J170" s="78">
        <v>5.7000000000000002E-3</v>
      </c>
      <c r="K170" s="78">
        <v>0</v>
      </c>
    </row>
    <row r="171" spans="2:11">
      <c r="B171" t="s">
        <v>1144</v>
      </c>
      <c r="C171" t="s">
        <v>1148</v>
      </c>
      <c r="D171" t="s">
        <v>123</v>
      </c>
      <c r="E171" t="s">
        <v>102</v>
      </c>
      <c r="F171" t="s">
        <v>232</v>
      </c>
      <c r="G171" s="77">
        <v>200147.66</v>
      </c>
      <c r="H171" s="77">
        <v>0.36280000000000001</v>
      </c>
      <c r="I171" s="77">
        <v>0.72613571048000003</v>
      </c>
      <c r="J171" s="78">
        <v>5.7999999999999996E-3</v>
      </c>
      <c r="K171" s="78">
        <v>0</v>
      </c>
    </row>
    <row r="172" spans="2:11">
      <c r="B172" t="s">
        <v>1149</v>
      </c>
      <c r="C172" t="s">
        <v>1150</v>
      </c>
      <c r="D172" t="s">
        <v>123</v>
      </c>
      <c r="E172" t="s">
        <v>102</v>
      </c>
      <c r="F172" t="s">
        <v>975</v>
      </c>
      <c r="G172" s="77">
        <v>57402.48</v>
      </c>
      <c r="H172" s="77">
        <v>-7.2504999999999997</v>
      </c>
      <c r="I172" s="77">
        <v>-4.1619668124000002</v>
      </c>
      <c r="J172" s="78">
        <v>-3.3500000000000002E-2</v>
      </c>
      <c r="K172" s="78">
        <v>0</v>
      </c>
    </row>
    <row r="173" spans="2:11">
      <c r="B173" t="s">
        <v>1149</v>
      </c>
      <c r="C173" t="s">
        <v>1151</v>
      </c>
      <c r="D173" t="s">
        <v>123</v>
      </c>
      <c r="E173" t="s">
        <v>102</v>
      </c>
      <c r="F173" t="s">
        <v>232</v>
      </c>
      <c r="G173" s="77">
        <v>69844.710000000006</v>
      </c>
      <c r="H173" s="77">
        <v>-7.2849000000000004</v>
      </c>
      <c r="I173" s="77">
        <v>-5.0881172787900004</v>
      </c>
      <c r="J173" s="78">
        <v>-4.1000000000000002E-2</v>
      </c>
      <c r="K173" s="78">
        <v>0</v>
      </c>
    </row>
    <row r="174" spans="2:11">
      <c r="B174" t="s">
        <v>1149</v>
      </c>
      <c r="C174" t="s">
        <v>1152</v>
      </c>
      <c r="D174" t="s">
        <v>123</v>
      </c>
      <c r="E174" t="s">
        <v>102</v>
      </c>
      <c r="F174" t="s">
        <v>232</v>
      </c>
      <c r="G174" s="77">
        <v>69867.149999999994</v>
      </c>
      <c r="H174" s="77">
        <v>-7.2504999999999997</v>
      </c>
      <c r="I174" s="77">
        <v>-5.0657177107500004</v>
      </c>
      <c r="J174" s="78">
        <v>-4.0800000000000003E-2</v>
      </c>
      <c r="K174" s="78">
        <v>0</v>
      </c>
    </row>
    <row r="175" spans="2:11">
      <c r="B175" t="s">
        <v>1149</v>
      </c>
      <c r="C175" t="s">
        <v>1153</v>
      </c>
      <c r="D175" t="s">
        <v>123</v>
      </c>
      <c r="E175" t="s">
        <v>102</v>
      </c>
      <c r="F175" t="s">
        <v>232</v>
      </c>
      <c r="G175" s="77">
        <v>209656.51</v>
      </c>
      <c r="H175" s="77">
        <v>-7.2222999999999997</v>
      </c>
      <c r="I175" s="77">
        <v>-15.142022121729999</v>
      </c>
      <c r="J175" s="78">
        <v>-0.122</v>
      </c>
      <c r="K175" s="78">
        <v>-1E-4</v>
      </c>
    </row>
    <row r="176" spans="2:11">
      <c r="B176" t="s">
        <v>1154</v>
      </c>
      <c r="C176" t="s">
        <v>1155</v>
      </c>
      <c r="D176" t="s">
        <v>123</v>
      </c>
      <c r="E176" t="s">
        <v>102</v>
      </c>
      <c r="F176" t="s">
        <v>935</v>
      </c>
      <c r="G176" s="77">
        <v>226502.57</v>
      </c>
      <c r="H176" s="77">
        <v>0.58750000000000002</v>
      </c>
      <c r="I176" s="77">
        <v>1.3307025987500001</v>
      </c>
      <c r="J176" s="78">
        <v>1.0699999999999999E-2</v>
      </c>
      <c r="K176" s="78">
        <v>0</v>
      </c>
    </row>
    <row r="177" spans="2:11">
      <c r="B177" t="s">
        <v>1156</v>
      </c>
      <c r="C177" t="s">
        <v>1157</v>
      </c>
      <c r="D177" t="s">
        <v>123</v>
      </c>
      <c r="E177" t="s">
        <v>102</v>
      </c>
      <c r="F177" t="s">
        <v>975</v>
      </c>
      <c r="G177" s="77">
        <v>29256.78</v>
      </c>
      <c r="H177" s="77">
        <v>-5.2087000000000003</v>
      </c>
      <c r="I177" s="77">
        <v>-1.5238978998599999</v>
      </c>
      <c r="J177" s="78">
        <v>-1.23E-2</v>
      </c>
      <c r="K177" s="78">
        <v>0</v>
      </c>
    </row>
    <row r="178" spans="2:11">
      <c r="B178" t="s">
        <v>1156</v>
      </c>
      <c r="C178" t="s">
        <v>1158</v>
      </c>
      <c r="D178" t="s">
        <v>123</v>
      </c>
      <c r="E178" t="s">
        <v>102</v>
      </c>
      <c r="F178" t="s">
        <v>975</v>
      </c>
      <c r="G178" s="77">
        <v>146258.76</v>
      </c>
      <c r="H178" s="77">
        <v>-5.2267999999999999</v>
      </c>
      <c r="I178" s="77">
        <v>-7.6446528676799996</v>
      </c>
      <c r="J178" s="78">
        <v>-6.1600000000000002E-2</v>
      </c>
      <c r="K178" s="78">
        <v>-1E-4</v>
      </c>
    </row>
    <row r="179" spans="2:11">
      <c r="B179" t="s">
        <v>1156</v>
      </c>
      <c r="C179" t="s">
        <v>1159</v>
      </c>
      <c r="D179" t="s">
        <v>123</v>
      </c>
      <c r="E179" t="s">
        <v>102</v>
      </c>
      <c r="F179" t="s">
        <v>232</v>
      </c>
      <c r="G179" s="77">
        <v>71186.86</v>
      </c>
      <c r="H179" s="77">
        <v>-5.2568999999999999</v>
      </c>
      <c r="I179" s="77">
        <v>-3.74222204334</v>
      </c>
      <c r="J179" s="78">
        <v>-3.0099999999999998E-2</v>
      </c>
      <c r="K179" s="78">
        <v>0</v>
      </c>
    </row>
    <row r="180" spans="2:11">
      <c r="B180" t="s">
        <v>1156</v>
      </c>
      <c r="C180" t="s">
        <v>1160</v>
      </c>
      <c r="D180" t="s">
        <v>123</v>
      </c>
      <c r="E180" t="s">
        <v>102</v>
      </c>
      <c r="F180" t="s">
        <v>232</v>
      </c>
      <c r="G180" s="77">
        <v>124505.61</v>
      </c>
      <c r="H180" s="77">
        <v>-5.3173000000000004</v>
      </c>
      <c r="I180" s="77">
        <v>-6.6203368005299996</v>
      </c>
      <c r="J180" s="78">
        <v>-5.33E-2</v>
      </c>
      <c r="K180" s="78">
        <v>0</v>
      </c>
    </row>
    <row r="181" spans="2:11">
      <c r="B181" t="s">
        <v>1156</v>
      </c>
      <c r="C181" t="s">
        <v>1161</v>
      </c>
      <c r="D181" t="s">
        <v>123</v>
      </c>
      <c r="E181" t="s">
        <v>102</v>
      </c>
      <c r="F181" t="s">
        <v>232</v>
      </c>
      <c r="G181" s="77">
        <v>18332.150000000001</v>
      </c>
      <c r="H181" s="77">
        <v>-2.1827000000000001</v>
      </c>
      <c r="I181" s="77">
        <v>-0.40013583805000003</v>
      </c>
      <c r="J181" s="78">
        <v>-3.2000000000000002E-3</v>
      </c>
      <c r="K181" s="78">
        <v>0</v>
      </c>
    </row>
    <row r="182" spans="2:11">
      <c r="B182" t="s">
        <v>1156</v>
      </c>
      <c r="C182" t="s">
        <v>1162</v>
      </c>
      <c r="D182" t="s">
        <v>123</v>
      </c>
      <c r="E182" t="s">
        <v>102</v>
      </c>
      <c r="F182" t="s">
        <v>232</v>
      </c>
      <c r="G182" s="77">
        <v>110023.47</v>
      </c>
      <c r="H182" s="77">
        <v>-2.1543000000000001</v>
      </c>
      <c r="I182" s="77">
        <v>-2.3702356142099998</v>
      </c>
      <c r="J182" s="78">
        <v>-1.9099999999999999E-2</v>
      </c>
      <c r="K182" s="78">
        <v>0</v>
      </c>
    </row>
    <row r="183" spans="2:11">
      <c r="B183" t="s">
        <v>1163</v>
      </c>
      <c r="C183" t="s">
        <v>1164</v>
      </c>
      <c r="D183" t="s">
        <v>123</v>
      </c>
      <c r="E183" t="s">
        <v>102</v>
      </c>
      <c r="F183" t="s">
        <v>1038</v>
      </c>
      <c r="G183" s="77">
        <v>117439.67999999999</v>
      </c>
      <c r="H183" s="77">
        <v>-1.6396999999999999</v>
      </c>
      <c r="I183" s="77">
        <v>-1.9256584329599999</v>
      </c>
      <c r="J183" s="78">
        <v>-1.55E-2</v>
      </c>
      <c r="K183" s="78">
        <v>0</v>
      </c>
    </row>
    <row r="184" spans="2:11">
      <c r="B184" t="s">
        <v>1163</v>
      </c>
      <c r="C184" t="s">
        <v>1165</v>
      </c>
      <c r="D184" t="s">
        <v>123</v>
      </c>
      <c r="E184" t="s">
        <v>102</v>
      </c>
      <c r="F184" t="s">
        <v>1038</v>
      </c>
      <c r="G184" s="77">
        <v>151181.54</v>
      </c>
      <c r="H184" s="77">
        <v>-1.6256999999999999</v>
      </c>
      <c r="I184" s="77">
        <v>-2.4577582957800002</v>
      </c>
      <c r="J184" s="78">
        <v>-1.9800000000000002E-2</v>
      </c>
      <c r="K184" s="78">
        <v>0</v>
      </c>
    </row>
    <row r="185" spans="2:11">
      <c r="B185" t="s">
        <v>1163</v>
      </c>
      <c r="C185" t="s">
        <v>1166</v>
      </c>
      <c r="D185" t="s">
        <v>123</v>
      </c>
      <c r="E185" t="s">
        <v>102</v>
      </c>
      <c r="F185" t="s">
        <v>1038</v>
      </c>
      <c r="G185" s="77">
        <v>136063.38</v>
      </c>
      <c r="H185" s="77">
        <v>-1.6256999999999999</v>
      </c>
      <c r="I185" s="77">
        <v>-2.2119823686600002</v>
      </c>
      <c r="J185" s="78">
        <v>-1.78E-2</v>
      </c>
      <c r="K185" s="78">
        <v>0</v>
      </c>
    </row>
    <row r="186" spans="2:11">
      <c r="B186" t="s">
        <v>1163</v>
      </c>
      <c r="C186" t="s">
        <v>1167</v>
      </c>
      <c r="D186" t="s">
        <v>123</v>
      </c>
      <c r="E186" t="s">
        <v>102</v>
      </c>
      <c r="F186" t="s">
        <v>1038</v>
      </c>
      <c r="G186" s="77">
        <v>120844.68</v>
      </c>
      <c r="H186" s="77">
        <v>-1.7101999999999999</v>
      </c>
      <c r="I186" s="77">
        <v>-2.06668571736</v>
      </c>
      <c r="J186" s="78">
        <v>-1.66E-2</v>
      </c>
      <c r="K186" s="78">
        <v>0</v>
      </c>
    </row>
    <row r="187" spans="2:11">
      <c r="B187" t="s">
        <v>1168</v>
      </c>
      <c r="C187" t="s">
        <v>1169</v>
      </c>
      <c r="D187" t="s">
        <v>123</v>
      </c>
      <c r="E187" t="s">
        <v>102</v>
      </c>
      <c r="F187" t="s">
        <v>1038</v>
      </c>
      <c r="G187" s="77">
        <v>402867.27</v>
      </c>
      <c r="H187" s="77">
        <v>-1.4361999999999999</v>
      </c>
      <c r="I187" s="77">
        <v>-5.7859797317400004</v>
      </c>
      <c r="J187" s="78">
        <v>-4.6600000000000003E-2</v>
      </c>
      <c r="K187" s="78">
        <v>0</v>
      </c>
    </row>
    <row r="188" spans="2:11">
      <c r="B188" t="s">
        <v>1168</v>
      </c>
      <c r="C188" t="s">
        <v>1170</v>
      </c>
      <c r="D188" t="s">
        <v>123</v>
      </c>
      <c r="E188" t="s">
        <v>102</v>
      </c>
      <c r="F188" t="s">
        <v>232</v>
      </c>
      <c r="G188" s="77">
        <v>158577.39000000001</v>
      </c>
      <c r="H188" s="77">
        <v>-1.4081999999999999</v>
      </c>
      <c r="I188" s="77">
        <v>-2.2330868059800002</v>
      </c>
      <c r="J188" s="78">
        <v>-1.7999999999999999E-2</v>
      </c>
      <c r="K188" s="78">
        <v>0</v>
      </c>
    </row>
    <row r="189" spans="2:11">
      <c r="B189" t="s">
        <v>1171</v>
      </c>
      <c r="C189" t="s">
        <v>1172</v>
      </c>
      <c r="D189" t="s">
        <v>123</v>
      </c>
      <c r="E189" t="s">
        <v>102</v>
      </c>
      <c r="F189" t="s">
        <v>1038</v>
      </c>
      <c r="G189" s="77">
        <v>121330.67</v>
      </c>
      <c r="H189" s="77">
        <v>-1.2894000000000001</v>
      </c>
      <c r="I189" s="77">
        <v>-1.56443765898</v>
      </c>
      <c r="J189" s="78">
        <v>-1.26E-2</v>
      </c>
      <c r="K189" s="78">
        <v>0</v>
      </c>
    </row>
    <row r="190" spans="2:11">
      <c r="B190" t="s">
        <v>1171</v>
      </c>
      <c r="C190" t="s">
        <v>1173</v>
      </c>
      <c r="D190" t="s">
        <v>123</v>
      </c>
      <c r="E190" t="s">
        <v>102</v>
      </c>
      <c r="F190" t="s">
        <v>1038</v>
      </c>
      <c r="G190" s="77">
        <v>151663.34</v>
      </c>
      <c r="H190" s="77">
        <v>-1.2894000000000001</v>
      </c>
      <c r="I190" s="77">
        <v>-1.95554710596</v>
      </c>
      <c r="J190" s="78">
        <v>-1.5800000000000002E-2</v>
      </c>
      <c r="K190" s="78">
        <v>0</v>
      </c>
    </row>
    <row r="191" spans="2:11">
      <c r="B191" t="s">
        <v>1171</v>
      </c>
      <c r="C191" t="s">
        <v>1174</v>
      </c>
      <c r="D191" t="s">
        <v>123</v>
      </c>
      <c r="E191" t="s">
        <v>102</v>
      </c>
      <c r="F191" t="s">
        <v>1038</v>
      </c>
      <c r="G191" s="77">
        <v>242460.24</v>
      </c>
      <c r="H191" s="77">
        <v>-1.3734</v>
      </c>
      <c r="I191" s="77">
        <v>-3.3299489361600001</v>
      </c>
      <c r="J191" s="78">
        <v>-2.6800000000000001E-2</v>
      </c>
      <c r="K191" s="78">
        <v>0</v>
      </c>
    </row>
    <row r="192" spans="2:11">
      <c r="B192" t="s">
        <v>1171</v>
      </c>
      <c r="C192" t="s">
        <v>1175</v>
      </c>
      <c r="D192" t="s">
        <v>123</v>
      </c>
      <c r="E192" t="s">
        <v>102</v>
      </c>
      <c r="F192" t="s">
        <v>1038</v>
      </c>
      <c r="G192" s="77">
        <v>121330.67</v>
      </c>
      <c r="H192" s="77">
        <v>-1.2894000000000001</v>
      </c>
      <c r="I192" s="77">
        <v>-1.56443765898</v>
      </c>
      <c r="J192" s="78">
        <v>-1.26E-2</v>
      </c>
      <c r="K192" s="78">
        <v>0</v>
      </c>
    </row>
    <row r="193" spans="2:11">
      <c r="B193" t="s">
        <v>1171</v>
      </c>
      <c r="C193" t="s">
        <v>1176</v>
      </c>
      <c r="D193" t="s">
        <v>123</v>
      </c>
      <c r="E193" t="s">
        <v>102</v>
      </c>
      <c r="F193" t="s">
        <v>232</v>
      </c>
      <c r="G193" s="77">
        <v>73838.52</v>
      </c>
      <c r="H193" s="77">
        <v>-1.2894000000000001</v>
      </c>
      <c r="I193" s="77">
        <v>-0.95207387688</v>
      </c>
      <c r="J193" s="78">
        <v>-7.7000000000000002E-3</v>
      </c>
      <c r="K193" s="78">
        <v>0</v>
      </c>
    </row>
    <row r="194" spans="2:11">
      <c r="B194" t="s">
        <v>1171</v>
      </c>
      <c r="C194" t="s">
        <v>1177</v>
      </c>
      <c r="D194" t="s">
        <v>123</v>
      </c>
      <c r="E194" t="s">
        <v>102</v>
      </c>
      <c r="F194" t="s">
        <v>232</v>
      </c>
      <c r="G194" s="77">
        <v>92298.14</v>
      </c>
      <c r="H194" s="77">
        <v>-1.2894000000000001</v>
      </c>
      <c r="I194" s="77">
        <v>-1.1900922171599999</v>
      </c>
      <c r="J194" s="78">
        <v>-9.5999999999999992E-3</v>
      </c>
      <c r="K194" s="78">
        <v>0</v>
      </c>
    </row>
    <row r="195" spans="2:11">
      <c r="B195" t="s">
        <v>1178</v>
      </c>
      <c r="C195" t="s">
        <v>1179</v>
      </c>
      <c r="D195" t="s">
        <v>123</v>
      </c>
      <c r="E195" t="s">
        <v>102</v>
      </c>
      <c r="F195" t="s">
        <v>935</v>
      </c>
      <c r="G195" s="77">
        <v>243445.63</v>
      </c>
      <c r="H195" s="77">
        <v>-0.95640000000000003</v>
      </c>
      <c r="I195" s="77">
        <v>-2.3283140053200002</v>
      </c>
      <c r="J195" s="78">
        <v>-1.8800000000000001E-2</v>
      </c>
      <c r="K195" s="78">
        <v>0</v>
      </c>
    </row>
    <row r="196" spans="2:11">
      <c r="B196" t="s">
        <v>1178</v>
      </c>
      <c r="C196" t="s">
        <v>1180</v>
      </c>
      <c r="D196" t="s">
        <v>123</v>
      </c>
      <c r="E196" t="s">
        <v>102</v>
      </c>
      <c r="F196" t="s">
        <v>935</v>
      </c>
      <c r="G196" s="77">
        <v>121665.84</v>
      </c>
      <c r="H196" s="77">
        <v>-1.0037</v>
      </c>
      <c r="I196" s="77">
        <v>-1.2211600360799999</v>
      </c>
      <c r="J196" s="78">
        <v>-9.7999999999999997E-3</v>
      </c>
      <c r="K196" s="78">
        <v>0</v>
      </c>
    </row>
    <row r="197" spans="2:11">
      <c r="B197" t="s">
        <v>1178</v>
      </c>
      <c r="C197" t="s">
        <v>1181</v>
      </c>
      <c r="D197" t="s">
        <v>123</v>
      </c>
      <c r="E197" t="s">
        <v>102</v>
      </c>
      <c r="F197" t="s">
        <v>935</v>
      </c>
      <c r="G197" s="77">
        <v>182498.76</v>
      </c>
      <c r="H197" s="77">
        <v>-1.0037</v>
      </c>
      <c r="I197" s="77">
        <v>-1.83174005412</v>
      </c>
      <c r="J197" s="78">
        <v>-1.4800000000000001E-2</v>
      </c>
      <c r="K197" s="78">
        <v>0</v>
      </c>
    </row>
    <row r="198" spans="2:11">
      <c r="B198" t="s">
        <v>1178</v>
      </c>
      <c r="C198" t="s">
        <v>1182</v>
      </c>
      <c r="D198" t="s">
        <v>123</v>
      </c>
      <c r="E198" t="s">
        <v>102</v>
      </c>
      <c r="F198" t="s">
        <v>232</v>
      </c>
      <c r="G198" s="77">
        <v>251916.16</v>
      </c>
      <c r="H198" s="77">
        <v>-3.6594000000000002</v>
      </c>
      <c r="I198" s="77">
        <v>-9.2186199590399998</v>
      </c>
      <c r="J198" s="78">
        <v>-7.4300000000000005E-2</v>
      </c>
      <c r="K198" s="78">
        <v>-1E-4</v>
      </c>
    </row>
    <row r="199" spans="2:11">
      <c r="B199" t="s">
        <v>1178</v>
      </c>
      <c r="C199" t="s">
        <v>1183</v>
      </c>
      <c r="D199" t="s">
        <v>123</v>
      </c>
      <c r="E199" t="s">
        <v>102</v>
      </c>
      <c r="F199" t="s">
        <v>232</v>
      </c>
      <c r="G199" s="77">
        <v>103876.82</v>
      </c>
      <c r="H199" s="77">
        <v>-3.5131000000000001</v>
      </c>
      <c r="I199" s="77">
        <v>-3.6492965634200001</v>
      </c>
      <c r="J199" s="78">
        <v>-2.9399999999999999E-2</v>
      </c>
      <c r="K199" s="78">
        <v>0</v>
      </c>
    </row>
    <row r="200" spans="2:11">
      <c r="B200" t="s">
        <v>1178</v>
      </c>
      <c r="C200" t="s">
        <v>1184</v>
      </c>
      <c r="D200" t="s">
        <v>123</v>
      </c>
      <c r="E200" t="s">
        <v>102</v>
      </c>
      <c r="F200" t="s">
        <v>232</v>
      </c>
      <c r="G200" s="77">
        <v>185106.22</v>
      </c>
      <c r="H200" s="77">
        <v>-1.0037</v>
      </c>
      <c r="I200" s="77">
        <v>-1.85791113014</v>
      </c>
      <c r="J200" s="78">
        <v>-1.4999999999999999E-2</v>
      </c>
      <c r="K200" s="78">
        <v>0</v>
      </c>
    </row>
    <row r="201" spans="2:11">
      <c r="B201" t="s">
        <v>1178</v>
      </c>
      <c r="C201" t="s">
        <v>1185</v>
      </c>
      <c r="D201" t="s">
        <v>123</v>
      </c>
      <c r="E201" t="s">
        <v>102</v>
      </c>
      <c r="F201" t="s">
        <v>232</v>
      </c>
      <c r="G201" s="77">
        <v>166136.66</v>
      </c>
      <c r="H201" s="77">
        <v>-1.2827</v>
      </c>
      <c r="I201" s="77">
        <v>-2.13103493782</v>
      </c>
      <c r="J201" s="78">
        <v>-1.72E-2</v>
      </c>
      <c r="K201" s="78">
        <v>0</v>
      </c>
    </row>
    <row r="202" spans="2:11">
      <c r="B202" t="s">
        <v>1186</v>
      </c>
      <c r="C202" t="s">
        <v>1187</v>
      </c>
      <c r="D202" t="s">
        <v>123</v>
      </c>
      <c r="E202" t="s">
        <v>106</v>
      </c>
      <c r="F202" t="s">
        <v>1188</v>
      </c>
      <c r="G202" s="77">
        <v>4667500</v>
      </c>
      <c r="H202" s="77">
        <v>4.3505882352941185</v>
      </c>
      <c r="I202" s="77">
        <v>203.06370588235299</v>
      </c>
      <c r="J202" s="78">
        <v>1.6355999999999999</v>
      </c>
      <c r="K202" s="78">
        <v>1.5E-3</v>
      </c>
    </row>
    <row r="203" spans="2:11">
      <c r="B203" t="s">
        <v>1189</v>
      </c>
      <c r="C203" t="s">
        <v>1190</v>
      </c>
      <c r="D203" t="s">
        <v>123</v>
      </c>
      <c r="E203" t="s">
        <v>106</v>
      </c>
      <c r="F203" t="s">
        <v>1191</v>
      </c>
      <c r="G203" s="77">
        <v>350000</v>
      </c>
      <c r="H203" s="77">
        <v>6.0029750000000002</v>
      </c>
      <c r="I203" s="77">
        <v>21.010412500000001</v>
      </c>
      <c r="J203" s="78">
        <v>0.16919999999999999</v>
      </c>
      <c r="K203" s="78">
        <v>2.0000000000000001E-4</v>
      </c>
    </row>
    <row r="204" spans="2:11">
      <c r="B204" t="s">
        <v>1192</v>
      </c>
      <c r="C204" t="s">
        <v>1193</v>
      </c>
      <c r="D204" t="s">
        <v>123</v>
      </c>
      <c r="E204" t="s">
        <v>106</v>
      </c>
      <c r="F204" t="s">
        <v>1194</v>
      </c>
      <c r="G204" s="77">
        <v>275000</v>
      </c>
      <c r="H204" s="77">
        <v>4.4286567164179269</v>
      </c>
      <c r="I204" s="77">
        <v>12.1788059701493</v>
      </c>
      <c r="J204" s="78">
        <v>9.8100000000000007E-2</v>
      </c>
      <c r="K204" s="78">
        <v>1E-4</v>
      </c>
    </row>
    <row r="205" spans="2:11">
      <c r="B205" t="s">
        <v>1195</v>
      </c>
      <c r="C205" t="s">
        <v>1196</v>
      </c>
      <c r="D205" t="s">
        <v>123</v>
      </c>
      <c r="E205" t="s">
        <v>106</v>
      </c>
      <c r="F205" t="s">
        <v>1197</v>
      </c>
      <c r="G205" s="77">
        <v>235000</v>
      </c>
      <c r="H205" s="77">
        <v>4.4779749999999998</v>
      </c>
      <c r="I205" s="77">
        <v>10.52324125</v>
      </c>
      <c r="J205" s="78">
        <v>8.48E-2</v>
      </c>
      <c r="K205" s="78">
        <v>1E-4</v>
      </c>
    </row>
    <row r="206" spans="2:11">
      <c r="B206" t="s">
        <v>1198</v>
      </c>
      <c r="C206" t="s">
        <v>1199</v>
      </c>
      <c r="D206" t="s">
        <v>123</v>
      </c>
      <c r="E206" t="s">
        <v>106</v>
      </c>
      <c r="F206" t="s">
        <v>1200</v>
      </c>
      <c r="G206" s="77">
        <v>-150000</v>
      </c>
      <c r="H206" s="77">
        <v>4.3795933333333332</v>
      </c>
      <c r="I206" s="77">
        <v>-6.5693900000000003</v>
      </c>
      <c r="J206" s="78">
        <v>-5.2900000000000003E-2</v>
      </c>
      <c r="K206" s="78">
        <v>0</v>
      </c>
    </row>
    <row r="207" spans="2:11">
      <c r="B207" t="s">
        <v>1201</v>
      </c>
      <c r="C207" t="s">
        <v>1202</v>
      </c>
      <c r="D207" t="s">
        <v>123</v>
      </c>
      <c r="E207" t="s">
        <v>106</v>
      </c>
      <c r="F207" t="s">
        <v>1203</v>
      </c>
      <c r="G207" s="77">
        <v>1500000</v>
      </c>
      <c r="H207" s="77">
        <v>-1.5925090909090933</v>
      </c>
      <c r="I207" s="77">
        <v>-23.8876363636364</v>
      </c>
      <c r="J207" s="78">
        <v>-0.19239999999999999</v>
      </c>
      <c r="K207" s="78">
        <v>-2.0000000000000001E-4</v>
      </c>
    </row>
    <row r="208" spans="2:11">
      <c r="B208" t="s">
        <v>1204</v>
      </c>
      <c r="C208" t="s">
        <v>1205</v>
      </c>
      <c r="D208" t="s">
        <v>123</v>
      </c>
      <c r="E208" t="s">
        <v>106</v>
      </c>
      <c r="F208" t="s">
        <v>1206</v>
      </c>
      <c r="G208" s="77">
        <v>250000</v>
      </c>
      <c r="H208" s="77">
        <v>4.6353999999999997</v>
      </c>
      <c r="I208" s="77">
        <v>11.5885</v>
      </c>
      <c r="J208" s="78">
        <v>9.3299999999999994E-2</v>
      </c>
      <c r="K208" s="78">
        <v>1E-4</v>
      </c>
    </row>
    <row r="209" spans="2:11">
      <c r="B209" t="s">
        <v>1207</v>
      </c>
      <c r="C209" t="s">
        <v>1208</v>
      </c>
      <c r="D209" t="s">
        <v>123</v>
      </c>
      <c r="E209" t="s">
        <v>106</v>
      </c>
      <c r="F209" t="s">
        <v>1209</v>
      </c>
      <c r="G209" s="77">
        <v>1100000</v>
      </c>
      <c r="H209" s="77">
        <v>9.7416981818181814</v>
      </c>
      <c r="I209" s="77">
        <v>107.15868</v>
      </c>
      <c r="J209" s="78">
        <v>0.86309999999999998</v>
      </c>
      <c r="K209" s="78">
        <v>8.0000000000000004E-4</v>
      </c>
    </row>
    <row r="210" spans="2:11">
      <c r="B210" t="s">
        <v>1210</v>
      </c>
      <c r="C210" t="s">
        <v>1211</v>
      </c>
      <c r="D210" t="s">
        <v>123</v>
      </c>
      <c r="E210" t="s">
        <v>106</v>
      </c>
      <c r="F210" t="s">
        <v>1212</v>
      </c>
      <c r="G210" s="77">
        <v>-100000</v>
      </c>
      <c r="H210" s="77">
        <v>7.6653846153846201</v>
      </c>
      <c r="I210" s="77">
        <v>-7.6653846153846201</v>
      </c>
      <c r="J210" s="78">
        <v>-6.1699999999999998E-2</v>
      </c>
      <c r="K210" s="78">
        <v>-1E-4</v>
      </c>
    </row>
    <row r="211" spans="2:11">
      <c r="B211" t="s">
        <v>1213</v>
      </c>
      <c r="C211" t="s">
        <v>1214</v>
      </c>
      <c r="D211" t="s">
        <v>123</v>
      </c>
      <c r="E211" t="s">
        <v>106</v>
      </c>
      <c r="F211" t="s">
        <v>1215</v>
      </c>
      <c r="G211" s="77">
        <v>515000</v>
      </c>
      <c r="H211" s="77">
        <v>10.430407142857106</v>
      </c>
      <c r="I211" s="77">
        <v>53.716596785714103</v>
      </c>
      <c r="J211" s="78">
        <v>0.43269999999999997</v>
      </c>
      <c r="K211" s="78">
        <v>4.0000000000000002E-4</v>
      </c>
    </row>
    <row r="212" spans="2:11">
      <c r="B212" t="s">
        <v>1216</v>
      </c>
      <c r="C212" t="s">
        <v>1217</v>
      </c>
      <c r="D212" t="s">
        <v>123</v>
      </c>
      <c r="E212" t="s">
        <v>106</v>
      </c>
      <c r="F212" t="s">
        <v>1218</v>
      </c>
      <c r="G212" s="77">
        <v>400000</v>
      </c>
      <c r="H212" s="77">
        <v>8.6397578947368494</v>
      </c>
      <c r="I212" s="77">
        <v>34.559031578947398</v>
      </c>
      <c r="J212" s="78">
        <v>0.27839999999999998</v>
      </c>
      <c r="K212" s="78">
        <v>2.9999999999999997E-4</v>
      </c>
    </row>
    <row r="213" spans="2:11">
      <c r="B213" t="s">
        <v>1219</v>
      </c>
      <c r="C213" t="s">
        <v>1220</v>
      </c>
      <c r="D213" t="s">
        <v>123</v>
      </c>
      <c r="E213" t="s">
        <v>106</v>
      </c>
      <c r="F213" t="s">
        <v>1221</v>
      </c>
      <c r="G213" s="77">
        <v>530000</v>
      </c>
      <c r="H213" s="77">
        <v>7.4197499999999996</v>
      </c>
      <c r="I213" s="77">
        <v>39.324674999999999</v>
      </c>
      <c r="J213" s="78">
        <v>0.31669999999999998</v>
      </c>
      <c r="K213" s="78">
        <v>2.9999999999999997E-4</v>
      </c>
    </row>
    <row r="214" spans="2:11">
      <c r="B214" t="s">
        <v>1222</v>
      </c>
      <c r="C214" t="s">
        <v>1223</v>
      </c>
      <c r="D214" t="s">
        <v>123</v>
      </c>
      <c r="E214" t="s">
        <v>106</v>
      </c>
      <c r="F214" t="s">
        <v>1224</v>
      </c>
      <c r="G214" s="77">
        <v>680000</v>
      </c>
      <c r="H214" s="77">
        <v>6.3473333333333235</v>
      </c>
      <c r="I214" s="77">
        <v>43.161866666666597</v>
      </c>
      <c r="J214" s="78">
        <v>0.34760000000000002</v>
      </c>
      <c r="K214" s="78">
        <v>2.9999999999999997E-4</v>
      </c>
    </row>
    <row r="215" spans="2:11">
      <c r="B215" t="s">
        <v>1225</v>
      </c>
      <c r="C215" t="s">
        <v>1226</v>
      </c>
      <c r="D215" t="s">
        <v>123</v>
      </c>
      <c r="E215" t="s">
        <v>106</v>
      </c>
      <c r="F215" t="s">
        <v>232</v>
      </c>
      <c r="G215" s="77">
        <v>400000</v>
      </c>
      <c r="H215" s="77">
        <v>-0.51971000000000001</v>
      </c>
      <c r="I215" s="77">
        <v>-2.07884</v>
      </c>
      <c r="J215" s="78">
        <v>-1.67E-2</v>
      </c>
      <c r="K215" s="78">
        <v>0</v>
      </c>
    </row>
    <row r="216" spans="2:11">
      <c r="B216" s="79" t="s">
        <v>932</v>
      </c>
      <c r="C216" s="16"/>
      <c r="D216" s="16"/>
      <c r="G216" s="81">
        <v>3522091.6</v>
      </c>
      <c r="I216" s="81">
        <v>-145.19396584809422</v>
      </c>
      <c r="J216" s="80">
        <v>-1.1695</v>
      </c>
      <c r="K216" s="80">
        <v>-1.1000000000000001E-3</v>
      </c>
    </row>
    <row r="217" spans="2:11">
      <c r="B217" t="s">
        <v>1227</v>
      </c>
      <c r="C217" t="s">
        <v>1228</v>
      </c>
      <c r="D217" t="s">
        <v>123</v>
      </c>
      <c r="E217" t="s">
        <v>106</v>
      </c>
      <c r="F217" t="s">
        <v>935</v>
      </c>
      <c r="G217" s="77">
        <v>35314.93</v>
      </c>
      <c r="H217" s="77">
        <v>-2.3574000000000002</v>
      </c>
      <c r="I217" s="77">
        <v>-3.07364227805544</v>
      </c>
      <c r="J217" s="78">
        <v>-2.4799999999999999E-2</v>
      </c>
      <c r="K217" s="78">
        <v>0</v>
      </c>
    </row>
    <row r="218" spans="2:11">
      <c r="B218" t="s">
        <v>1227</v>
      </c>
      <c r="C218" t="s">
        <v>1229</v>
      </c>
      <c r="D218" t="s">
        <v>123</v>
      </c>
      <c r="E218" t="s">
        <v>106</v>
      </c>
      <c r="F218" t="s">
        <v>232</v>
      </c>
      <c r="G218" s="77">
        <v>18004.41</v>
      </c>
      <c r="H218" s="77">
        <v>-1.6791</v>
      </c>
      <c r="I218" s="77">
        <v>-1.11613608236052</v>
      </c>
      <c r="J218" s="78">
        <v>-8.9999999999999993E-3</v>
      </c>
      <c r="K218" s="78">
        <v>0</v>
      </c>
    </row>
    <row r="219" spans="2:11">
      <c r="B219" t="s">
        <v>1227</v>
      </c>
      <c r="C219" t="s">
        <v>1230</v>
      </c>
      <c r="D219" t="s">
        <v>123</v>
      </c>
      <c r="E219" t="s">
        <v>106</v>
      </c>
      <c r="F219" t="s">
        <v>232</v>
      </c>
      <c r="G219" s="77">
        <v>36357.93</v>
      </c>
      <c r="H219" s="77">
        <v>0.57899999999999996</v>
      </c>
      <c r="I219" s="77">
        <v>0.77721183507239999</v>
      </c>
      <c r="J219" s="78">
        <v>6.3E-3</v>
      </c>
      <c r="K219" s="78">
        <v>0</v>
      </c>
    </row>
    <row r="220" spans="2:11">
      <c r="B220" t="s">
        <v>1227</v>
      </c>
      <c r="C220" t="s">
        <v>1231</v>
      </c>
      <c r="D220" t="s">
        <v>123</v>
      </c>
      <c r="E220" t="s">
        <v>106</v>
      </c>
      <c r="F220" t="s">
        <v>232</v>
      </c>
      <c r="G220" s="77">
        <v>28057.72</v>
      </c>
      <c r="H220" s="77">
        <v>0.8982</v>
      </c>
      <c r="I220" s="77">
        <v>0.93043731631967996</v>
      </c>
      <c r="J220" s="78">
        <v>7.4999999999999997E-3</v>
      </c>
      <c r="K220" s="78">
        <v>0</v>
      </c>
    </row>
    <row r="221" spans="2:11">
      <c r="B221" t="s">
        <v>1227</v>
      </c>
      <c r="C221" t="s">
        <v>1232</v>
      </c>
      <c r="D221" t="s">
        <v>123</v>
      </c>
      <c r="E221" t="s">
        <v>106</v>
      </c>
      <c r="F221" t="s">
        <v>232</v>
      </c>
      <c r="G221" s="77">
        <v>28074.48</v>
      </c>
      <c r="H221" s="77">
        <v>0.95730000000000004</v>
      </c>
      <c r="I221" s="77">
        <v>0.99225083307168005</v>
      </c>
      <c r="J221" s="78">
        <v>8.0000000000000002E-3</v>
      </c>
      <c r="K221" s="78">
        <v>0</v>
      </c>
    </row>
    <row r="222" spans="2:11">
      <c r="B222" t="s">
        <v>1227</v>
      </c>
      <c r="C222" t="s">
        <v>1233</v>
      </c>
      <c r="D222" t="s">
        <v>123</v>
      </c>
      <c r="E222" t="s">
        <v>106</v>
      </c>
      <c r="F222" t="s">
        <v>232</v>
      </c>
      <c r="G222" s="77">
        <v>19813.43</v>
      </c>
      <c r="H222" s="77">
        <v>1.7636000000000001</v>
      </c>
      <c r="I222" s="77">
        <v>1.29009427326416</v>
      </c>
      <c r="J222" s="78">
        <v>1.04E-2</v>
      </c>
      <c r="K222" s="78">
        <v>0</v>
      </c>
    </row>
    <row r="223" spans="2:11">
      <c r="B223" t="s">
        <v>1227</v>
      </c>
      <c r="C223" t="s">
        <v>1234</v>
      </c>
      <c r="D223" t="s">
        <v>123</v>
      </c>
      <c r="E223" t="s">
        <v>106</v>
      </c>
      <c r="F223" t="s">
        <v>232</v>
      </c>
      <c r="G223" s="77">
        <v>17043.27</v>
      </c>
      <c r="H223" s="77">
        <v>2.1114000000000002</v>
      </c>
      <c r="I223" s="77">
        <v>1.3285721174637599</v>
      </c>
      <c r="J223" s="78">
        <v>1.0699999999999999E-2</v>
      </c>
      <c r="K223" s="78">
        <v>0</v>
      </c>
    </row>
    <row r="224" spans="2:11">
      <c r="B224" t="s">
        <v>1227</v>
      </c>
      <c r="C224" t="s">
        <v>1235</v>
      </c>
      <c r="D224" t="s">
        <v>123</v>
      </c>
      <c r="E224" t="s">
        <v>106</v>
      </c>
      <c r="F224" t="s">
        <v>232</v>
      </c>
      <c r="G224" s="77">
        <v>25613.17</v>
      </c>
      <c r="H224" s="77">
        <v>2.2957999999999998</v>
      </c>
      <c r="I224" s="77">
        <v>2.1709962631271198</v>
      </c>
      <c r="J224" s="78">
        <v>1.7500000000000002E-2</v>
      </c>
      <c r="K224" s="78">
        <v>0</v>
      </c>
    </row>
    <row r="225" spans="2:11">
      <c r="B225" t="s">
        <v>1236</v>
      </c>
      <c r="C225" t="s">
        <v>1237</v>
      </c>
      <c r="D225" t="s">
        <v>123</v>
      </c>
      <c r="E225" t="s">
        <v>106</v>
      </c>
      <c r="F225" t="s">
        <v>975</v>
      </c>
      <c r="G225" s="77">
        <v>89361.38</v>
      </c>
      <c r="H225" s="77">
        <v>-0.3846</v>
      </c>
      <c r="I225" s="77">
        <v>-1.2688808387361601</v>
      </c>
      <c r="J225" s="78">
        <v>-1.0200000000000001E-2</v>
      </c>
      <c r="K225" s="78">
        <v>0</v>
      </c>
    </row>
    <row r="226" spans="2:11">
      <c r="B226" t="s">
        <v>1236</v>
      </c>
      <c r="C226" t="s">
        <v>1238</v>
      </c>
      <c r="D226" t="s">
        <v>123</v>
      </c>
      <c r="E226" t="s">
        <v>106</v>
      </c>
      <c r="F226" t="s">
        <v>975</v>
      </c>
      <c r="G226" s="77">
        <v>25177.48</v>
      </c>
      <c r="H226" s="77">
        <v>-0.4239</v>
      </c>
      <c r="I226" s="77">
        <v>-0.39403733086224002</v>
      </c>
      <c r="J226" s="78">
        <v>-3.2000000000000002E-3</v>
      </c>
      <c r="K226" s="78">
        <v>0</v>
      </c>
    </row>
    <row r="227" spans="2:11">
      <c r="B227" t="s">
        <v>1236</v>
      </c>
      <c r="C227" t="s">
        <v>1239</v>
      </c>
      <c r="D227" t="s">
        <v>123</v>
      </c>
      <c r="E227" t="s">
        <v>106</v>
      </c>
      <c r="F227" t="s">
        <v>975</v>
      </c>
      <c r="G227" s="77">
        <v>18890.2</v>
      </c>
      <c r="H227" s="77">
        <v>-0.3861</v>
      </c>
      <c r="I227" s="77">
        <v>-0.26927624964239999</v>
      </c>
      <c r="J227" s="78">
        <v>-2.2000000000000001E-3</v>
      </c>
      <c r="K227" s="78">
        <v>0</v>
      </c>
    </row>
    <row r="228" spans="2:11">
      <c r="B228" t="s">
        <v>1240</v>
      </c>
      <c r="C228" t="s">
        <v>1241</v>
      </c>
      <c r="D228" t="s">
        <v>123</v>
      </c>
      <c r="E228" t="s">
        <v>106</v>
      </c>
      <c r="F228" t="s">
        <v>1038</v>
      </c>
      <c r="G228" s="77">
        <v>145366.63</v>
      </c>
      <c r="H228" s="77">
        <v>0.59109999999999996</v>
      </c>
      <c r="I228" s="77">
        <v>3.1723958575415598</v>
      </c>
      <c r="J228" s="78">
        <v>2.5600000000000001E-2</v>
      </c>
      <c r="K228" s="78">
        <v>0</v>
      </c>
    </row>
    <row r="229" spans="2:11">
      <c r="B229" t="s">
        <v>1240</v>
      </c>
      <c r="C229" t="s">
        <v>1242</v>
      </c>
      <c r="D229" t="s">
        <v>123</v>
      </c>
      <c r="E229" t="s">
        <v>106</v>
      </c>
      <c r="F229" t="s">
        <v>1038</v>
      </c>
      <c r="G229" s="77">
        <v>27665.91</v>
      </c>
      <c r="H229" s="77">
        <v>0.56850000000000001</v>
      </c>
      <c r="I229" s="77">
        <v>0.58068033830819998</v>
      </c>
      <c r="J229" s="78">
        <v>4.7000000000000002E-3</v>
      </c>
      <c r="K229" s="78">
        <v>0</v>
      </c>
    </row>
    <row r="230" spans="2:11">
      <c r="B230" t="s">
        <v>1240</v>
      </c>
      <c r="C230" t="s">
        <v>1243</v>
      </c>
      <c r="D230" t="s">
        <v>123</v>
      </c>
      <c r="E230" t="s">
        <v>106</v>
      </c>
      <c r="F230" t="s">
        <v>232</v>
      </c>
      <c r="G230" s="77">
        <v>44910.95</v>
      </c>
      <c r="H230" s="77">
        <v>0.59740000000000004</v>
      </c>
      <c r="I230" s="77">
        <v>0.99055627248760003</v>
      </c>
      <c r="J230" s="78">
        <v>8.0000000000000002E-3</v>
      </c>
      <c r="K230" s="78">
        <v>0</v>
      </c>
    </row>
    <row r="231" spans="2:11">
      <c r="B231" t="s">
        <v>1240</v>
      </c>
      <c r="C231" t="s">
        <v>1244</v>
      </c>
      <c r="D231" t="s">
        <v>123</v>
      </c>
      <c r="E231" t="s">
        <v>106</v>
      </c>
      <c r="F231" t="s">
        <v>232</v>
      </c>
      <c r="G231" s="77">
        <v>33690.86</v>
      </c>
      <c r="H231" s="77">
        <v>0.62</v>
      </c>
      <c r="I231" s="77">
        <v>0.77119726174400005</v>
      </c>
      <c r="J231" s="78">
        <v>6.1999999999999998E-3</v>
      </c>
      <c r="K231" s="78">
        <v>0</v>
      </c>
    </row>
    <row r="232" spans="2:11">
      <c r="B232" t="s">
        <v>1245</v>
      </c>
      <c r="C232" t="s">
        <v>1246</v>
      </c>
      <c r="D232" t="s">
        <v>123</v>
      </c>
      <c r="E232" t="s">
        <v>106</v>
      </c>
      <c r="F232" t="s">
        <v>232</v>
      </c>
      <c r="G232" s="77">
        <v>18326.13</v>
      </c>
      <c r="H232" s="77">
        <v>6.5600000000000006E-2</v>
      </c>
      <c r="I232" s="77">
        <v>4.4385007205760003E-2</v>
      </c>
      <c r="J232" s="78">
        <v>4.0000000000000002E-4</v>
      </c>
      <c r="K232" s="78">
        <v>0</v>
      </c>
    </row>
    <row r="233" spans="2:11">
      <c r="B233" t="s">
        <v>1247</v>
      </c>
      <c r="C233" t="s">
        <v>1248</v>
      </c>
      <c r="D233" t="s">
        <v>123</v>
      </c>
      <c r="E233" t="s">
        <v>106</v>
      </c>
      <c r="F233" t="s">
        <v>232</v>
      </c>
      <c r="G233" s="77">
        <v>88348.67</v>
      </c>
      <c r="H233" s="77">
        <v>-2.2141000000000002</v>
      </c>
      <c r="I233" s="77">
        <v>-7.22202421591924</v>
      </c>
      <c r="J233" s="78">
        <v>-5.8200000000000002E-2</v>
      </c>
      <c r="K233" s="78">
        <v>-1E-4</v>
      </c>
    </row>
    <row r="234" spans="2:11">
      <c r="B234" t="s">
        <v>1247</v>
      </c>
      <c r="C234" t="s">
        <v>1249</v>
      </c>
      <c r="D234" t="s">
        <v>123</v>
      </c>
      <c r="E234" t="s">
        <v>106</v>
      </c>
      <c r="F234" t="s">
        <v>232</v>
      </c>
      <c r="G234" s="77">
        <v>22537.93</v>
      </c>
      <c r="H234" s="77">
        <v>-2.2141000000000002</v>
      </c>
      <c r="I234" s="77">
        <v>-1.8423534416159599</v>
      </c>
      <c r="J234" s="78">
        <v>-1.4800000000000001E-2</v>
      </c>
      <c r="K234" s="78">
        <v>0</v>
      </c>
    </row>
    <row r="235" spans="2:11">
      <c r="B235" t="s">
        <v>1247</v>
      </c>
      <c r="C235" t="s">
        <v>1250</v>
      </c>
      <c r="D235" t="s">
        <v>123</v>
      </c>
      <c r="E235" t="s">
        <v>106</v>
      </c>
      <c r="F235" t="s">
        <v>232</v>
      </c>
      <c r="G235" s="77">
        <v>31821.03</v>
      </c>
      <c r="H235" s="77">
        <v>-2.2141000000000002</v>
      </c>
      <c r="I235" s="77">
        <v>-2.6011964779491601</v>
      </c>
      <c r="J235" s="78">
        <v>-2.1000000000000001E-2</v>
      </c>
      <c r="K235" s="78">
        <v>0</v>
      </c>
    </row>
    <row r="236" spans="2:11">
      <c r="B236" t="s">
        <v>1251</v>
      </c>
      <c r="C236" t="s">
        <v>1252</v>
      </c>
      <c r="D236" t="s">
        <v>123</v>
      </c>
      <c r="E236" t="s">
        <v>106</v>
      </c>
      <c r="F236" t="s">
        <v>232</v>
      </c>
      <c r="G236" s="77">
        <v>17773.64</v>
      </c>
      <c r="H236" s="77">
        <v>0.60580000000000001</v>
      </c>
      <c r="I236" s="77">
        <v>0.39752764945503999</v>
      </c>
      <c r="J236" s="78">
        <v>3.2000000000000002E-3</v>
      </c>
      <c r="K236" s="78">
        <v>0</v>
      </c>
    </row>
    <row r="237" spans="2:11">
      <c r="B237" t="s">
        <v>1251</v>
      </c>
      <c r="C237" t="s">
        <v>1253</v>
      </c>
      <c r="D237" t="s">
        <v>123</v>
      </c>
      <c r="E237" t="s">
        <v>106</v>
      </c>
      <c r="F237" t="s">
        <v>232</v>
      </c>
      <c r="G237" s="77">
        <v>61174.46</v>
      </c>
      <c r="H237" s="77">
        <v>0.60580000000000001</v>
      </c>
      <c r="I237" s="77">
        <v>1.3682362920865601</v>
      </c>
      <c r="J237" s="78">
        <v>1.0999999999999999E-2</v>
      </c>
      <c r="K237" s="78">
        <v>0</v>
      </c>
    </row>
    <row r="238" spans="2:11">
      <c r="B238" t="s">
        <v>1254</v>
      </c>
      <c r="C238" t="s">
        <v>1255</v>
      </c>
      <c r="D238" t="s">
        <v>123</v>
      </c>
      <c r="E238" t="s">
        <v>106</v>
      </c>
      <c r="F238" t="s">
        <v>1038</v>
      </c>
      <c r="G238" s="77">
        <v>63037.75</v>
      </c>
      <c r="H238" s="77">
        <v>0.224</v>
      </c>
      <c r="I238" s="77">
        <v>0.52132723552000004</v>
      </c>
      <c r="J238" s="78">
        <v>4.1999999999999997E-3</v>
      </c>
      <c r="K238" s="78">
        <v>0</v>
      </c>
    </row>
    <row r="239" spans="2:11">
      <c r="B239" t="s">
        <v>1254</v>
      </c>
      <c r="C239" t="s">
        <v>1256</v>
      </c>
      <c r="D239" t="s">
        <v>123</v>
      </c>
      <c r="E239" t="s">
        <v>106</v>
      </c>
      <c r="F239" t="s">
        <v>1038</v>
      </c>
      <c r="G239" s="77">
        <v>82874.8</v>
      </c>
      <c r="H239" s="77">
        <v>0.20580000000000001</v>
      </c>
      <c r="I239" s="77">
        <v>0.62969400137279996</v>
      </c>
      <c r="J239" s="78">
        <v>5.1000000000000004E-3</v>
      </c>
      <c r="K239" s="78">
        <v>0</v>
      </c>
    </row>
    <row r="240" spans="2:11">
      <c r="B240" t="s">
        <v>1254</v>
      </c>
      <c r="C240" t="s">
        <v>1257</v>
      </c>
      <c r="D240" t="s">
        <v>123</v>
      </c>
      <c r="E240" t="s">
        <v>106</v>
      </c>
      <c r="F240" t="s">
        <v>232</v>
      </c>
      <c r="G240" s="77">
        <v>27992.85</v>
      </c>
      <c r="H240" s="77">
        <v>0.1104</v>
      </c>
      <c r="I240" s="77">
        <v>0.1140979608288</v>
      </c>
      <c r="J240" s="78">
        <v>8.9999999999999998E-4</v>
      </c>
      <c r="K240" s="78">
        <v>0</v>
      </c>
    </row>
    <row r="241" spans="2:11">
      <c r="B241" t="s">
        <v>1258</v>
      </c>
      <c r="C241" t="s">
        <v>1259</v>
      </c>
      <c r="D241" t="s">
        <v>123</v>
      </c>
      <c r="E241" t="s">
        <v>106</v>
      </c>
      <c r="F241" t="s">
        <v>935</v>
      </c>
      <c r="G241" s="77">
        <v>18488.68</v>
      </c>
      <c r="H241" s="77">
        <v>0.58520000000000005</v>
      </c>
      <c r="I241" s="77">
        <v>0.39945872878911998</v>
      </c>
      <c r="J241" s="78">
        <v>3.2000000000000002E-3</v>
      </c>
      <c r="K241" s="78">
        <v>0</v>
      </c>
    </row>
    <row r="242" spans="2:11">
      <c r="B242" t="s">
        <v>1258</v>
      </c>
      <c r="C242" t="s">
        <v>1260</v>
      </c>
      <c r="D242" t="s">
        <v>123</v>
      </c>
      <c r="E242" t="s">
        <v>106</v>
      </c>
      <c r="F242" t="s">
        <v>935</v>
      </c>
      <c r="G242" s="77">
        <v>50844.34</v>
      </c>
      <c r="H242" s="77">
        <v>0.58609999999999995</v>
      </c>
      <c r="I242" s="77">
        <v>1.10021111452408</v>
      </c>
      <c r="J242" s="78">
        <v>8.8999999999999999E-3</v>
      </c>
      <c r="K242" s="78">
        <v>0</v>
      </c>
    </row>
    <row r="243" spans="2:11">
      <c r="B243" t="s">
        <v>1258</v>
      </c>
      <c r="C243" t="s">
        <v>1261</v>
      </c>
      <c r="D243" t="s">
        <v>123</v>
      </c>
      <c r="E243" t="s">
        <v>106</v>
      </c>
      <c r="F243" t="s">
        <v>232</v>
      </c>
      <c r="G243" s="77">
        <v>106852.44</v>
      </c>
      <c r="H243" s="77">
        <v>0.54920000000000002</v>
      </c>
      <c r="I243" s="77">
        <v>2.16658965297216</v>
      </c>
      <c r="J243" s="78">
        <v>1.7500000000000002E-2</v>
      </c>
      <c r="K243" s="78">
        <v>0</v>
      </c>
    </row>
    <row r="244" spans="2:11">
      <c r="B244" t="s">
        <v>1262</v>
      </c>
      <c r="C244" t="s">
        <v>1263</v>
      </c>
      <c r="D244" t="s">
        <v>123</v>
      </c>
      <c r="E244" t="s">
        <v>106</v>
      </c>
      <c r="F244" t="s">
        <v>1006</v>
      </c>
      <c r="G244" s="77">
        <v>28164.87</v>
      </c>
      <c r="H244" s="77">
        <v>-1.3237000000000001</v>
      </c>
      <c r="I244" s="77">
        <v>-1.3764454744294801</v>
      </c>
      <c r="J244" s="78">
        <v>-1.11E-2</v>
      </c>
      <c r="K244" s="78">
        <v>0</v>
      </c>
    </row>
    <row r="245" spans="2:11">
      <c r="B245" t="s">
        <v>1262</v>
      </c>
      <c r="C245" t="s">
        <v>1264</v>
      </c>
      <c r="D245" t="s">
        <v>123</v>
      </c>
      <c r="E245" t="s">
        <v>106</v>
      </c>
      <c r="F245" t="s">
        <v>1006</v>
      </c>
      <c r="G245" s="77">
        <v>27145.43</v>
      </c>
      <c r="H245" s="77">
        <v>-1.4105000000000001</v>
      </c>
      <c r="I245" s="77">
        <v>-1.4136161832337999</v>
      </c>
      <c r="J245" s="78">
        <v>-1.14E-2</v>
      </c>
      <c r="K245" s="78">
        <v>0</v>
      </c>
    </row>
    <row r="246" spans="2:11">
      <c r="B246" t="s">
        <v>1262</v>
      </c>
      <c r="C246" t="s">
        <v>1265</v>
      </c>
      <c r="D246" t="s">
        <v>123</v>
      </c>
      <c r="E246" t="s">
        <v>106</v>
      </c>
      <c r="F246" t="s">
        <v>1006</v>
      </c>
      <c r="G246" s="77">
        <v>18107.43</v>
      </c>
      <c r="H246" s="77">
        <v>-1.3517999999999999</v>
      </c>
      <c r="I246" s="77">
        <v>-0.90371387342807996</v>
      </c>
      <c r="J246" s="78">
        <v>-7.3000000000000001E-3</v>
      </c>
      <c r="K246" s="78">
        <v>0</v>
      </c>
    </row>
    <row r="247" spans="2:11">
      <c r="B247" t="s">
        <v>1262</v>
      </c>
      <c r="C247" t="s">
        <v>1266</v>
      </c>
      <c r="D247" t="s">
        <v>123</v>
      </c>
      <c r="E247" t="s">
        <v>106</v>
      </c>
      <c r="F247" t="s">
        <v>232</v>
      </c>
      <c r="G247" s="77">
        <v>34083.519999999997</v>
      </c>
      <c r="H247" s="77">
        <v>8.6099999999999996E-2</v>
      </c>
      <c r="I247" s="77">
        <v>0.10834510237823999</v>
      </c>
      <c r="J247" s="78">
        <v>8.9999999999999998E-4</v>
      </c>
      <c r="K247" s="78">
        <v>0</v>
      </c>
    </row>
    <row r="248" spans="2:11">
      <c r="B248" t="s">
        <v>1262</v>
      </c>
      <c r="C248" t="s">
        <v>1267</v>
      </c>
      <c r="D248" t="s">
        <v>123</v>
      </c>
      <c r="E248" t="s">
        <v>106</v>
      </c>
      <c r="F248" t="s">
        <v>232</v>
      </c>
      <c r="G248" s="77">
        <v>13783.94</v>
      </c>
      <c r="H248" s="77">
        <v>-1.3237000000000001</v>
      </c>
      <c r="I248" s="77">
        <v>-0.67363498687575996</v>
      </c>
      <c r="J248" s="78">
        <v>-5.4000000000000003E-3</v>
      </c>
      <c r="K248" s="78">
        <v>0</v>
      </c>
    </row>
    <row r="249" spans="2:11">
      <c r="B249" t="s">
        <v>1262</v>
      </c>
      <c r="C249" t="s">
        <v>1268</v>
      </c>
      <c r="D249" t="s">
        <v>123</v>
      </c>
      <c r="E249" t="s">
        <v>106</v>
      </c>
      <c r="F249" t="s">
        <v>232</v>
      </c>
      <c r="G249" s="77">
        <v>11019.68</v>
      </c>
      <c r="H249" s="77">
        <v>-1.3517999999999999</v>
      </c>
      <c r="I249" s="77">
        <v>-0.54997521441408004</v>
      </c>
      <c r="J249" s="78">
        <v>-4.4000000000000003E-3</v>
      </c>
      <c r="K249" s="78">
        <v>0</v>
      </c>
    </row>
    <row r="250" spans="2:11">
      <c r="B250" t="s">
        <v>1269</v>
      </c>
      <c r="C250" t="s">
        <v>1270</v>
      </c>
      <c r="D250" t="s">
        <v>123</v>
      </c>
      <c r="E250" t="s">
        <v>106</v>
      </c>
      <c r="F250" t="s">
        <v>1038</v>
      </c>
      <c r="G250" s="77">
        <v>132586.64000000001</v>
      </c>
      <c r="H250" s="77">
        <v>1.1331</v>
      </c>
      <c r="I250" s="77">
        <v>5.5466363922652802</v>
      </c>
      <c r="J250" s="78">
        <v>4.4699999999999997E-2</v>
      </c>
      <c r="K250" s="78">
        <v>0</v>
      </c>
    </row>
    <row r="251" spans="2:11">
      <c r="B251" t="s">
        <v>1269</v>
      </c>
      <c r="C251" t="s">
        <v>1271</v>
      </c>
      <c r="D251" t="s">
        <v>123</v>
      </c>
      <c r="E251" t="s">
        <v>106</v>
      </c>
      <c r="F251" t="s">
        <v>1038</v>
      </c>
      <c r="G251" s="77">
        <v>114550.91</v>
      </c>
      <c r="H251" s="77">
        <v>1.1304000000000001</v>
      </c>
      <c r="I251" s="77">
        <v>4.78070983267488</v>
      </c>
      <c r="J251" s="78">
        <v>3.85E-2</v>
      </c>
      <c r="K251" s="78">
        <v>0</v>
      </c>
    </row>
    <row r="252" spans="2:11">
      <c r="B252" t="s">
        <v>1269</v>
      </c>
      <c r="C252" t="s">
        <v>1272</v>
      </c>
      <c r="D252" t="s">
        <v>123</v>
      </c>
      <c r="E252" t="s">
        <v>106</v>
      </c>
      <c r="F252" t="s">
        <v>232</v>
      </c>
      <c r="G252" s="77">
        <v>27273.42</v>
      </c>
      <c r="H252" s="77">
        <v>1.1331</v>
      </c>
      <c r="I252" s="77">
        <v>1.1409576704978399</v>
      </c>
      <c r="J252" s="78">
        <v>9.1999999999999998E-3</v>
      </c>
      <c r="K252" s="78">
        <v>0</v>
      </c>
    </row>
    <row r="253" spans="2:11">
      <c r="B253" t="s">
        <v>1269</v>
      </c>
      <c r="C253" t="s">
        <v>1273</v>
      </c>
      <c r="D253" t="s">
        <v>123</v>
      </c>
      <c r="E253" t="s">
        <v>106</v>
      </c>
      <c r="F253" t="s">
        <v>232</v>
      </c>
      <c r="G253" s="77">
        <v>17736.099999999999</v>
      </c>
      <c r="H253" s="77">
        <v>1.1482000000000001</v>
      </c>
      <c r="I253" s="77">
        <v>0.75186066353839998</v>
      </c>
      <c r="J253" s="78">
        <v>6.1000000000000004E-3</v>
      </c>
      <c r="K253" s="78">
        <v>0</v>
      </c>
    </row>
    <row r="254" spans="2:11">
      <c r="B254" t="s">
        <v>1274</v>
      </c>
      <c r="C254" t="s">
        <v>1275</v>
      </c>
      <c r="D254" t="s">
        <v>123</v>
      </c>
      <c r="E254" t="s">
        <v>106</v>
      </c>
      <c r="F254" t="s">
        <v>1006</v>
      </c>
      <c r="G254" s="77">
        <v>74738.87</v>
      </c>
      <c r="H254" s="77">
        <v>-2.0785</v>
      </c>
      <c r="I254" s="77">
        <v>-5.7353278486113997</v>
      </c>
      <c r="J254" s="78">
        <v>-4.6199999999999998E-2</v>
      </c>
      <c r="K254" s="78">
        <v>0</v>
      </c>
    </row>
    <row r="255" spans="2:11">
      <c r="B255" t="s">
        <v>1274</v>
      </c>
      <c r="C255" t="s">
        <v>1276</v>
      </c>
      <c r="D255" t="s">
        <v>123</v>
      </c>
      <c r="E255" t="s">
        <v>106</v>
      </c>
      <c r="F255" t="s">
        <v>1006</v>
      </c>
      <c r="G255" s="77">
        <v>62855.15</v>
      </c>
      <c r="H255" s="77">
        <v>-2.0718000000000001</v>
      </c>
      <c r="I255" s="77">
        <v>-4.8078442275083999</v>
      </c>
      <c r="J255" s="78">
        <v>-3.8699999999999998E-2</v>
      </c>
      <c r="K255" s="78">
        <v>0</v>
      </c>
    </row>
    <row r="256" spans="2:11">
      <c r="B256" t="s">
        <v>1274</v>
      </c>
      <c r="C256" t="s">
        <v>1277</v>
      </c>
      <c r="D256" t="s">
        <v>123</v>
      </c>
      <c r="E256" t="s">
        <v>106</v>
      </c>
      <c r="F256" t="s">
        <v>1006</v>
      </c>
      <c r="G256" s="77">
        <v>22446.799999999999</v>
      </c>
      <c r="H256" s="77">
        <v>-2.0785</v>
      </c>
      <c r="I256" s="77">
        <v>-1.7225274766959999</v>
      </c>
      <c r="J256" s="78">
        <v>-1.3899999999999999E-2</v>
      </c>
      <c r="K256" s="78">
        <v>0</v>
      </c>
    </row>
    <row r="257" spans="2:11">
      <c r="B257" t="s">
        <v>1274</v>
      </c>
      <c r="C257" t="s">
        <v>1278</v>
      </c>
      <c r="D257" t="s">
        <v>123</v>
      </c>
      <c r="E257" t="s">
        <v>106</v>
      </c>
      <c r="F257" t="s">
        <v>1006</v>
      </c>
      <c r="G257" s="77">
        <v>28786.87</v>
      </c>
      <c r="H257" s="77">
        <v>-1.8835999999999999</v>
      </c>
      <c r="I257" s="77">
        <v>-2.0019112524174401</v>
      </c>
      <c r="J257" s="78">
        <v>-1.61E-2</v>
      </c>
      <c r="K257" s="78">
        <v>0</v>
      </c>
    </row>
    <row r="258" spans="2:11">
      <c r="B258" t="s">
        <v>1274</v>
      </c>
      <c r="C258" t="s">
        <v>1279</v>
      </c>
      <c r="D258" t="s">
        <v>123</v>
      </c>
      <c r="E258" t="s">
        <v>106</v>
      </c>
      <c r="F258" t="s">
        <v>232</v>
      </c>
      <c r="G258" s="77">
        <v>62510.48</v>
      </c>
      <c r="H258" s="77">
        <v>-2.0785</v>
      </c>
      <c r="I258" s="77">
        <v>-4.7969429665455996</v>
      </c>
      <c r="J258" s="78">
        <v>-3.8600000000000002E-2</v>
      </c>
      <c r="K258" s="78">
        <v>0</v>
      </c>
    </row>
    <row r="259" spans="2:11">
      <c r="B259" t="s">
        <v>1280</v>
      </c>
      <c r="C259" t="s">
        <v>1281</v>
      </c>
      <c r="D259" t="s">
        <v>123</v>
      </c>
      <c r="E259" t="s">
        <v>106</v>
      </c>
      <c r="F259" t="s">
        <v>975</v>
      </c>
      <c r="G259" s="77">
        <v>48711.62</v>
      </c>
      <c r="H259" s="77">
        <v>-3.9828000000000001</v>
      </c>
      <c r="I259" s="77">
        <v>-7.1627989938211201</v>
      </c>
      <c r="J259" s="78">
        <v>-5.7700000000000001E-2</v>
      </c>
      <c r="K259" s="78">
        <v>-1E-4</v>
      </c>
    </row>
    <row r="260" spans="2:11">
      <c r="B260" t="s">
        <v>1280</v>
      </c>
      <c r="C260" t="s">
        <v>1282</v>
      </c>
      <c r="D260" t="s">
        <v>123</v>
      </c>
      <c r="E260" t="s">
        <v>106</v>
      </c>
      <c r="F260" t="s">
        <v>975</v>
      </c>
      <c r="G260" s="77">
        <v>71410.47</v>
      </c>
      <c r="H260" s="77">
        <v>-3.9392999999999923</v>
      </c>
      <c r="I260" s="77">
        <v>-10.3858642042693</v>
      </c>
      <c r="J260" s="78">
        <v>-8.3699999999999997E-2</v>
      </c>
      <c r="K260" s="78">
        <v>-1E-4</v>
      </c>
    </row>
    <row r="261" spans="2:11">
      <c r="B261" t="s">
        <v>1280</v>
      </c>
      <c r="C261" t="s">
        <v>1283</v>
      </c>
      <c r="D261" t="s">
        <v>123</v>
      </c>
      <c r="E261" t="s">
        <v>106</v>
      </c>
      <c r="F261" t="s">
        <v>975</v>
      </c>
      <c r="G261" s="77">
        <v>76477.91</v>
      </c>
      <c r="H261" s="77">
        <v>-3.9845999999999928</v>
      </c>
      <c r="I261" s="77">
        <v>-11.2507748564671</v>
      </c>
      <c r="J261" s="78">
        <v>-9.06E-2</v>
      </c>
      <c r="K261" s="78">
        <v>-1E-4</v>
      </c>
    </row>
    <row r="262" spans="2:11">
      <c r="B262" t="s">
        <v>1280</v>
      </c>
      <c r="C262" t="s">
        <v>1284</v>
      </c>
      <c r="D262" t="s">
        <v>123</v>
      </c>
      <c r="E262" t="s">
        <v>106</v>
      </c>
      <c r="F262" t="s">
        <v>232</v>
      </c>
      <c r="G262" s="77">
        <v>4509.1000000000004</v>
      </c>
      <c r="H262" s="77">
        <v>-3.9828999999999999</v>
      </c>
      <c r="I262" s="77">
        <v>-0.66305714887879996</v>
      </c>
      <c r="J262" s="78">
        <v>-5.3E-3</v>
      </c>
      <c r="K262" s="78">
        <v>0</v>
      </c>
    </row>
    <row r="263" spans="2:11">
      <c r="B263" t="s">
        <v>1285</v>
      </c>
      <c r="C263" t="s">
        <v>1286</v>
      </c>
      <c r="D263" t="s">
        <v>123</v>
      </c>
      <c r="E263" t="s">
        <v>106</v>
      </c>
      <c r="F263" t="s">
        <v>232</v>
      </c>
      <c r="G263" s="77">
        <v>39848.5</v>
      </c>
      <c r="H263" s="77">
        <v>-1.6506000000000001</v>
      </c>
      <c r="I263" s="77">
        <v>-2.4283736469720001</v>
      </c>
      <c r="J263" s="78">
        <v>-1.9599999999999999E-2</v>
      </c>
      <c r="K263" s="78">
        <v>0</v>
      </c>
    </row>
    <row r="264" spans="2:11">
      <c r="B264" t="s">
        <v>1287</v>
      </c>
      <c r="C264" t="s">
        <v>1288</v>
      </c>
      <c r="D264" t="s">
        <v>123</v>
      </c>
      <c r="E264" t="s">
        <v>106</v>
      </c>
      <c r="F264" t="s">
        <v>935</v>
      </c>
      <c r="G264" s="77">
        <v>62742.37</v>
      </c>
      <c r="H264" s="77">
        <v>-1.4186000000000001</v>
      </c>
      <c r="I264" s="77">
        <v>-3.2861135589474402</v>
      </c>
      <c r="J264" s="78">
        <v>-2.6499999999999999E-2</v>
      </c>
      <c r="K264" s="78">
        <v>0</v>
      </c>
    </row>
    <row r="265" spans="2:11">
      <c r="B265" t="s">
        <v>1287</v>
      </c>
      <c r="C265" t="s">
        <v>1289</v>
      </c>
      <c r="D265" t="s">
        <v>123</v>
      </c>
      <c r="E265" t="s">
        <v>106</v>
      </c>
      <c r="F265" t="s">
        <v>935</v>
      </c>
      <c r="G265" s="77">
        <v>44957.440000000002</v>
      </c>
      <c r="H265" s="77">
        <v>-1.4363999999999999</v>
      </c>
      <c r="I265" s="77">
        <v>-2.3841779228467201</v>
      </c>
      <c r="J265" s="78">
        <v>-1.9199999999999998E-2</v>
      </c>
      <c r="K265" s="78">
        <v>0</v>
      </c>
    </row>
    <row r="266" spans="2:11">
      <c r="B266" t="s">
        <v>1287</v>
      </c>
      <c r="C266" t="s">
        <v>1290</v>
      </c>
      <c r="D266" t="s">
        <v>123</v>
      </c>
      <c r="E266" t="s">
        <v>106</v>
      </c>
      <c r="F266" t="s">
        <v>935</v>
      </c>
      <c r="G266" s="77">
        <v>20879.77</v>
      </c>
      <c r="H266" s="77">
        <v>-1.5853999999999999</v>
      </c>
      <c r="I266" s="77">
        <v>-1.22215490925736</v>
      </c>
      <c r="J266" s="78">
        <v>-9.7999999999999997E-3</v>
      </c>
      <c r="K266" s="78">
        <v>0</v>
      </c>
    </row>
    <row r="267" spans="2:11">
      <c r="B267" t="s">
        <v>1291</v>
      </c>
      <c r="C267" t="s">
        <v>1292</v>
      </c>
      <c r="D267" t="s">
        <v>123</v>
      </c>
      <c r="E267" t="s">
        <v>106</v>
      </c>
      <c r="F267" t="s">
        <v>935</v>
      </c>
      <c r="G267" s="77">
        <v>9159.59</v>
      </c>
      <c r="H267" s="77">
        <v>4.4668999999999999</v>
      </c>
      <c r="I267" s="77">
        <v>1.51058078732132</v>
      </c>
      <c r="J267" s="78">
        <v>1.2200000000000001E-2</v>
      </c>
      <c r="K267" s="78">
        <v>0</v>
      </c>
    </row>
    <row r="268" spans="2:11">
      <c r="B268" t="s">
        <v>1291</v>
      </c>
      <c r="C268" t="s">
        <v>1293</v>
      </c>
      <c r="D268" t="s">
        <v>123</v>
      </c>
      <c r="E268" t="s">
        <v>106</v>
      </c>
      <c r="F268" t="s">
        <v>935</v>
      </c>
      <c r="G268" s="77">
        <v>8934.61</v>
      </c>
      <c r="H268" s="77">
        <v>4.4122000000000003</v>
      </c>
      <c r="I268" s="77">
        <v>1.45543388805464</v>
      </c>
      <c r="J268" s="78">
        <v>1.17E-2</v>
      </c>
      <c r="K268" s="78">
        <v>0</v>
      </c>
    </row>
    <row r="269" spans="2:11">
      <c r="B269" t="s">
        <v>1291</v>
      </c>
      <c r="C269" t="s">
        <v>1294</v>
      </c>
      <c r="D269" t="s">
        <v>123</v>
      </c>
      <c r="E269" t="s">
        <v>106</v>
      </c>
      <c r="F269" t="s">
        <v>935</v>
      </c>
      <c r="G269" s="77">
        <v>25345.66</v>
      </c>
      <c r="H269" s="77">
        <v>3.5655000000000001</v>
      </c>
      <c r="I269" s="77">
        <v>3.3364585809516001</v>
      </c>
      <c r="J269" s="78">
        <v>2.69E-2</v>
      </c>
      <c r="K269" s="78">
        <v>0</v>
      </c>
    </row>
    <row r="270" spans="2:11">
      <c r="B270" t="s">
        <v>1291</v>
      </c>
      <c r="C270" t="s">
        <v>1295</v>
      </c>
      <c r="D270" t="s">
        <v>123</v>
      </c>
      <c r="E270" t="s">
        <v>106</v>
      </c>
      <c r="F270" t="s">
        <v>935</v>
      </c>
      <c r="G270" s="77">
        <v>36112.01</v>
      </c>
      <c r="H270" s="77">
        <v>3.0800999999999998</v>
      </c>
      <c r="I270" s="77">
        <v>4.1065599858769204</v>
      </c>
      <c r="J270" s="78">
        <v>3.3099999999999997E-2</v>
      </c>
      <c r="K270" s="78">
        <v>0</v>
      </c>
    </row>
    <row r="271" spans="2:11">
      <c r="B271" t="s">
        <v>1291</v>
      </c>
      <c r="C271" t="s">
        <v>1296</v>
      </c>
      <c r="D271" t="s">
        <v>123</v>
      </c>
      <c r="E271" t="s">
        <v>106</v>
      </c>
      <c r="F271" t="s">
        <v>232</v>
      </c>
      <c r="G271" s="77">
        <v>21165.37</v>
      </c>
      <c r="H271" s="77">
        <v>3.5364</v>
      </c>
      <c r="I271" s="77">
        <v>2.7634329981585601</v>
      </c>
      <c r="J271" s="78">
        <v>2.23E-2</v>
      </c>
      <c r="K271" s="78">
        <v>0</v>
      </c>
    </row>
    <row r="272" spans="2:11">
      <c r="B272" t="s">
        <v>1291</v>
      </c>
      <c r="C272" t="s">
        <v>1297</v>
      </c>
      <c r="D272" t="s">
        <v>123</v>
      </c>
      <c r="E272" t="s">
        <v>106</v>
      </c>
      <c r="F272" t="s">
        <v>232</v>
      </c>
      <c r="G272" s="77">
        <v>16932.54</v>
      </c>
      <c r="H272" s="77">
        <v>3.5377999999999998</v>
      </c>
      <c r="I272" s="77">
        <v>2.2116534652430402</v>
      </c>
      <c r="J272" s="78">
        <v>1.78E-2</v>
      </c>
      <c r="K272" s="78">
        <v>0</v>
      </c>
    </row>
    <row r="273" spans="2:11">
      <c r="B273" t="s">
        <v>1291</v>
      </c>
      <c r="C273" t="s">
        <v>1298</v>
      </c>
      <c r="D273" t="s">
        <v>123</v>
      </c>
      <c r="E273" t="s">
        <v>106</v>
      </c>
      <c r="F273" t="s">
        <v>232</v>
      </c>
      <c r="G273" s="77">
        <v>21205.47</v>
      </c>
      <c r="H273" s="77">
        <v>3.7181000000000002</v>
      </c>
      <c r="I273" s="77">
        <v>2.9109226216184401</v>
      </c>
      <c r="J273" s="78">
        <v>2.3400000000000001E-2</v>
      </c>
      <c r="K273" s="78">
        <v>0</v>
      </c>
    </row>
    <row r="274" spans="2:11">
      <c r="B274" t="s">
        <v>1291</v>
      </c>
      <c r="C274" t="s">
        <v>1299</v>
      </c>
      <c r="D274" t="s">
        <v>123</v>
      </c>
      <c r="E274" t="s">
        <v>106</v>
      </c>
      <c r="F274" t="s">
        <v>232</v>
      </c>
      <c r="G274" s="77">
        <v>18170.86</v>
      </c>
      <c r="H274" s="77">
        <v>3.6903000000000001</v>
      </c>
      <c r="I274" s="77">
        <v>2.4757047383733601</v>
      </c>
      <c r="J274" s="78">
        <v>1.9900000000000001E-2</v>
      </c>
      <c r="K274" s="78">
        <v>0</v>
      </c>
    </row>
    <row r="275" spans="2:11">
      <c r="B275" t="s">
        <v>1291</v>
      </c>
      <c r="C275" t="s">
        <v>1300</v>
      </c>
      <c r="D275" t="s">
        <v>123</v>
      </c>
      <c r="E275" t="s">
        <v>106</v>
      </c>
      <c r="F275" t="s">
        <v>232</v>
      </c>
      <c r="G275" s="77">
        <v>1809.76</v>
      </c>
      <c r="H275" s="77">
        <v>3.3018999999999998</v>
      </c>
      <c r="I275" s="77">
        <v>0.22062087040448</v>
      </c>
      <c r="J275" s="78">
        <v>1.8E-3</v>
      </c>
      <c r="K275" s="78">
        <v>0</v>
      </c>
    </row>
    <row r="276" spans="2:11">
      <c r="B276" t="s">
        <v>1291</v>
      </c>
      <c r="C276" t="s">
        <v>1301</v>
      </c>
      <c r="D276" t="s">
        <v>123</v>
      </c>
      <c r="E276" t="s">
        <v>106</v>
      </c>
      <c r="F276" t="s">
        <v>232</v>
      </c>
      <c r="G276" s="77">
        <v>24196.33</v>
      </c>
      <c r="H276" s="77">
        <v>3.5655000000000001</v>
      </c>
      <c r="I276" s="77">
        <v>3.1851627795858</v>
      </c>
      <c r="J276" s="78">
        <v>2.5700000000000001E-2</v>
      </c>
      <c r="K276" s="78">
        <v>0</v>
      </c>
    </row>
    <row r="277" spans="2:11">
      <c r="B277" t="s">
        <v>1291</v>
      </c>
      <c r="C277" t="s">
        <v>1302</v>
      </c>
      <c r="D277" t="s">
        <v>123</v>
      </c>
      <c r="E277" t="s">
        <v>106</v>
      </c>
      <c r="F277" t="s">
        <v>232</v>
      </c>
      <c r="G277" s="77">
        <v>21187.09</v>
      </c>
      <c r="H277" s="77">
        <v>3.6349</v>
      </c>
      <c r="I277" s="77">
        <v>2.8433182410417199</v>
      </c>
      <c r="J277" s="78">
        <v>2.29E-2</v>
      </c>
      <c r="K277" s="78">
        <v>0</v>
      </c>
    </row>
    <row r="278" spans="2:11">
      <c r="B278" t="s">
        <v>1291</v>
      </c>
      <c r="C278" t="s">
        <v>1303</v>
      </c>
      <c r="D278" t="s">
        <v>123</v>
      </c>
      <c r="E278" t="s">
        <v>106</v>
      </c>
      <c r="F278" t="s">
        <v>232</v>
      </c>
      <c r="G278" s="77">
        <v>21188.92</v>
      </c>
      <c r="H278" s="77">
        <v>3.6432000000000002</v>
      </c>
      <c r="I278" s="77">
        <v>2.8500568758604801</v>
      </c>
      <c r="J278" s="78">
        <v>2.3E-2</v>
      </c>
      <c r="K278" s="78">
        <v>0</v>
      </c>
    </row>
    <row r="279" spans="2:11">
      <c r="B279" t="s">
        <v>1291</v>
      </c>
      <c r="C279" t="s">
        <v>1304</v>
      </c>
      <c r="D279" t="s">
        <v>123</v>
      </c>
      <c r="E279" t="s">
        <v>106</v>
      </c>
      <c r="F279" t="s">
        <v>232</v>
      </c>
      <c r="G279" s="77">
        <v>16911.79</v>
      </c>
      <c r="H279" s="77">
        <v>3.4199000000000002</v>
      </c>
      <c r="I279" s="77">
        <v>2.1353284025273198</v>
      </c>
      <c r="J279" s="78">
        <v>1.72E-2</v>
      </c>
      <c r="K279" s="78">
        <v>0</v>
      </c>
    </row>
    <row r="280" spans="2:11">
      <c r="B280" t="s">
        <v>1305</v>
      </c>
      <c r="C280" t="s">
        <v>1306</v>
      </c>
      <c r="D280" t="s">
        <v>123</v>
      </c>
      <c r="E280" t="s">
        <v>120</v>
      </c>
      <c r="F280" t="s">
        <v>975</v>
      </c>
      <c r="G280" s="77">
        <v>21484.44</v>
      </c>
      <c r="H280" s="77">
        <v>-5.5659999999999998</v>
      </c>
      <c r="I280" s="77">
        <v>-2.9280944759774399</v>
      </c>
      <c r="J280" s="78">
        <v>-2.3599999999999999E-2</v>
      </c>
      <c r="K280" s="78">
        <v>0</v>
      </c>
    </row>
    <row r="281" spans="2:11">
      <c r="B281" t="s">
        <v>1305</v>
      </c>
      <c r="C281" t="s">
        <v>1307</v>
      </c>
      <c r="D281" t="s">
        <v>123</v>
      </c>
      <c r="E281" t="s">
        <v>120</v>
      </c>
      <c r="F281" t="s">
        <v>975</v>
      </c>
      <c r="G281" s="77">
        <v>38183.129999999997</v>
      </c>
      <c r="H281" s="77">
        <v>-5.5027000000000044</v>
      </c>
      <c r="I281" s="77">
        <v>-5.1447610372171901</v>
      </c>
      <c r="J281" s="78">
        <v>-4.1399999999999999E-2</v>
      </c>
      <c r="K281" s="78">
        <v>0</v>
      </c>
    </row>
    <row r="282" spans="2:11">
      <c r="B282" t="s">
        <v>1305</v>
      </c>
      <c r="C282" t="s">
        <v>1308</v>
      </c>
      <c r="D282" t="s">
        <v>123</v>
      </c>
      <c r="E282" t="s">
        <v>120</v>
      </c>
      <c r="F282" t="s">
        <v>935</v>
      </c>
      <c r="G282" s="77">
        <v>43865.06</v>
      </c>
      <c r="H282" s="77">
        <v>-2.1538999999999962</v>
      </c>
      <c r="I282" s="77">
        <v>-2.31346060864472</v>
      </c>
      <c r="J282" s="78">
        <v>-1.8599999999999998E-2</v>
      </c>
      <c r="K282" s="78">
        <v>0</v>
      </c>
    </row>
    <row r="283" spans="2:11">
      <c r="B283" t="s">
        <v>1305</v>
      </c>
      <c r="C283" t="s">
        <v>1309</v>
      </c>
      <c r="D283" t="s">
        <v>123</v>
      </c>
      <c r="E283" t="s">
        <v>120</v>
      </c>
      <c r="F283" t="s">
        <v>232</v>
      </c>
      <c r="G283" s="77">
        <v>41895.949999999997</v>
      </c>
      <c r="H283" s="77">
        <v>-2.5051999999999999</v>
      </c>
      <c r="I283" s="77">
        <v>-2.56999507325484</v>
      </c>
      <c r="J283" s="78">
        <v>-2.07E-2</v>
      </c>
      <c r="K283" s="78">
        <v>0</v>
      </c>
    </row>
    <row r="284" spans="2:11">
      <c r="B284" t="s">
        <v>1310</v>
      </c>
      <c r="C284" t="s">
        <v>1311</v>
      </c>
      <c r="D284" t="s">
        <v>123</v>
      </c>
      <c r="E284" t="s">
        <v>116</v>
      </c>
      <c r="F284" t="s">
        <v>1038</v>
      </c>
      <c r="G284" s="77">
        <v>38209.11</v>
      </c>
      <c r="H284" s="77">
        <v>1.5888000000000038</v>
      </c>
      <c r="I284" s="77">
        <v>1.69019410293706</v>
      </c>
      <c r="J284" s="78">
        <v>1.3599999999999999E-2</v>
      </c>
      <c r="K284" s="78">
        <v>0</v>
      </c>
    </row>
    <row r="285" spans="2:11">
      <c r="B285" t="s">
        <v>1312</v>
      </c>
      <c r="C285" t="s">
        <v>1313</v>
      </c>
      <c r="D285" t="s">
        <v>123</v>
      </c>
      <c r="E285" t="s">
        <v>110</v>
      </c>
      <c r="F285" t="s">
        <v>232</v>
      </c>
      <c r="G285" s="77">
        <v>25137.57</v>
      </c>
      <c r="H285" s="77">
        <v>1.798</v>
      </c>
      <c r="I285" s="77">
        <v>1.8229899495872399</v>
      </c>
      <c r="J285" s="78">
        <v>1.47E-2</v>
      </c>
      <c r="K285" s="78">
        <v>0</v>
      </c>
    </row>
    <row r="286" spans="2:11">
      <c r="B286" t="s">
        <v>1314</v>
      </c>
      <c r="C286" t="s">
        <v>1315</v>
      </c>
      <c r="D286" t="s">
        <v>123</v>
      </c>
      <c r="E286" t="s">
        <v>110</v>
      </c>
      <c r="F286" t="s">
        <v>232</v>
      </c>
      <c r="G286" s="77">
        <v>31028.14</v>
      </c>
      <c r="H286" s="77">
        <v>-9.0899999999999995E-2</v>
      </c>
      <c r="I286" s="77">
        <v>-0.113760349987284</v>
      </c>
      <c r="J286" s="78">
        <v>-8.9999999999999998E-4</v>
      </c>
      <c r="K286" s="78">
        <v>0</v>
      </c>
    </row>
    <row r="287" spans="2:11">
      <c r="B287" t="s">
        <v>1316</v>
      </c>
      <c r="C287" t="s">
        <v>1317</v>
      </c>
      <c r="D287" t="s">
        <v>123</v>
      </c>
      <c r="E287" t="s">
        <v>110</v>
      </c>
      <c r="F287" t="s">
        <v>935</v>
      </c>
      <c r="G287" s="77">
        <v>13297.77</v>
      </c>
      <c r="H287" s="77">
        <v>0.82130000000000003</v>
      </c>
      <c r="I287" s="77">
        <v>0.44050610717933403</v>
      </c>
      <c r="J287" s="78">
        <v>3.5000000000000001E-3</v>
      </c>
      <c r="K287" s="78">
        <v>0</v>
      </c>
    </row>
    <row r="288" spans="2:11">
      <c r="B288" t="s">
        <v>1316</v>
      </c>
      <c r="C288" t="s">
        <v>1318</v>
      </c>
      <c r="D288" t="s">
        <v>123</v>
      </c>
      <c r="E288" t="s">
        <v>110</v>
      </c>
      <c r="F288" t="s">
        <v>935</v>
      </c>
      <c r="G288" s="77">
        <v>33516.76</v>
      </c>
      <c r="H288" s="77">
        <v>0.82129999999999848</v>
      </c>
      <c r="I288" s="77">
        <v>1.11028672272599</v>
      </c>
      <c r="J288" s="78">
        <v>8.8999999999999999E-3</v>
      </c>
      <c r="K288" s="78">
        <v>0</v>
      </c>
    </row>
    <row r="289" spans="2:11">
      <c r="B289" t="s">
        <v>1319</v>
      </c>
      <c r="C289" t="s">
        <v>1320</v>
      </c>
      <c r="D289" t="s">
        <v>123</v>
      </c>
      <c r="E289" t="s">
        <v>113</v>
      </c>
      <c r="F289" t="s">
        <v>232</v>
      </c>
      <c r="G289" s="77">
        <v>20947.98</v>
      </c>
      <c r="H289" s="77">
        <v>1.4098999999999959</v>
      </c>
      <c r="I289" s="77">
        <v>1.37976589946243</v>
      </c>
      <c r="J289" s="78">
        <v>1.11E-2</v>
      </c>
      <c r="K289" s="78">
        <v>0</v>
      </c>
    </row>
    <row r="290" spans="2:11">
      <c r="B290" t="s">
        <v>1321</v>
      </c>
      <c r="C290" t="s">
        <v>1322</v>
      </c>
      <c r="D290" t="s">
        <v>123</v>
      </c>
      <c r="E290" t="s">
        <v>113</v>
      </c>
      <c r="F290" t="s">
        <v>232</v>
      </c>
      <c r="G290" s="77">
        <v>16317.9</v>
      </c>
      <c r="H290" s="77">
        <v>2.0573000000000001</v>
      </c>
      <c r="I290" s="77">
        <v>1.56832779565539</v>
      </c>
      <c r="J290" s="78">
        <v>1.26E-2</v>
      </c>
      <c r="K290" s="78">
        <v>0</v>
      </c>
    </row>
    <row r="291" spans="2:11">
      <c r="B291" t="s">
        <v>1323</v>
      </c>
      <c r="C291" t="s">
        <v>1324</v>
      </c>
      <c r="D291" t="s">
        <v>123</v>
      </c>
      <c r="E291" t="s">
        <v>200</v>
      </c>
      <c r="F291" t="s">
        <v>975</v>
      </c>
      <c r="G291" s="77">
        <v>129877.45</v>
      </c>
      <c r="H291" s="77">
        <v>-1093.4400000000005</v>
      </c>
      <c r="I291" s="77">
        <v>-36.356799057557303</v>
      </c>
      <c r="J291" s="78">
        <v>-0.2928</v>
      </c>
      <c r="K291" s="78">
        <v>-2.9999999999999997E-4</v>
      </c>
    </row>
    <row r="292" spans="2:11">
      <c r="B292" t="s">
        <v>1323</v>
      </c>
      <c r="C292" t="s">
        <v>1325</v>
      </c>
      <c r="D292" t="s">
        <v>123</v>
      </c>
      <c r="E292" t="s">
        <v>200</v>
      </c>
      <c r="F292" t="s">
        <v>975</v>
      </c>
      <c r="G292" s="77">
        <v>58653.49</v>
      </c>
      <c r="H292" s="77">
        <v>-1110.3099999999988</v>
      </c>
      <c r="I292" s="77">
        <v>-16.6722816949312</v>
      </c>
      <c r="J292" s="78">
        <v>-0.1343</v>
      </c>
      <c r="K292" s="78">
        <v>-1E-4</v>
      </c>
    </row>
    <row r="293" spans="2:11">
      <c r="B293" t="s">
        <v>1323</v>
      </c>
      <c r="C293" t="s">
        <v>1326</v>
      </c>
      <c r="D293" t="s">
        <v>123</v>
      </c>
      <c r="E293" t="s">
        <v>200</v>
      </c>
      <c r="F293" t="s">
        <v>975</v>
      </c>
      <c r="G293" s="77">
        <v>75412.710000000006</v>
      </c>
      <c r="H293" s="77">
        <v>-1088.1900000000026</v>
      </c>
      <c r="I293" s="77">
        <v>-21.0090399986634</v>
      </c>
      <c r="J293" s="78">
        <v>-0.16919999999999999</v>
      </c>
      <c r="K293" s="78">
        <v>-2.0000000000000001E-4</v>
      </c>
    </row>
    <row r="294" spans="2:11">
      <c r="B294" t="s">
        <v>1323</v>
      </c>
      <c r="C294" t="s">
        <v>1327</v>
      </c>
      <c r="D294" t="s">
        <v>123</v>
      </c>
      <c r="E294" t="s">
        <v>200</v>
      </c>
      <c r="F294" t="s">
        <v>975</v>
      </c>
      <c r="G294" s="77">
        <v>148956.85999999999</v>
      </c>
      <c r="H294" s="77">
        <v>-1076.0499999999993</v>
      </c>
      <c r="I294" s="77">
        <v>-41.034570326260003</v>
      </c>
      <c r="J294" s="78">
        <v>-0.33050000000000002</v>
      </c>
      <c r="K294" s="78">
        <v>-2.9999999999999997E-4</v>
      </c>
    </row>
    <row r="295" spans="2:11">
      <c r="B295" t="s">
        <v>1323</v>
      </c>
      <c r="C295" t="s">
        <v>1328</v>
      </c>
      <c r="D295" t="s">
        <v>123</v>
      </c>
      <c r="E295" t="s">
        <v>200</v>
      </c>
      <c r="F295" t="s">
        <v>1006</v>
      </c>
      <c r="G295" s="77">
        <v>13071.54</v>
      </c>
      <c r="H295" s="77">
        <v>-742.67999999999938</v>
      </c>
      <c r="I295" s="77">
        <v>-2.4853377394764702</v>
      </c>
      <c r="J295" s="78">
        <v>-0.02</v>
      </c>
      <c r="K295" s="78">
        <v>0</v>
      </c>
    </row>
    <row r="296" spans="2:11">
      <c r="B296" t="s">
        <v>1323</v>
      </c>
      <c r="C296" t="s">
        <v>1329</v>
      </c>
      <c r="D296" t="s">
        <v>123</v>
      </c>
      <c r="E296" t="s">
        <v>200</v>
      </c>
      <c r="F296" t="s">
        <v>1006</v>
      </c>
      <c r="G296" s="77">
        <v>58570.54</v>
      </c>
      <c r="H296" s="77">
        <v>-741.07999999999788</v>
      </c>
      <c r="I296" s="77">
        <v>-11.112230735057</v>
      </c>
      <c r="J296" s="78">
        <v>-8.9499999999999996E-2</v>
      </c>
      <c r="K296" s="78">
        <v>-1E-4</v>
      </c>
    </row>
    <row r="297" spans="2:11">
      <c r="B297" t="s">
        <v>1323</v>
      </c>
      <c r="C297" t="s">
        <v>1330</v>
      </c>
      <c r="D297" t="s">
        <v>123</v>
      </c>
      <c r="E297" t="s">
        <v>200</v>
      </c>
      <c r="F297" t="s">
        <v>1006</v>
      </c>
      <c r="G297" s="77">
        <v>18266.63</v>
      </c>
      <c r="H297" s="77">
        <v>-741.07999999999913</v>
      </c>
      <c r="I297" s="77">
        <v>-3.4656161154039999</v>
      </c>
      <c r="J297" s="78">
        <v>-2.7900000000000001E-2</v>
      </c>
      <c r="K297" s="78">
        <v>0</v>
      </c>
    </row>
    <row r="298" spans="2:11">
      <c r="B298" t="s">
        <v>1331</v>
      </c>
      <c r="C298" t="s">
        <v>1332</v>
      </c>
      <c r="D298" t="s">
        <v>123</v>
      </c>
      <c r="E298" t="s">
        <v>106</v>
      </c>
      <c r="F298" t="s">
        <v>1333</v>
      </c>
      <c r="G298" s="77">
        <v>7335.81</v>
      </c>
      <c r="H298" s="77">
        <v>36.448054344826545</v>
      </c>
      <c r="I298" s="77">
        <v>2.6737600154332202</v>
      </c>
      <c r="J298" s="78">
        <v>2.1499999999999998E-2</v>
      </c>
      <c r="K298" s="78">
        <v>0</v>
      </c>
    </row>
    <row r="299" spans="2:11">
      <c r="B299" t="s">
        <v>1334</v>
      </c>
      <c r="C299" t="s">
        <v>1335</v>
      </c>
      <c r="D299" t="s">
        <v>123</v>
      </c>
      <c r="E299" t="s">
        <v>110</v>
      </c>
      <c r="F299" t="s">
        <v>1336</v>
      </c>
      <c r="G299" s="77">
        <v>-2000</v>
      </c>
      <c r="H299" s="77">
        <v>10.8</v>
      </c>
      <c r="I299" s="77">
        <v>-0.216</v>
      </c>
      <c r="J299" s="78">
        <v>-1.6999999999999999E-3</v>
      </c>
      <c r="K299" s="78">
        <v>0</v>
      </c>
    </row>
    <row r="300" spans="2:11">
      <c r="B300" t="s">
        <v>1337</v>
      </c>
      <c r="C300" t="s">
        <v>1338</v>
      </c>
      <c r="D300" t="s">
        <v>123</v>
      </c>
      <c r="E300" t="s">
        <v>110</v>
      </c>
      <c r="F300" t="s">
        <v>1339</v>
      </c>
      <c r="G300" s="77">
        <v>45000</v>
      </c>
      <c r="H300" s="77">
        <v>10.8562222222222</v>
      </c>
      <c r="I300" s="77">
        <v>4.8852999999999902</v>
      </c>
      <c r="J300" s="78">
        <v>3.9300000000000002E-2</v>
      </c>
      <c r="K300" s="78">
        <v>0</v>
      </c>
    </row>
    <row r="301" spans="2:11">
      <c r="B301" t="s">
        <v>1340</v>
      </c>
      <c r="C301" t="s">
        <v>1341</v>
      </c>
      <c r="D301" t="s">
        <v>123</v>
      </c>
      <c r="E301" t="s">
        <v>110</v>
      </c>
      <c r="F301" t="s">
        <v>1342</v>
      </c>
      <c r="G301" s="77">
        <v>-41000</v>
      </c>
      <c r="H301" s="77">
        <v>3.19</v>
      </c>
      <c r="I301" s="77">
        <v>-1.3079000000000001</v>
      </c>
      <c r="J301" s="78">
        <v>-1.0500000000000001E-2</v>
      </c>
      <c r="K301" s="78">
        <v>0</v>
      </c>
    </row>
    <row r="302" spans="2:11">
      <c r="B302" t="s">
        <v>1343</v>
      </c>
      <c r="C302" t="s">
        <v>1344</v>
      </c>
      <c r="D302" t="s">
        <v>123</v>
      </c>
      <c r="E302" t="s">
        <v>110</v>
      </c>
      <c r="F302" t="s">
        <v>1345</v>
      </c>
      <c r="G302" s="77">
        <v>215000</v>
      </c>
      <c r="H302" s="77">
        <v>1.1339016393442605</v>
      </c>
      <c r="I302" s="77">
        <v>2.4378885245901598</v>
      </c>
      <c r="J302" s="78">
        <v>1.9599999999999999E-2</v>
      </c>
      <c r="K302" s="78">
        <v>0</v>
      </c>
    </row>
    <row r="303" spans="2:11">
      <c r="B303" s="79" t="s">
        <v>890</v>
      </c>
      <c r="C303" s="16"/>
      <c r="D303" s="16"/>
      <c r="G303" s="81">
        <v>0</v>
      </c>
      <c r="I303" s="81">
        <v>0</v>
      </c>
      <c r="J303" s="80">
        <v>0</v>
      </c>
      <c r="K303" s="80">
        <v>0</v>
      </c>
    </row>
    <row r="304" spans="2:11">
      <c r="B304" t="s">
        <v>209</v>
      </c>
      <c r="C304" t="s">
        <v>209</v>
      </c>
      <c r="D304" t="s">
        <v>209</v>
      </c>
      <c r="E304" t="s">
        <v>209</v>
      </c>
      <c r="G304" s="77">
        <v>0</v>
      </c>
      <c r="H304" s="77">
        <v>0</v>
      </c>
      <c r="I304" s="77">
        <v>0</v>
      </c>
      <c r="J304" s="78">
        <v>0</v>
      </c>
      <c r="K304" s="78">
        <v>0</v>
      </c>
    </row>
    <row r="305" spans="2:11">
      <c r="B305" s="79" t="s">
        <v>248</v>
      </c>
      <c r="C305" s="16"/>
      <c r="D305" s="16"/>
      <c r="G305" s="81">
        <v>0</v>
      </c>
      <c r="I305" s="81">
        <v>0</v>
      </c>
      <c r="J305" s="80">
        <v>0</v>
      </c>
      <c r="K305" s="80">
        <v>0</v>
      </c>
    </row>
    <row r="306" spans="2:11">
      <c r="B306" t="s">
        <v>209</v>
      </c>
      <c r="C306" t="s">
        <v>209</v>
      </c>
      <c r="D306" t="s">
        <v>209</v>
      </c>
      <c r="E306" t="s">
        <v>209</v>
      </c>
      <c r="G306" s="77">
        <v>0</v>
      </c>
      <c r="H306" s="77">
        <v>0</v>
      </c>
      <c r="I306" s="77">
        <v>0</v>
      </c>
      <c r="J306" s="78">
        <v>0</v>
      </c>
      <c r="K306" s="78">
        <v>0</v>
      </c>
    </row>
    <row r="307" spans="2:11">
      <c r="B307" s="79" t="s">
        <v>221</v>
      </c>
      <c r="C307" s="16"/>
      <c r="D307" s="16"/>
      <c r="G307" s="81">
        <v>2036977.77</v>
      </c>
      <c r="I307" s="81">
        <v>454.86251498796963</v>
      </c>
      <c r="J307" s="80">
        <v>3.6637</v>
      </c>
      <c r="K307" s="80">
        <v>3.3E-3</v>
      </c>
    </row>
    <row r="308" spans="2:11">
      <c r="B308" s="79" t="s">
        <v>888</v>
      </c>
      <c r="C308" s="16"/>
      <c r="D308" s="16"/>
      <c r="G308" s="81">
        <v>2036977.77</v>
      </c>
      <c r="I308" s="81">
        <v>454.86251498796963</v>
      </c>
      <c r="J308" s="80">
        <v>3.6637</v>
      </c>
      <c r="K308" s="80">
        <v>3.3E-3</v>
      </c>
    </row>
    <row r="309" spans="2:11">
      <c r="B309" t="s">
        <v>1346</v>
      </c>
      <c r="C309" t="s">
        <v>1347</v>
      </c>
      <c r="D309" t="s">
        <v>123</v>
      </c>
      <c r="E309" t="s">
        <v>200</v>
      </c>
      <c r="F309" t="s">
        <v>232</v>
      </c>
      <c r="G309" s="77">
        <v>153577.82</v>
      </c>
      <c r="H309" s="77">
        <v>357.63000000000085</v>
      </c>
      <c r="I309" s="77">
        <v>14.0611023966073</v>
      </c>
      <c r="J309" s="78">
        <v>0.1133</v>
      </c>
      <c r="K309" s="78">
        <v>1E-4</v>
      </c>
    </row>
    <row r="310" spans="2:11">
      <c r="B310" t="s">
        <v>1348</v>
      </c>
      <c r="C310" t="s">
        <v>1349</v>
      </c>
      <c r="D310" t="s">
        <v>123</v>
      </c>
      <c r="E310" t="s">
        <v>200</v>
      </c>
      <c r="F310" t="s">
        <v>975</v>
      </c>
      <c r="G310" s="77">
        <v>294294.37</v>
      </c>
      <c r="H310" s="77">
        <v>1630.4599999999959</v>
      </c>
      <c r="I310" s="77">
        <v>122.84260917059601</v>
      </c>
      <c r="J310" s="78">
        <v>0.98939999999999995</v>
      </c>
      <c r="K310" s="78">
        <v>8.9999999999999998E-4</v>
      </c>
    </row>
    <row r="311" spans="2:11">
      <c r="B311" t="s">
        <v>1350</v>
      </c>
      <c r="C311" t="s">
        <v>1351</v>
      </c>
      <c r="D311" t="s">
        <v>123</v>
      </c>
      <c r="E311" t="s">
        <v>200</v>
      </c>
      <c r="F311" t="s">
        <v>1352</v>
      </c>
      <c r="G311" s="77">
        <v>217525.12</v>
      </c>
      <c r="H311" s="77">
        <v>2002.5100000000052</v>
      </c>
      <c r="I311" s="77">
        <v>111.516990343388</v>
      </c>
      <c r="J311" s="78">
        <v>0.8982</v>
      </c>
      <c r="K311" s="78">
        <v>8.0000000000000004E-4</v>
      </c>
    </row>
    <row r="312" spans="2:11">
      <c r="B312" t="s">
        <v>1353</v>
      </c>
      <c r="C312" t="s">
        <v>1354</v>
      </c>
      <c r="D312" t="s">
        <v>123</v>
      </c>
      <c r="E312" t="s">
        <v>106</v>
      </c>
      <c r="F312" t="s">
        <v>1355</v>
      </c>
      <c r="G312" s="77">
        <v>94325.31</v>
      </c>
      <c r="H312" s="77">
        <v>21.007999999999999</v>
      </c>
      <c r="I312" s="77">
        <v>73.160159272761604</v>
      </c>
      <c r="J312" s="78">
        <v>0.58930000000000005</v>
      </c>
      <c r="K312" s="78">
        <v>5.0000000000000001E-4</v>
      </c>
    </row>
    <row r="313" spans="2:11">
      <c r="B313" t="s">
        <v>1356</v>
      </c>
      <c r="C313" t="s">
        <v>1357</v>
      </c>
      <c r="D313" t="s">
        <v>123</v>
      </c>
      <c r="E313" t="s">
        <v>106</v>
      </c>
      <c r="F313" t="s">
        <v>1358</v>
      </c>
      <c r="G313" s="77">
        <v>423161.76</v>
      </c>
      <c r="H313" s="77">
        <v>0.2979</v>
      </c>
      <c r="I313" s="77">
        <v>4.6541310761836803</v>
      </c>
      <c r="J313" s="78">
        <v>3.7499999999999999E-2</v>
      </c>
      <c r="K313" s="78">
        <v>0</v>
      </c>
    </row>
    <row r="314" spans="2:11">
      <c r="B314" t="s">
        <v>1359</v>
      </c>
      <c r="C314" t="s">
        <v>1360</v>
      </c>
      <c r="D314" t="s">
        <v>123</v>
      </c>
      <c r="E314" t="s">
        <v>106</v>
      </c>
      <c r="F314" t="s">
        <v>975</v>
      </c>
      <c r="G314" s="77">
        <v>417639.85</v>
      </c>
      <c r="H314" s="77">
        <v>4.8662999999999998</v>
      </c>
      <c r="I314" s="77">
        <v>75.034760811870598</v>
      </c>
      <c r="J314" s="78">
        <v>0.60440000000000005</v>
      </c>
      <c r="K314" s="78">
        <v>5.0000000000000001E-4</v>
      </c>
    </row>
    <row r="315" spans="2:11">
      <c r="B315" t="s">
        <v>1361</v>
      </c>
      <c r="C315" t="s">
        <v>1362</v>
      </c>
      <c r="D315" t="s">
        <v>123</v>
      </c>
      <c r="E315" t="s">
        <v>106</v>
      </c>
      <c r="F315" t="s">
        <v>935</v>
      </c>
      <c r="G315" s="77">
        <v>42033.02</v>
      </c>
      <c r="H315" s="77">
        <v>4.1738999999999997</v>
      </c>
      <c r="I315" s="77">
        <v>6.47730469081176</v>
      </c>
      <c r="J315" s="78">
        <v>5.2200000000000003E-2</v>
      </c>
      <c r="K315" s="78">
        <v>0</v>
      </c>
    </row>
    <row r="316" spans="2:11">
      <c r="B316" t="s">
        <v>1363</v>
      </c>
      <c r="C316" t="s">
        <v>1364</v>
      </c>
      <c r="D316" t="s">
        <v>123</v>
      </c>
      <c r="E316" t="s">
        <v>106</v>
      </c>
      <c r="F316" t="s">
        <v>935</v>
      </c>
      <c r="G316" s="77">
        <v>331490.90999999997</v>
      </c>
      <c r="H316" s="77">
        <v>5.8133000000000035</v>
      </c>
      <c r="I316" s="77">
        <v>71.146911474242799</v>
      </c>
      <c r="J316" s="78">
        <v>0.57310000000000005</v>
      </c>
      <c r="K316" s="78">
        <v>5.0000000000000001E-4</v>
      </c>
    </row>
    <row r="317" spans="2:11">
      <c r="B317" t="s">
        <v>1365</v>
      </c>
      <c r="C317" t="s">
        <v>1366</v>
      </c>
      <c r="D317" t="s">
        <v>123</v>
      </c>
      <c r="E317" t="s">
        <v>106</v>
      </c>
      <c r="F317" t="s">
        <v>1042</v>
      </c>
      <c r="G317" s="77">
        <v>62929.61</v>
      </c>
      <c r="H317" s="77">
        <v>-10.343400000000008</v>
      </c>
      <c r="I317" s="77">
        <v>-24.0314542484921</v>
      </c>
      <c r="J317" s="78">
        <v>-0.19359999999999999</v>
      </c>
      <c r="K317" s="78">
        <v>-2.0000000000000001E-4</v>
      </c>
    </row>
    <row r="318" spans="2:11">
      <c r="B318" s="79" t="s">
        <v>895</v>
      </c>
      <c r="C318" s="16"/>
      <c r="D318" s="16"/>
      <c r="G318" s="81">
        <v>0</v>
      </c>
      <c r="I318" s="81">
        <v>0</v>
      </c>
      <c r="J318" s="80">
        <v>0</v>
      </c>
      <c r="K318" s="80">
        <v>0</v>
      </c>
    </row>
    <row r="319" spans="2:11">
      <c r="B319" t="s">
        <v>209</v>
      </c>
      <c r="C319" t="s">
        <v>209</v>
      </c>
      <c r="D319" t="s">
        <v>209</v>
      </c>
      <c r="E319" t="s">
        <v>209</v>
      </c>
      <c r="G319" s="77">
        <v>0</v>
      </c>
      <c r="H319" s="77">
        <v>0</v>
      </c>
      <c r="I319" s="77">
        <v>0</v>
      </c>
      <c r="J319" s="78">
        <v>0</v>
      </c>
      <c r="K319" s="78">
        <v>0</v>
      </c>
    </row>
    <row r="320" spans="2:11">
      <c r="B320" s="79" t="s">
        <v>890</v>
      </c>
      <c r="C320" s="16"/>
      <c r="D320" s="16"/>
      <c r="G320" s="81">
        <v>0</v>
      </c>
      <c r="I320" s="81">
        <v>0</v>
      </c>
      <c r="J320" s="80">
        <v>0</v>
      </c>
      <c r="K320" s="80">
        <v>0</v>
      </c>
    </row>
    <row r="321" spans="2:11">
      <c r="B321" t="s">
        <v>209</v>
      </c>
      <c r="C321" t="s">
        <v>209</v>
      </c>
      <c r="D321" t="s">
        <v>209</v>
      </c>
      <c r="E321" t="s">
        <v>209</v>
      </c>
      <c r="G321" s="77">
        <v>0</v>
      </c>
      <c r="H321" s="77">
        <v>0</v>
      </c>
      <c r="I321" s="77">
        <v>0</v>
      </c>
      <c r="J321" s="78">
        <v>0</v>
      </c>
      <c r="K321" s="78">
        <v>0</v>
      </c>
    </row>
    <row r="322" spans="2:11">
      <c r="B322" s="79" t="s">
        <v>248</v>
      </c>
      <c r="C322" s="16"/>
      <c r="D322" s="16"/>
      <c r="G322" s="81">
        <v>0</v>
      </c>
      <c r="I322" s="81">
        <v>0</v>
      </c>
      <c r="J322" s="80">
        <v>0</v>
      </c>
      <c r="K322" s="80">
        <v>0</v>
      </c>
    </row>
    <row r="323" spans="2:11">
      <c r="B323" t="s">
        <v>209</v>
      </c>
      <c r="C323" t="s">
        <v>209</v>
      </c>
      <c r="D323" t="s">
        <v>209</v>
      </c>
      <c r="E323" t="s">
        <v>209</v>
      </c>
      <c r="G323" s="77">
        <v>0</v>
      </c>
      <c r="H323" s="77">
        <v>0</v>
      </c>
      <c r="I323" s="77">
        <v>0</v>
      </c>
      <c r="J323" s="78">
        <v>0</v>
      </c>
      <c r="K323" s="78">
        <v>0</v>
      </c>
    </row>
    <row r="324" spans="2:11">
      <c r="B324" t="s">
        <v>223</v>
      </c>
      <c r="C324" s="16"/>
      <c r="D324" s="16"/>
    </row>
    <row r="325" spans="2:11">
      <c r="B325" t="s">
        <v>240</v>
      </c>
      <c r="C325" s="16"/>
      <c r="D325" s="16"/>
    </row>
    <row r="326" spans="2:11">
      <c r="B326" t="s">
        <v>241</v>
      </c>
      <c r="C326" s="16"/>
      <c r="D326" s="16"/>
    </row>
    <row r="327" spans="2:11">
      <c r="B327" t="s">
        <v>242</v>
      </c>
      <c r="C327" s="16"/>
      <c r="D327" s="16"/>
    </row>
    <row r="328" spans="2:11">
      <c r="C328" s="16"/>
      <c r="D328" s="16"/>
    </row>
    <row r="329" spans="2:11">
      <c r="C329" s="16"/>
      <c r="D329" s="16"/>
    </row>
    <row r="330" spans="2:11">
      <c r="C330" s="16"/>
      <c r="D330" s="16"/>
    </row>
    <row r="331" spans="2:11">
      <c r="C331" s="16"/>
      <c r="D331" s="16"/>
    </row>
    <row r="332" spans="2:11">
      <c r="C332" s="16"/>
      <c r="D332" s="16"/>
    </row>
    <row r="333" spans="2:11">
      <c r="C333" s="16"/>
      <c r="D333" s="16"/>
    </row>
    <row r="334" spans="2:11">
      <c r="C334" s="16"/>
      <c r="D334" s="16"/>
    </row>
    <row r="335" spans="2:11">
      <c r="C335" s="16"/>
      <c r="D335" s="16"/>
    </row>
    <row r="336" spans="2:11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103">
        <v>45106</v>
      </c>
    </row>
    <row r="2" spans="2:78" s="1" customFormat="1">
      <c r="B2" s="2" t="s">
        <v>1</v>
      </c>
      <c r="C2" s="12" t="s">
        <v>1395</v>
      </c>
    </row>
    <row r="3" spans="2:78" s="1" customFormat="1">
      <c r="B3" s="2" t="s">
        <v>2</v>
      </c>
      <c r="C3" s="104" t="s">
        <v>1396</v>
      </c>
    </row>
    <row r="4" spans="2:78" s="1" customFormat="1">
      <c r="B4" s="2" t="s">
        <v>3</v>
      </c>
      <c r="C4" s="105" t="s">
        <v>197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911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912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913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209</v>
      </c>
      <c r="C18" t="s">
        <v>209</v>
      </c>
      <c r="D18" s="16"/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209</v>
      </c>
      <c r="C20" t="s">
        <v>209</v>
      </c>
      <c r="D20" s="16"/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911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209</v>
      </c>
      <c r="C24" t="s">
        <v>209</v>
      </c>
      <c r="D24" s="16"/>
      <c r="E24" t="s">
        <v>209</v>
      </c>
      <c r="H24" s="77">
        <v>0</v>
      </c>
      <c r="I24" t="s">
        <v>209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912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209</v>
      </c>
      <c r="C26" t="s">
        <v>209</v>
      </c>
      <c r="D26" s="16"/>
      <c r="E26" t="s">
        <v>209</v>
      </c>
      <c r="H26" s="77">
        <v>0</v>
      </c>
      <c r="I26" t="s">
        <v>209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913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209</v>
      </c>
      <c r="C29" t="s">
        <v>209</v>
      </c>
      <c r="D29" s="16"/>
      <c r="E29" t="s">
        <v>209</v>
      </c>
      <c r="H29" s="77">
        <v>0</v>
      </c>
      <c r="I29" t="s">
        <v>209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209</v>
      </c>
      <c r="C31" t="s">
        <v>209</v>
      </c>
      <c r="D31" s="16"/>
      <c r="E31" t="s">
        <v>209</v>
      </c>
      <c r="H31" s="77">
        <v>0</v>
      </c>
      <c r="I31" t="s">
        <v>209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223</v>
      </c>
      <c r="D32" s="16"/>
    </row>
    <row r="33" spans="2:4">
      <c r="B33" t="s">
        <v>240</v>
      </c>
      <c r="D33" s="16"/>
    </row>
    <row r="34" spans="2:4">
      <c r="B34" t="s">
        <v>241</v>
      </c>
      <c r="D34" s="16"/>
    </row>
    <row r="35" spans="2:4">
      <c r="B35" t="s">
        <v>242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10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103">
        <v>45106</v>
      </c>
    </row>
    <row r="2" spans="2:60" s="1" customFormat="1">
      <c r="B2" s="2" t="s">
        <v>1</v>
      </c>
      <c r="C2" s="12" t="s">
        <v>1395</v>
      </c>
    </row>
    <row r="3" spans="2:60" s="1" customFormat="1">
      <c r="B3" s="2" t="s">
        <v>2</v>
      </c>
      <c r="C3" s="104" t="s">
        <v>1396</v>
      </c>
    </row>
    <row r="4" spans="2:60" s="1" customFormat="1">
      <c r="B4" s="2" t="s">
        <v>3</v>
      </c>
      <c r="C4" s="105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1367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1368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1369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1370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209</v>
      </c>
      <c r="D20" t="s">
        <v>209</v>
      </c>
      <c r="F20" t="s">
        <v>209</v>
      </c>
      <c r="I20" s="77">
        <v>0</v>
      </c>
      <c r="J20" t="s">
        <v>209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1371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209</v>
      </c>
      <c r="D22" t="s">
        <v>209</v>
      </c>
      <c r="F22" t="s">
        <v>209</v>
      </c>
      <c r="I22" s="77">
        <v>0</v>
      </c>
      <c r="J22" t="s">
        <v>209</v>
      </c>
      <c r="K22" t="s">
        <v>209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1372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1373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209</v>
      </c>
      <c r="D25" t="s">
        <v>209</v>
      </c>
      <c r="F25" t="s">
        <v>209</v>
      </c>
      <c r="I25" s="77">
        <v>0</v>
      </c>
      <c r="J25" t="s">
        <v>209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1374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209</v>
      </c>
      <c r="D27" t="s">
        <v>209</v>
      </c>
      <c r="F27" t="s">
        <v>209</v>
      </c>
      <c r="I27" s="77">
        <v>0</v>
      </c>
      <c r="J27" t="s">
        <v>209</v>
      </c>
      <c r="K27" t="s">
        <v>209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1375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209</v>
      </c>
      <c r="D29" t="s">
        <v>209</v>
      </c>
      <c r="F29" t="s">
        <v>209</v>
      </c>
      <c r="I29" s="77">
        <v>0</v>
      </c>
      <c r="J29" t="s">
        <v>209</v>
      </c>
      <c r="K29" t="s">
        <v>209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1376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209</v>
      </c>
      <c r="D31" t="s">
        <v>209</v>
      </c>
      <c r="F31" t="s">
        <v>209</v>
      </c>
      <c r="I31" s="77">
        <v>0</v>
      </c>
      <c r="J31" t="s">
        <v>209</v>
      </c>
      <c r="K31" t="s">
        <v>209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1377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209</v>
      </c>
      <c r="D34" t="s">
        <v>209</v>
      </c>
      <c r="F34" t="s">
        <v>209</v>
      </c>
      <c r="I34" s="77">
        <v>0</v>
      </c>
      <c r="J34" t="s">
        <v>209</v>
      </c>
      <c r="K34" t="s">
        <v>209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1369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209</v>
      </c>
      <c r="D36" t="s">
        <v>209</v>
      </c>
      <c r="F36" t="s">
        <v>209</v>
      </c>
      <c r="I36" s="77">
        <v>0</v>
      </c>
      <c r="J36" t="s">
        <v>209</v>
      </c>
      <c r="K36" t="s">
        <v>209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1370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209</v>
      </c>
      <c r="D38" t="s">
        <v>209</v>
      </c>
      <c r="F38" t="s">
        <v>209</v>
      </c>
      <c r="I38" s="77">
        <v>0</v>
      </c>
      <c r="J38" t="s">
        <v>209</v>
      </c>
      <c r="K38" t="s">
        <v>209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1376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209</v>
      </c>
      <c r="D40" t="s">
        <v>209</v>
      </c>
      <c r="F40" t="s">
        <v>209</v>
      </c>
      <c r="I40" s="77">
        <v>0</v>
      </c>
      <c r="J40" t="s">
        <v>209</v>
      </c>
      <c r="K40" t="s">
        <v>209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223</v>
      </c>
    </row>
    <row r="42" spans="2:18">
      <c r="B42" t="s">
        <v>240</v>
      </c>
    </row>
    <row r="43" spans="2:18">
      <c r="B43" t="s">
        <v>241</v>
      </c>
    </row>
    <row r="44" spans="2:18">
      <c r="B44" t="s">
        <v>242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103">
        <v>45106</v>
      </c>
    </row>
    <row r="2" spans="2:64" s="1" customFormat="1">
      <c r="B2" s="2" t="s">
        <v>1</v>
      </c>
      <c r="C2" s="12" t="s">
        <v>1395</v>
      </c>
    </row>
    <row r="3" spans="2:64" s="1" customFormat="1">
      <c r="B3" s="2" t="s">
        <v>2</v>
      </c>
      <c r="C3" s="104" t="s">
        <v>1396</v>
      </c>
    </row>
    <row r="4" spans="2:64" s="1" customFormat="1">
      <c r="B4" s="2" t="s">
        <v>3</v>
      </c>
      <c r="C4" s="105" t="s">
        <v>197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919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920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1378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1379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248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223</v>
      </c>
    </row>
    <row r="26" spans="2:15">
      <c r="B26" t="s">
        <v>240</v>
      </c>
    </row>
    <row r="27" spans="2:15">
      <c r="B27" t="s">
        <v>241</v>
      </c>
    </row>
    <row r="28" spans="2:15">
      <c r="B28" t="s">
        <v>242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103">
        <v>45106</v>
      </c>
    </row>
    <row r="2" spans="2:55" s="1" customFormat="1">
      <c r="B2" s="2" t="s">
        <v>1</v>
      </c>
      <c r="C2" s="12" t="s">
        <v>1395</v>
      </c>
    </row>
    <row r="3" spans="2:55" s="1" customFormat="1">
      <c r="B3" s="2" t="s">
        <v>2</v>
      </c>
      <c r="C3" s="104" t="s">
        <v>1396</v>
      </c>
    </row>
    <row r="4" spans="2:55" s="1" customFormat="1">
      <c r="B4" s="2" t="s">
        <v>3</v>
      </c>
      <c r="C4" s="105" t="s">
        <v>197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1380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1381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221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1380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1381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103">
        <v>45106</v>
      </c>
    </row>
    <row r="2" spans="2:60" s="1" customFormat="1">
      <c r="B2" s="2" t="s">
        <v>1</v>
      </c>
      <c r="C2" s="12" t="s">
        <v>1395</v>
      </c>
    </row>
    <row r="3" spans="2:60" s="1" customFormat="1">
      <c r="B3" s="2" t="s">
        <v>2</v>
      </c>
      <c r="C3" s="104" t="s">
        <v>1396</v>
      </c>
    </row>
    <row r="4" spans="2:60" s="1" customFormat="1">
      <c r="B4" s="2" t="s">
        <v>3</v>
      </c>
      <c r="C4" s="105" t="s">
        <v>197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103">
        <v>45106</v>
      </c>
    </row>
    <row r="2" spans="2:60" s="1" customFormat="1">
      <c r="B2" s="2" t="s">
        <v>1</v>
      </c>
      <c r="C2" s="12" t="s">
        <v>1395</v>
      </c>
    </row>
    <row r="3" spans="2:60" s="1" customFormat="1">
      <c r="B3" s="2" t="s">
        <v>2</v>
      </c>
      <c r="C3" s="104" t="s">
        <v>1396</v>
      </c>
    </row>
    <row r="4" spans="2:60" s="1" customFormat="1">
      <c r="B4" s="2" t="s">
        <v>3</v>
      </c>
      <c r="C4" s="105" t="s">
        <v>197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428.96925875732001</v>
      </c>
      <c r="J11" s="76">
        <v>1</v>
      </c>
      <c r="K11" s="76">
        <v>3.0999999999999999E-3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1382</v>
      </c>
      <c r="C12" s="15"/>
      <c r="D12" s="15"/>
      <c r="E12" s="15"/>
      <c r="F12" s="15"/>
      <c r="G12" s="15"/>
      <c r="H12" s="80">
        <v>0</v>
      </c>
      <c r="I12" s="81">
        <v>428.96925875732001</v>
      </c>
      <c r="J12" s="80">
        <v>1</v>
      </c>
      <c r="K12" s="80">
        <v>3.0999999999999999E-3</v>
      </c>
    </row>
    <row r="13" spans="2:60">
      <c r="B13" t="s">
        <v>1383</v>
      </c>
      <c r="C13" t="s">
        <v>209</v>
      </c>
      <c r="D13" t="s">
        <v>209</v>
      </c>
      <c r="E13" t="s">
        <v>210</v>
      </c>
      <c r="F13" s="78">
        <v>0</v>
      </c>
      <c r="G13" t="s">
        <v>209</v>
      </c>
      <c r="H13" s="78">
        <v>0</v>
      </c>
      <c r="I13" s="77">
        <v>-50.85</v>
      </c>
      <c r="J13" s="78">
        <v>-0.11849999999999999</v>
      </c>
      <c r="K13" s="78">
        <v>-4.0000000000000002E-4</v>
      </c>
    </row>
    <row r="14" spans="2:60">
      <c r="B14" t="s">
        <v>1384</v>
      </c>
      <c r="C14" t="s">
        <v>209</v>
      </c>
      <c r="D14" t="s">
        <v>209</v>
      </c>
      <c r="E14" t="s">
        <v>210</v>
      </c>
      <c r="F14" s="78">
        <v>0</v>
      </c>
      <c r="G14" t="s">
        <v>209</v>
      </c>
      <c r="H14" s="78">
        <v>0</v>
      </c>
      <c r="I14" s="77">
        <v>-0.11</v>
      </c>
      <c r="J14" s="78">
        <v>-2.9999999999999997E-4</v>
      </c>
      <c r="K14" s="78">
        <v>0</v>
      </c>
    </row>
    <row r="15" spans="2:60">
      <c r="B15" t="s">
        <v>1385</v>
      </c>
      <c r="C15" t="s">
        <v>1386</v>
      </c>
      <c r="D15" t="s">
        <v>209</v>
      </c>
      <c r="E15" t="s">
        <v>210</v>
      </c>
      <c r="F15" s="78">
        <v>0</v>
      </c>
      <c r="G15" t="s">
        <v>102</v>
      </c>
      <c r="H15" s="78">
        <v>0</v>
      </c>
      <c r="I15" s="77">
        <v>-2.7493799999999999</v>
      </c>
      <c r="J15" s="78">
        <v>-6.4000000000000003E-3</v>
      </c>
      <c r="K15" s="78">
        <v>0</v>
      </c>
    </row>
    <row r="16" spans="2:60">
      <c r="B16" t="s">
        <v>1387</v>
      </c>
      <c r="C16" t="s">
        <v>1388</v>
      </c>
      <c r="D16" t="s">
        <v>209</v>
      </c>
      <c r="E16" t="s">
        <v>210</v>
      </c>
      <c r="F16" s="78">
        <v>0</v>
      </c>
      <c r="G16" t="s">
        <v>106</v>
      </c>
      <c r="H16" s="78">
        <v>0</v>
      </c>
      <c r="I16" s="77">
        <v>753.46996867999997</v>
      </c>
      <c r="J16" s="78">
        <v>1.7565</v>
      </c>
      <c r="K16" s="78">
        <v>5.4999999999999997E-3</v>
      </c>
    </row>
    <row r="17" spans="2:11">
      <c r="B17" t="s">
        <v>1389</v>
      </c>
      <c r="C17" t="s">
        <v>1390</v>
      </c>
      <c r="D17" t="s">
        <v>209</v>
      </c>
      <c r="E17" t="s">
        <v>210</v>
      </c>
      <c r="F17" s="78">
        <v>0</v>
      </c>
      <c r="G17" t="s">
        <v>200</v>
      </c>
      <c r="H17" s="78">
        <v>0</v>
      </c>
      <c r="I17" s="77">
        <v>-9.8337199226800003</v>
      </c>
      <c r="J17" s="78">
        <v>-2.29E-2</v>
      </c>
      <c r="K17" s="78">
        <v>-1E-4</v>
      </c>
    </row>
    <row r="18" spans="2:11">
      <c r="B18" t="s">
        <v>1391</v>
      </c>
      <c r="C18" t="s">
        <v>1392</v>
      </c>
      <c r="D18" t="s">
        <v>205</v>
      </c>
      <c r="E18" t="s">
        <v>206</v>
      </c>
      <c r="F18" s="78">
        <v>0</v>
      </c>
      <c r="G18" t="s">
        <v>106</v>
      </c>
      <c r="H18" s="78">
        <v>0</v>
      </c>
      <c r="I18" s="77">
        <v>-406.12</v>
      </c>
      <c r="J18" s="78">
        <v>-0.94669999999999999</v>
      </c>
      <c r="K18" s="78">
        <v>-2.8999999999999998E-3</v>
      </c>
    </row>
    <row r="19" spans="2:11">
      <c r="B19" t="s">
        <v>1393</v>
      </c>
      <c r="C19" t="s">
        <v>1394</v>
      </c>
      <c r="D19" t="s">
        <v>205</v>
      </c>
      <c r="E19" t="s">
        <v>206</v>
      </c>
      <c r="F19" s="78">
        <v>0</v>
      </c>
      <c r="G19" t="s">
        <v>102</v>
      </c>
      <c r="H19" s="78">
        <v>0</v>
      </c>
      <c r="I19" s="77">
        <v>145.16238999999999</v>
      </c>
      <c r="J19" s="78">
        <v>0.33839999999999998</v>
      </c>
      <c r="K19" s="78">
        <v>1.1000000000000001E-3</v>
      </c>
    </row>
    <row r="20" spans="2:11">
      <c r="B20" s="79" t="s">
        <v>221</v>
      </c>
      <c r="D20" s="19"/>
      <c r="E20" s="19"/>
      <c r="F20" s="19"/>
      <c r="G20" s="19"/>
      <c r="H20" s="80">
        <v>0</v>
      </c>
      <c r="I20" s="81">
        <v>0</v>
      </c>
      <c r="J20" s="80">
        <v>0</v>
      </c>
      <c r="K20" s="80">
        <v>0</v>
      </c>
    </row>
    <row r="21" spans="2:11">
      <c r="B21" t="s">
        <v>209</v>
      </c>
      <c r="C21" t="s">
        <v>209</v>
      </c>
      <c r="D21" t="s">
        <v>209</v>
      </c>
      <c r="E21" s="19"/>
      <c r="F21" s="78">
        <v>0</v>
      </c>
      <c r="G21" t="s">
        <v>209</v>
      </c>
      <c r="H21" s="78">
        <v>0</v>
      </c>
      <c r="I21" s="77">
        <v>0</v>
      </c>
      <c r="J21" s="78">
        <v>0</v>
      </c>
      <c r="K21" s="78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103">
        <v>45106</v>
      </c>
    </row>
    <row r="2" spans="2:17" s="1" customFormat="1">
      <c r="B2" s="2" t="s">
        <v>1</v>
      </c>
      <c r="C2" s="12" t="s">
        <v>1395</v>
      </c>
    </row>
    <row r="3" spans="2:17" s="1" customFormat="1">
      <c r="B3" s="2" t="s">
        <v>2</v>
      </c>
      <c r="C3" s="104" t="s">
        <v>1396</v>
      </c>
    </row>
    <row r="4" spans="2:17" s="1" customFormat="1">
      <c r="B4" s="2" t="s">
        <v>3</v>
      </c>
      <c r="C4" s="105" t="s">
        <v>197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209</v>
      </c>
      <c r="C13" s="77">
        <v>0</v>
      </c>
    </row>
    <row r="14" spans="2:17">
      <c r="B14" s="79" t="s">
        <v>221</v>
      </c>
      <c r="C14" s="81">
        <v>0</v>
      </c>
    </row>
    <row r="15" spans="2:17">
      <c r="B15" t="s">
        <v>209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103">
        <v>45106</v>
      </c>
    </row>
    <row r="2" spans="2:18" s="1" customFormat="1">
      <c r="B2" s="2" t="s">
        <v>1</v>
      </c>
      <c r="C2" s="12" t="s">
        <v>1395</v>
      </c>
    </row>
    <row r="3" spans="2:18" s="1" customFormat="1">
      <c r="B3" s="2" t="s">
        <v>2</v>
      </c>
      <c r="C3" s="104" t="s">
        <v>1396</v>
      </c>
    </row>
    <row r="4" spans="2:18" s="1" customFormat="1">
      <c r="B4" s="2" t="s">
        <v>3</v>
      </c>
      <c r="C4" s="105" t="s">
        <v>197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244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240</v>
      </c>
      <c r="D27" s="16"/>
    </row>
    <row r="28" spans="2:16">
      <c r="B28" t="s">
        <v>242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103">
        <v>45106</v>
      </c>
    </row>
    <row r="2" spans="2:18" s="1" customFormat="1">
      <c r="B2" s="2" t="s">
        <v>1</v>
      </c>
      <c r="C2" s="12" t="s">
        <v>1395</v>
      </c>
    </row>
    <row r="3" spans="2:18" s="1" customFormat="1">
      <c r="B3" s="2" t="s">
        <v>2</v>
      </c>
      <c r="C3" s="104" t="s">
        <v>1396</v>
      </c>
    </row>
    <row r="4" spans="2:18" s="1" customFormat="1">
      <c r="B4" s="2" t="s">
        <v>3</v>
      </c>
      <c r="C4" s="105" t="s">
        <v>197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919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920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240</v>
      </c>
      <c r="D27" s="16"/>
    </row>
    <row r="28" spans="2:16">
      <c r="B28" t="s">
        <v>242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6" workbookViewId="0">
      <selection activeCell="G23" sqref="G23:G2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103">
        <v>45106</v>
      </c>
    </row>
    <row r="2" spans="2:53" s="1" customFormat="1">
      <c r="B2" s="2" t="s">
        <v>1</v>
      </c>
      <c r="C2" s="12" t="s">
        <v>1395</v>
      </c>
    </row>
    <row r="3" spans="2:53" s="1" customFormat="1">
      <c r="B3" s="2" t="s">
        <v>2</v>
      </c>
      <c r="C3" s="104" t="s">
        <v>1396</v>
      </c>
    </row>
    <row r="4" spans="2:53" s="1" customFormat="1">
      <c r="B4" s="2" t="s">
        <v>3</v>
      </c>
      <c r="C4" s="105" t="s">
        <v>197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4.2300000000000004</v>
      </c>
      <c r="I11" s="7"/>
      <c r="J11" s="7"/>
      <c r="K11" s="76">
        <v>4.5199999999999997E-2</v>
      </c>
      <c r="L11" s="75">
        <v>3423246.62</v>
      </c>
      <c r="M11" s="7"/>
      <c r="N11" s="75">
        <v>0</v>
      </c>
      <c r="O11" s="75">
        <v>11605.068645543688</v>
      </c>
      <c r="P11" s="7"/>
      <c r="Q11" s="76">
        <v>1</v>
      </c>
      <c r="R11" s="76">
        <v>8.43E-2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224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225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209</v>
      </c>
      <c r="C17" t="s">
        <v>209</v>
      </c>
      <c r="D17" s="16"/>
      <c r="E17" t="s">
        <v>209</v>
      </c>
      <c r="H17" s="77">
        <v>0</v>
      </c>
      <c r="I17" t="s">
        <v>209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209</v>
      </c>
      <c r="C18" t="s">
        <v>209</v>
      </c>
      <c r="D18" s="16"/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226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209</v>
      </c>
      <c r="C20" t="s">
        <v>209</v>
      </c>
      <c r="D20" s="16"/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221</v>
      </c>
      <c r="C21" s="16"/>
      <c r="D21" s="16"/>
      <c r="H21" s="81">
        <v>4.2300000000000004</v>
      </c>
      <c r="K21" s="80">
        <v>4.5199999999999997E-2</v>
      </c>
      <c r="L21" s="81">
        <v>3423246.62</v>
      </c>
      <c r="N21" s="81">
        <v>0</v>
      </c>
      <c r="O21" s="81">
        <v>11605.068645543688</v>
      </c>
      <c r="Q21" s="80">
        <v>1</v>
      </c>
      <c r="R21" s="80">
        <v>8.43E-2</v>
      </c>
    </row>
    <row r="22" spans="2:18">
      <c r="B22" s="79" t="s">
        <v>227</v>
      </c>
      <c r="C22" s="16"/>
      <c r="D22" s="16"/>
      <c r="H22" s="81">
        <v>18.27</v>
      </c>
      <c r="K22" s="80">
        <v>5.5500000000000001E-2</v>
      </c>
      <c r="L22" s="81">
        <v>10246.620000000001</v>
      </c>
      <c r="N22" s="81">
        <v>0</v>
      </c>
      <c r="O22" s="81">
        <v>30.9525541389376</v>
      </c>
      <c r="Q22" s="80">
        <v>2.7000000000000001E-3</v>
      </c>
      <c r="R22" s="80">
        <v>2.0000000000000001E-4</v>
      </c>
    </row>
    <row r="23" spans="2:18">
      <c r="B23" t="s">
        <v>228</v>
      </c>
      <c r="C23" t="s">
        <v>229</v>
      </c>
      <c r="D23" t="s">
        <v>123</v>
      </c>
      <c r="E23" t="s">
        <v>230</v>
      </c>
      <c r="F23" t="s">
        <v>231</v>
      </c>
      <c r="G23"/>
      <c r="H23" s="77">
        <v>18.27</v>
      </c>
      <c r="I23" t="s">
        <v>106</v>
      </c>
      <c r="J23" s="78">
        <v>4.4999999999999998E-2</v>
      </c>
      <c r="K23" s="78">
        <v>5.5500000000000001E-2</v>
      </c>
      <c r="L23" s="77">
        <v>10246.620000000001</v>
      </c>
      <c r="M23" s="77">
        <v>81.819000341576057</v>
      </c>
      <c r="N23" s="77">
        <v>0</v>
      </c>
      <c r="O23" s="77">
        <v>30.9525541389376</v>
      </c>
      <c r="P23" s="78">
        <v>0</v>
      </c>
      <c r="Q23" s="78">
        <v>2.7000000000000001E-3</v>
      </c>
      <c r="R23" s="78">
        <v>2.0000000000000001E-4</v>
      </c>
    </row>
    <row r="24" spans="2:18">
      <c r="B24" s="79" t="s">
        <v>233</v>
      </c>
      <c r="C24" s="16"/>
      <c r="D24" s="16"/>
      <c r="H24" s="81">
        <v>4.1900000000000004</v>
      </c>
      <c r="K24" s="80">
        <v>4.5100000000000001E-2</v>
      </c>
      <c r="L24" s="81">
        <v>3413000</v>
      </c>
      <c r="N24" s="81">
        <v>0</v>
      </c>
      <c r="O24" s="81">
        <v>11574.11609140475</v>
      </c>
      <c r="Q24" s="80">
        <v>0.99729999999999996</v>
      </c>
      <c r="R24" s="80">
        <v>8.4099999999999994E-2</v>
      </c>
    </row>
    <row r="25" spans="2:18">
      <c r="B25" t="s">
        <v>234</v>
      </c>
      <c r="C25" t="s">
        <v>235</v>
      </c>
      <c r="D25" t="s">
        <v>123</v>
      </c>
      <c r="E25" t="s">
        <v>236</v>
      </c>
      <c r="F25" t="s">
        <v>237</v>
      </c>
      <c r="G25"/>
      <c r="H25" s="77">
        <v>7.82</v>
      </c>
      <c r="I25" t="s">
        <v>106</v>
      </c>
      <c r="J25" s="78">
        <v>1.8800000000000001E-2</v>
      </c>
      <c r="K25" s="78">
        <v>3.6900000000000002E-2</v>
      </c>
      <c r="L25" s="77">
        <v>1815000</v>
      </c>
      <c r="M25" s="77">
        <v>85.467500000000001</v>
      </c>
      <c r="N25" s="77">
        <v>0</v>
      </c>
      <c r="O25" s="77">
        <v>5727.1600815000002</v>
      </c>
      <c r="P25" s="78">
        <v>0</v>
      </c>
      <c r="Q25" s="78">
        <v>0.49349999999999999</v>
      </c>
      <c r="R25" s="78">
        <v>4.1599999999999998E-2</v>
      </c>
    </row>
    <row r="26" spans="2:18">
      <c r="B26" t="s">
        <v>238</v>
      </c>
      <c r="C26" t="s">
        <v>239</v>
      </c>
      <c r="D26" t="s">
        <v>123</v>
      </c>
      <c r="E26" t="s">
        <v>236</v>
      </c>
      <c r="F26" t="s">
        <v>237</v>
      </c>
      <c r="G26"/>
      <c r="H26" s="77">
        <v>0.64</v>
      </c>
      <c r="I26" t="s">
        <v>106</v>
      </c>
      <c r="J26" s="78">
        <v>2.2499999999999999E-2</v>
      </c>
      <c r="K26" s="78">
        <v>5.3199999999999997E-2</v>
      </c>
      <c r="L26" s="77">
        <v>1598000</v>
      </c>
      <c r="M26" s="77">
        <v>99.1040400226846</v>
      </c>
      <c r="N26" s="77">
        <v>0</v>
      </c>
      <c r="O26" s="77">
        <v>5846.9560099047503</v>
      </c>
      <c r="P26" s="78">
        <v>1E-4</v>
      </c>
      <c r="Q26" s="78">
        <v>0.50380000000000003</v>
      </c>
      <c r="R26" s="78">
        <v>4.2500000000000003E-2</v>
      </c>
    </row>
    <row r="27" spans="2:18">
      <c r="B27" t="s">
        <v>240</v>
      </c>
      <c r="C27" s="16"/>
      <c r="D27" s="16"/>
    </row>
    <row r="28" spans="2:18">
      <c r="B28" t="s">
        <v>241</v>
      </c>
      <c r="C28" s="16"/>
      <c r="D28" s="16"/>
    </row>
    <row r="29" spans="2:18">
      <c r="B29" t="s">
        <v>242</v>
      </c>
      <c r="C29" s="16"/>
      <c r="D29" s="16"/>
    </row>
    <row r="30" spans="2:18">
      <c r="B30" t="s">
        <v>243</v>
      </c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103">
        <v>45106</v>
      </c>
    </row>
    <row r="2" spans="2:23" s="1" customFormat="1">
      <c r="B2" s="2" t="s">
        <v>1</v>
      </c>
      <c r="C2" s="12" t="s">
        <v>1395</v>
      </c>
    </row>
    <row r="3" spans="2:23" s="1" customFormat="1">
      <c r="B3" s="2" t="s">
        <v>2</v>
      </c>
      <c r="C3" s="104" t="s">
        <v>1396</v>
      </c>
    </row>
    <row r="4" spans="2:23" s="1" customFormat="1">
      <c r="B4" s="2" t="s">
        <v>3</v>
      </c>
      <c r="C4" s="105" t="s">
        <v>197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919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920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245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248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246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247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223</v>
      </c>
      <c r="D26" s="16"/>
    </row>
    <row r="27" spans="2:23">
      <c r="B27" t="s">
        <v>240</v>
      </c>
      <c r="D27" s="16"/>
    </row>
    <row r="28" spans="2:23">
      <c r="B28" t="s">
        <v>241</v>
      </c>
      <c r="D28" s="16"/>
    </row>
    <row r="29" spans="2:23">
      <c r="B29" t="s">
        <v>242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103">
        <v>45106</v>
      </c>
    </row>
    <row r="2" spans="2:68" s="1" customFormat="1">
      <c r="B2" s="2" t="s">
        <v>1</v>
      </c>
      <c r="C2" s="12" t="s">
        <v>1395</v>
      </c>
    </row>
    <row r="3" spans="2:68" s="1" customFormat="1">
      <c r="B3" s="2" t="s">
        <v>2</v>
      </c>
      <c r="C3" s="104" t="s">
        <v>1396</v>
      </c>
    </row>
    <row r="4" spans="2:68" s="1" customFormat="1">
      <c r="B4" s="2" t="s">
        <v>3</v>
      </c>
      <c r="C4" s="105" t="s">
        <v>197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244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246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247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240</v>
      </c>
      <c r="C25" s="16"/>
      <c r="D25" s="16"/>
      <c r="E25" s="16"/>
      <c r="F25" s="16"/>
      <c r="G25" s="16"/>
    </row>
    <row r="26" spans="2:21">
      <c r="B26" t="s">
        <v>241</v>
      </c>
      <c r="C26" s="16"/>
      <c r="D26" s="16"/>
      <c r="E26" s="16"/>
      <c r="F26" s="16"/>
      <c r="G26" s="16"/>
    </row>
    <row r="27" spans="2:21">
      <c r="B27" t="s">
        <v>242</v>
      </c>
      <c r="C27" s="16"/>
      <c r="D27" s="16"/>
      <c r="E27" s="16"/>
      <c r="F27" s="16"/>
      <c r="G27" s="16"/>
    </row>
    <row r="28" spans="2:21">
      <c r="B28" t="s">
        <v>243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J23" sqref="J23:J13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103">
        <v>45106</v>
      </c>
    </row>
    <row r="2" spans="2:66" s="1" customFormat="1">
      <c r="B2" s="2" t="s">
        <v>1</v>
      </c>
      <c r="C2" s="12" t="s">
        <v>1395</v>
      </c>
    </row>
    <row r="3" spans="2:66" s="1" customFormat="1">
      <c r="B3" s="2" t="s">
        <v>2</v>
      </c>
      <c r="C3" s="104" t="s">
        <v>1396</v>
      </c>
    </row>
    <row r="4" spans="2:66" s="1" customFormat="1">
      <c r="B4" s="2" t="s">
        <v>3</v>
      </c>
      <c r="C4" s="105" t="s">
        <v>197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82">
        <v>5.15</v>
      </c>
      <c r="L11" s="7"/>
      <c r="M11" s="7"/>
      <c r="N11" s="83">
        <v>7.2599999999999998E-2</v>
      </c>
      <c r="O11" s="82">
        <v>2673375.73</v>
      </c>
      <c r="P11" s="33"/>
      <c r="Q11" s="82">
        <v>0</v>
      </c>
      <c r="R11" s="82">
        <v>9511.5215344917469</v>
      </c>
      <c r="S11" s="7"/>
      <c r="T11" s="83">
        <v>1</v>
      </c>
      <c r="U11" s="83">
        <v>6.9099999999999995E-2</v>
      </c>
      <c r="V11" s="35"/>
      <c r="BI11" s="16"/>
      <c r="BJ11" s="19"/>
      <c r="BK11" s="16"/>
      <c r="BN11" s="16"/>
    </row>
    <row r="12" spans="2:66">
      <c r="B12" s="84" t="s">
        <v>202</v>
      </c>
      <c r="C12" s="16"/>
      <c r="D12" s="16"/>
      <c r="E12" s="16"/>
      <c r="F12" s="16"/>
      <c r="K12" s="85">
        <v>0</v>
      </c>
      <c r="N12" s="86">
        <v>0</v>
      </c>
      <c r="O12" s="85">
        <v>0</v>
      </c>
      <c r="Q12" s="85">
        <v>0</v>
      </c>
      <c r="R12" s="85">
        <v>0</v>
      </c>
      <c r="T12" s="86">
        <v>0</v>
      </c>
      <c r="U12" s="86">
        <v>0</v>
      </c>
    </row>
    <row r="13" spans="2:66">
      <c r="B13" s="84" t="s">
        <v>244</v>
      </c>
      <c r="C13" s="16"/>
      <c r="D13" s="16"/>
      <c r="E13" s="16"/>
      <c r="F13" s="16"/>
      <c r="K13" s="85">
        <v>0</v>
      </c>
      <c r="N13" s="86">
        <v>0</v>
      </c>
      <c r="O13" s="85">
        <v>0</v>
      </c>
      <c r="Q13" s="85">
        <v>0</v>
      </c>
      <c r="R13" s="85">
        <v>0</v>
      </c>
      <c r="T13" s="86">
        <v>0</v>
      </c>
      <c r="U13" s="86">
        <v>0</v>
      </c>
    </row>
    <row r="14" spans="2:66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84" t="s">
        <v>225</v>
      </c>
      <c r="C15" s="16"/>
      <c r="D15" s="16"/>
      <c r="E15" s="16"/>
      <c r="F15" s="16"/>
      <c r="K15" s="85">
        <v>0</v>
      </c>
      <c r="N15" s="86">
        <v>0</v>
      </c>
      <c r="O15" s="85">
        <v>0</v>
      </c>
      <c r="Q15" s="85">
        <v>0</v>
      </c>
      <c r="R15" s="85">
        <v>0</v>
      </c>
      <c r="T15" s="86">
        <v>0</v>
      </c>
      <c r="U15" s="86">
        <v>0</v>
      </c>
    </row>
    <row r="16" spans="2:66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84" t="s">
        <v>245</v>
      </c>
      <c r="C17" s="16"/>
      <c r="D17" s="16"/>
      <c r="E17" s="16"/>
      <c r="F17" s="16"/>
      <c r="K17" s="85">
        <v>0</v>
      </c>
      <c r="N17" s="86">
        <v>0</v>
      </c>
      <c r="O17" s="85">
        <v>0</v>
      </c>
      <c r="Q17" s="85">
        <v>0</v>
      </c>
      <c r="R17" s="85">
        <v>0</v>
      </c>
      <c r="T17" s="86">
        <v>0</v>
      </c>
      <c r="U17" s="86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84" t="s">
        <v>248</v>
      </c>
      <c r="C19" s="16"/>
      <c r="D19" s="16"/>
      <c r="E19" s="16"/>
      <c r="F19" s="16"/>
      <c r="K19" s="85">
        <v>0</v>
      </c>
      <c r="N19" s="86">
        <v>0</v>
      </c>
      <c r="O19" s="85">
        <v>0</v>
      </c>
      <c r="Q19" s="85">
        <v>0</v>
      </c>
      <c r="R19" s="85">
        <v>0</v>
      </c>
      <c r="T19" s="86">
        <v>0</v>
      </c>
      <c r="U19" s="86">
        <v>0</v>
      </c>
    </row>
    <row r="20" spans="2:21">
      <c r="B20" t="s">
        <v>209</v>
      </c>
      <c r="C20" t="s">
        <v>209</v>
      </c>
      <c r="D20" s="16"/>
      <c r="E20" s="16"/>
      <c r="F20" s="16"/>
      <c r="G20" t="s">
        <v>209</v>
      </c>
      <c r="H20" t="s">
        <v>209</v>
      </c>
      <c r="K20" s="77">
        <v>0</v>
      </c>
      <c r="L20" t="s">
        <v>209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84" t="s">
        <v>221</v>
      </c>
      <c r="C21" s="16"/>
      <c r="D21" s="16"/>
      <c r="E21" s="16"/>
      <c r="F21" s="16"/>
      <c r="K21" s="85">
        <v>5.15</v>
      </c>
      <c r="N21" s="86">
        <v>7.2599999999999998E-2</v>
      </c>
      <c r="O21" s="85">
        <v>2673375.73</v>
      </c>
      <c r="Q21" s="85">
        <v>0</v>
      </c>
      <c r="R21" s="85">
        <v>9511.5215344917469</v>
      </c>
      <c r="T21" s="86">
        <v>1</v>
      </c>
      <c r="U21" s="86">
        <v>6.9099999999999995E-2</v>
      </c>
    </row>
    <row r="22" spans="2:21">
      <c r="B22" s="84" t="s">
        <v>246</v>
      </c>
      <c r="C22" s="16"/>
      <c r="D22" s="16"/>
      <c r="E22" s="16"/>
      <c r="F22" s="16"/>
      <c r="K22" s="85">
        <v>5.45</v>
      </c>
      <c r="N22" s="86">
        <v>7.3200000000000001E-2</v>
      </c>
      <c r="O22" s="85">
        <v>434625.32</v>
      </c>
      <c r="Q22" s="85">
        <v>0</v>
      </c>
      <c r="R22" s="85">
        <v>1532.5771713940499</v>
      </c>
      <c r="T22" s="86">
        <v>0.16109999999999999</v>
      </c>
      <c r="U22" s="86">
        <v>1.11E-2</v>
      </c>
    </row>
    <row r="23" spans="2:21">
      <c r="B23" t="s">
        <v>249</v>
      </c>
      <c r="C23" t="s">
        <v>250</v>
      </c>
      <c r="D23" t="s">
        <v>123</v>
      </c>
      <c r="E23" t="s">
        <v>251</v>
      </c>
      <c r="F23" t="s">
        <v>252</v>
      </c>
      <c r="G23" t="s">
        <v>253</v>
      </c>
      <c r="H23" t="s">
        <v>254</v>
      </c>
      <c r="I23" t="s">
        <v>211</v>
      </c>
      <c r="J23"/>
      <c r="K23" s="77">
        <v>7.22</v>
      </c>
      <c r="L23" t="s">
        <v>106</v>
      </c>
      <c r="M23" s="78">
        <v>3.7499999999999999E-2</v>
      </c>
      <c r="N23" s="78">
        <v>5.91E-2</v>
      </c>
      <c r="O23" s="77">
        <v>37378.199999999997</v>
      </c>
      <c r="P23" s="77">
        <v>86.310916566340808</v>
      </c>
      <c r="Q23" s="77">
        <v>0</v>
      </c>
      <c r="R23" s="77">
        <v>119.10933622307201</v>
      </c>
      <c r="S23" s="78">
        <v>1E-4</v>
      </c>
      <c r="T23" s="78">
        <v>1.2500000000000001E-2</v>
      </c>
      <c r="U23" s="78">
        <v>8.9999999999999998E-4</v>
      </c>
    </row>
    <row r="24" spans="2:21">
      <c r="B24" t="s">
        <v>255</v>
      </c>
      <c r="C24" t="s">
        <v>256</v>
      </c>
      <c r="D24" t="s">
        <v>123</v>
      </c>
      <c r="E24" t="s">
        <v>251</v>
      </c>
      <c r="F24" t="s">
        <v>257</v>
      </c>
      <c r="G24" t="s">
        <v>258</v>
      </c>
      <c r="H24" t="s">
        <v>259</v>
      </c>
      <c r="I24" t="s">
        <v>211</v>
      </c>
      <c r="J24"/>
      <c r="K24" s="77">
        <v>3.08</v>
      </c>
      <c r="L24" t="s">
        <v>106</v>
      </c>
      <c r="M24" s="78">
        <v>3.2599999999999997E-2</v>
      </c>
      <c r="N24" s="78">
        <v>8.3000000000000004E-2</v>
      </c>
      <c r="O24" s="77">
        <v>47933.84</v>
      </c>
      <c r="P24" s="77">
        <v>86.731583230552559</v>
      </c>
      <c r="Q24" s="77">
        <v>0</v>
      </c>
      <c r="R24" s="77">
        <v>153.49038961355799</v>
      </c>
      <c r="S24" s="78">
        <v>0</v>
      </c>
      <c r="T24" s="78">
        <v>1.61E-2</v>
      </c>
      <c r="U24" s="78">
        <v>1.1000000000000001E-3</v>
      </c>
    </row>
    <row r="25" spans="2:21">
      <c r="B25" t="s">
        <v>260</v>
      </c>
      <c r="C25" t="s">
        <v>261</v>
      </c>
      <c r="D25" t="s">
        <v>123</v>
      </c>
      <c r="E25" t="s">
        <v>251</v>
      </c>
      <c r="F25" t="s">
        <v>262</v>
      </c>
      <c r="G25" t="s">
        <v>258</v>
      </c>
      <c r="H25" t="s">
        <v>259</v>
      </c>
      <c r="I25" t="s">
        <v>211</v>
      </c>
      <c r="J25"/>
      <c r="K25" s="77">
        <v>2.44</v>
      </c>
      <c r="L25" t="s">
        <v>106</v>
      </c>
      <c r="M25" s="78">
        <v>3.2800000000000003E-2</v>
      </c>
      <c r="N25" s="78">
        <v>7.85E-2</v>
      </c>
      <c r="O25" s="77">
        <v>67849.84</v>
      </c>
      <c r="P25" s="77">
        <v>90.366583321051465</v>
      </c>
      <c r="Q25" s="77">
        <v>0</v>
      </c>
      <c r="R25" s="77">
        <v>226.369745470586</v>
      </c>
      <c r="S25" s="78">
        <v>1E-4</v>
      </c>
      <c r="T25" s="78">
        <v>2.3800000000000002E-2</v>
      </c>
      <c r="U25" s="78">
        <v>1.6000000000000001E-3</v>
      </c>
    </row>
    <row r="26" spans="2:21">
      <c r="B26" t="s">
        <v>263</v>
      </c>
      <c r="C26" t="s">
        <v>264</v>
      </c>
      <c r="D26" t="s">
        <v>123</v>
      </c>
      <c r="E26" t="s">
        <v>251</v>
      </c>
      <c r="F26" t="s">
        <v>262</v>
      </c>
      <c r="G26" t="s">
        <v>258</v>
      </c>
      <c r="H26" t="s">
        <v>259</v>
      </c>
      <c r="I26" t="s">
        <v>211</v>
      </c>
      <c r="J26"/>
      <c r="K26" s="77">
        <v>4.18</v>
      </c>
      <c r="L26" t="s">
        <v>106</v>
      </c>
      <c r="M26" s="78">
        <v>7.1300000000000002E-2</v>
      </c>
      <c r="N26" s="78">
        <v>7.3200000000000001E-2</v>
      </c>
      <c r="O26" s="77">
        <v>38755.019999999997</v>
      </c>
      <c r="P26" s="77">
        <v>101.86924709676293</v>
      </c>
      <c r="Q26" s="77">
        <v>0</v>
      </c>
      <c r="R26" s="77">
        <v>145.75811864225</v>
      </c>
      <c r="S26" s="78">
        <v>1E-4</v>
      </c>
      <c r="T26" s="78">
        <v>1.5299999999999999E-2</v>
      </c>
      <c r="U26" s="78">
        <v>1.1000000000000001E-3</v>
      </c>
    </row>
    <row r="27" spans="2:21">
      <c r="B27" t="s">
        <v>265</v>
      </c>
      <c r="C27" t="s">
        <v>266</v>
      </c>
      <c r="D27" t="s">
        <v>123</v>
      </c>
      <c r="E27" t="s">
        <v>251</v>
      </c>
      <c r="F27" t="s">
        <v>267</v>
      </c>
      <c r="G27" t="s">
        <v>268</v>
      </c>
      <c r="H27" t="s">
        <v>269</v>
      </c>
      <c r="I27" t="s">
        <v>211</v>
      </c>
      <c r="J27"/>
      <c r="K27" s="77">
        <v>9.61</v>
      </c>
      <c r="L27" t="s">
        <v>106</v>
      </c>
      <c r="M27" s="78">
        <v>6.3799999999999996E-2</v>
      </c>
      <c r="N27" s="78">
        <v>6.2300000000000001E-2</v>
      </c>
      <c r="O27" s="77">
        <v>96989.54</v>
      </c>
      <c r="P27" s="77">
        <v>100.88854166645187</v>
      </c>
      <c r="Q27" s="77">
        <v>0</v>
      </c>
      <c r="R27" s="77">
        <v>361.26711949769998</v>
      </c>
      <c r="S27" s="78">
        <v>1E-4</v>
      </c>
      <c r="T27" s="78">
        <v>3.7999999999999999E-2</v>
      </c>
      <c r="U27" s="78">
        <v>2.5999999999999999E-3</v>
      </c>
    </row>
    <row r="28" spans="2:21">
      <c r="B28" t="s">
        <v>270</v>
      </c>
      <c r="C28" t="s">
        <v>271</v>
      </c>
      <c r="D28" t="s">
        <v>123</v>
      </c>
      <c r="E28" t="s">
        <v>251</v>
      </c>
      <c r="F28" t="s">
        <v>272</v>
      </c>
      <c r="G28" t="s">
        <v>258</v>
      </c>
      <c r="H28" t="s">
        <v>269</v>
      </c>
      <c r="I28" t="s">
        <v>211</v>
      </c>
      <c r="J28"/>
      <c r="K28" s="77">
        <v>2.63</v>
      </c>
      <c r="L28" t="s">
        <v>106</v>
      </c>
      <c r="M28" s="78">
        <v>3.0800000000000001E-2</v>
      </c>
      <c r="N28" s="78">
        <v>8.2199999999999995E-2</v>
      </c>
      <c r="O28" s="77">
        <v>54440.61</v>
      </c>
      <c r="P28" s="77">
        <v>87.776872198162266</v>
      </c>
      <c r="Q28" s="77">
        <v>0</v>
      </c>
      <c r="R28" s="77">
        <v>176.42688913801101</v>
      </c>
      <c r="S28" s="78">
        <v>1E-4</v>
      </c>
      <c r="T28" s="78">
        <v>1.8499999999999999E-2</v>
      </c>
      <c r="U28" s="78">
        <v>1.2999999999999999E-3</v>
      </c>
    </row>
    <row r="29" spans="2:21">
      <c r="B29" t="s">
        <v>273</v>
      </c>
      <c r="C29" t="s">
        <v>274</v>
      </c>
      <c r="D29" t="s">
        <v>123</v>
      </c>
      <c r="E29" t="s">
        <v>251</v>
      </c>
      <c r="F29" t="s">
        <v>275</v>
      </c>
      <c r="G29" t="s">
        <v>276</v>
      </c>
      <c r="H29" t="s">
        <v>277</v>
      </c>
      <c r="I29" t="s">
        <v>211</v>
      </c>
      <c r="J29"/>
      <c r="K29" s="77">
        <v>5.56</v>
      </c>
      <c r="L29" t="s">
        <v>106</v>
      </c>
      <c r="M29" s="78">
        <v>8.5000000000000006E-2</v>
      </c>
      <c r="N29" s="78">
        <v>8.4000000000000005E-2</v>
      </c>
      <c r="O29" s="77">
        <v>40794.76</v>
      </c>
      <c r="P29" s="77">
        <v>100.5</v>
      </c>
      <c r="Q29" s="77">
        <v>0</v>
      </c>
      <c r="R29" s="77">
        <v>151.3673251896</v>
      </c>
      <c r="S29" s="78">
        <v>1E-4</v>
      </c>
      <c r="T29" s="78">
        <v>1.5900000000000001E-2</v>
      </c>
      <c r="U29" s="78">
        <v>1.1000000000000001E-3</v>
      </c>
    </row>
    <row r="30" spans="2:21">
      <c r="B30" t="s">
        <v>278</v>
      </c>
      <c r="C30" t="s">
        <v>279</v>
      </c>
      <c r="D30" t="s">
        <v>123</v>
      </c>
      <c r="E30" t="s">
        <v>251</v>
      </c>
      <c r="F30" t="s">
        <v>280</v>
      </c>
      <c r="G30" t="s">
        <v>281</v>
      </c>
      <c r="H30" t="s">
        <v>277</v>
      </c>
      <c r="I30" t="s">
        <v>211</v>
      </c>
      <c r="J30"/>
      <c r="K30" s="77">
        <v>5.86</v>
      </c>
      <c r="L30" t="s">
        <v>110</v>
      </c>
      <c r="M30" s="78">
        <v>4.3799999999999999E-2</v>
      </c>
      <c r="N30" s="78">
        <v>7.1400000000000005E-2</v>
      </c>
      <c r="O30" s="77">
        <v>10198.69</v>
      </c>
      <c r="P30" s="77">
        <v>85.372638824201928</v>
      </c>
      <c r="Q30" s="77">
        <v>0</v>
      </c>
      <c r="R30" s="77">
        <v>35.118373266001903</v>
      </c>
      <c r="S30" s="78">
        <v>0</v>
      </c>
      <c r="T30" s="78">
        <v>3.7000000000000002E-3</v>
      </c>
      <c r="U30" s="78">
        <v>2.9999999999999997E-4</v>
      </c>
    </row>
    <row r="31" spans="2:21">
      <c r="B31" t="s">
        <v>282</v>
      </c>
      <c r="C31" t="s">
        <v>283</v>
      </c>
      <c r="D31" t="s">
        <v>123</v>
      </c>
      <c r="E31" t="s">
        <v>251</v>
      </c>
      <c r="F31" t="s">
        <v>280</v>
      </c>
      <c r="G31" t="s">
        <v>281</v>
      </c>
      <c r="H31" t="s">
        <v>277</v>
      </c>
      <c r="I31" t="s">
        <v>211</v>
      </c>
      <c r="J31"/>
      <c r="K31" s="77">
        <v>4.83</v>
      </c>
      <c r="L31" t="s">
        <v>110</v>
      </c>
      <c r="M31" s="78">
        <v>7.3800000000000004E-2</v>
      </c>
      <c r="N31" s="78">
        <v>6.9599999999999995E-2</v>
      </c>
      <c r="O31" s="77">
        <v>20907.310000000001</v>
      </c>
      <c r="P31" s="77">
        <v>103.85747211095071</v>
      </c>
      <c r="Q31" s="77">
        <v>0</v>
      </c>
      <c r="R31" s="77">
        <v>87.580455651590199</v>
      </c>
      <c r="S31" s="78">
        <v>0</v>
      </c>
      <c r="T31" s="78">
        <v>9.1999999999999998E-3</v>
      </c>
      <c r="U31" s="78">
        <v>5.9999999999999995E-4</v>
      </c>
    </row>
    <row r="32" spans="2:21">
      <c r="B32" t="s">
        <v>284</v>
      </c>
      <c r="C32" t="s">
        <v>285</v>
      </c>
      <c r="D32" t="s">
        <v>123</v>
      </c>
      <c r="E32" t="s">
        <v>251</v>
      </c>
      <c r="F32" t="s">
        <v>280</v>
      </c>
      <c r="G32" t="s">
        <v>281</v>
      </c>
      <c r="H32" t="s">
        <v>277</v>
      </c>
      <c r="I32" t="s">
        <v>211</v>
      </c>
      <c r="J32"/>
      <c r="K32" s="77">
        <v>5.91</v>
      </c>
      <c r="L32" t="s">
        <v>106</v>
      </c>
      <c r="M32" s="78">
        <v>8.1299999999999997E-2</v>
      </c>
      <c r="N32" s="78">
        <v>7.3899999999999993E-2</v>
      </c>
      <c r="O32" s="77">
        <v>19377.509999999998</v>
      </c>
      <c r="P32" s="77">
        <v>106.35663889426453</v>
      </c>
      <c r="Q32" s="77">
        <v>0</v>
      </c>
      <c r="R32" s="77">
        <v>76.089418701680799</v>
      </c>
      <c r="S32" s="78">
        <v>0</v>
      </c>
      <c r="T32" s="78">
        <v>8.0000000000000002E-3</v>
      </c>
      <c r="U32" s="78">
        <v>5.9999999999999995E-4</v>
      </c>
    </row>
    <row r="33" spans="2:21">
      <c r="B33" s="84" t="s">
        <v>247</v>
      </c>
      <c r="C33" s="16"/>
      <c r="D33" s="16"/>
      <c r="E33" s="16"/>
      <c r="F33" s="16"/>
      <c r="K33" s="85">
        <v>5.09</v>
      </c>
      <c r="N33" s="86">
        <v>7.2499999999999995E-2</v>
      </c>
      <c r="O33" s="85">
        <v>2238750.41</v>
      </c>
      <c r="Q33" s="85">
        <v>0</v>
      </c>
      <c r="R33" s="85">
        <v>7978.9443630976975</v>
      </c>
      <c r="T33" s="86">
        <v>0.83889999999999998</v>
      </c>
      <c r="U33" s="86">
        <v>5.79E-2</v>
      </c>
    </row>
    <row r="34" spans="2:21">
      <c r="B34" t="s">
        <v>286</v>
      </c>
      <c r="C34" t="s">
        <v>287</v>
      </c>
      <c r="D34" t="s">
        <v>123</v>
      </c>
      <c r="E34" t="s">
        <v>251</v>
      </c>
      <c r="F34" t="s">
        <v>288</v>
      </c>
      <c r="G34" t="s">
        <v>289</v>
      </c>
      <c r="H34" t="s">
        <v>290</v>
      </c>
      <c r="I34" t="s">
        <v>237</v>
      </c>
      <c r="J34"/>
      <c r="K34" s="77">
        <v>7.28</v>
      </c>
      <c r="L34" t="s">
        <v>110</v>
      </c>
      <c r="M34" s="78">
        <v>4.2500000000000003E-2</v>
      </c>
      <c r="N34" s="78">
        <v>5.2699999999999997E-2</v>
      </c>
      <c r="O34" s="77">
        <v>20397.38</v>
      </c>
      <c r="P34" s="77">
        <v>96.72210427025432</v>
      </c>
      <c r="Q34" s="77">
        <v>0</v>
      </c>
      <c r="R34" s="77">
        <v>79.574041698076798</v>
      </c>
      <c r="S34" s="78">
        <v>0</v>
      </c>
      <c r="T34" s="78">
        <v>8.3999999999999995E-3</v>
      </c>
      <c r="U34" s="78">
        <v>5.9999999999999995E-4</v>
      </c>
    </row>
    <row r="35" spans="2:21">
      <c r="B35" t="s">
        <v>291</v>
      </c>
      <c r="C35" t="s">
        <v>292</v>
      </c>
      <c r="D35" t="s">
        <v>123</v>
      </c>
      <c r="E35" t="s">
        <v>251</v>
      </c>
      <c r="F35" t="s">
        <v>293</v>
      </c>
      <c r="G35" t="s">
        <v>289</v>
      </c>
      <c r="H35" t="s">
        <v>294</v>
      </c>
      <c r="I35" t="s">
        <v>211</v>
      </c>
      <c r="J35"/>
      <c r="K35" s="77">
        <v>1.1399999999999999</v>
      </c>
      <c r="L35" t="s">
        <v>106</v>
      </c>
      <c r="M35" s="78">
        <v>4.4999999999999998E-2</v>
      </c>
      <c r="N35" s="78">
        <v>8.48E-2</v>
      </c>
      <c r="O35" s="77">
        <v>13.26</v>
      </c>
      <c r="P35" s="77">
        <v>95.332301659125193</v>
      </c>
      <c r="Q35" s="77">
        <v>0</v>
      </c>
      <c r="R35" s="77">
        <v>4.6670805334400003E-2</v>
      </c>
      <c r="S35" s="78">
        <v>0</v>
      </c>
      <c r="T35" s="78">
        <v>0</v>
      </c>
      <c r="U35" s="78">
        <v>0</v>
      </c>
    </row>
    <row r="36" spans="2:21">
      <c r="B36" t="s">
        <v>295</v>
      </c>
      <c r="C36" t="s">
        <v>296</v>
      </c>
      <c r="D36" t="s">
        <v>123</v>
      </c>
      <c r="E36" t="s">
        <v>251</v>
      </c>
      <c r="F36" t="s">
        <v>297</v>
      </c>
      <c r="G36" t="s">
        <v>289</v>
      </c>
      <c r="H36" t="s">
        <v>290</v>
      </c>
      <c r="I36" t="s">
        <v>237</v>
      </c>
      <c r="J36"/>
      <c r="K36" s="77">
        <v>6.9</v>
      </c>
      <c r="L36" t="s">
        <v>106</v>
      </c>
      <c r="M36" s="78">
        <v>0.03</v>
      </c>
      <c r="N36" s="78">
        <v>6.6400000000000001E-2</v>
      </c>
      <c r="O36" s="77">
        <v>37735.15</v>
      </c>
      <c r="P36" s="77">
        <v>78.484333311249586</v>
      </c>
      <c r="Q36" s="77">
        <v>0</v>
      </c>
      <c r="R36" s="77">
        <v>109.34293988833799</v>
      </c>
      <c r="S36" s="78">
        <v>0</v>
      </c>
      <c r="T36" s="78">
        <v>1.15E-2</v>
      </c>
      <c r="U36" s="78">
        <v>8.0000000000000004E-4</v>
      </c>
    </row>
    <row r="37" spans="2:21">
      <c r="B37" t="s">
        <v>298</v>
      </c>
      <c r="C37" t="s">
        <v>299</v>
      </c>
      <c r="D37" t="s">
        <v>123</v>
      </c>
      <c r="E37" t="s">
        <v>251</v>
      </c>
      <c r="F37" t="s">
        <v>300</v>
      </c>
      <c r="G37" t="s">
        <v>289</v>
      </c>
      <c r="H37" t="s">
        <v>290</v>
      </c>
      <c r="I37" t="s">
        <v>237</v>
      </c>
      <c r="J37"/>
      <c r="K37" s="77">
        <v>7.54</v>
      </c>
      <c r="L37" t="s">
        <v>106</v>
      </c>
      <c r="M37" s="78">
        <v>3.5000000000000003E-2</v>
      </c>
      <c r="N37" s="78">
        <v>6.6100000000000006E-2</v>
      </c>
      <c r="O37" s="77">
        <v>15298.04</v>
      </c>
      <c r="P37" s="77">
        <v>79.775166416089903</v>
      </c>
      <c r="Q37" s="77">
        <v>0</v>
      </c>
      <c r="R37" s="77">
        <v>45.057304118132798</v>
      </c>
      <c r="S37" s="78">
        <v>0</v>
      </c>
      <c r="T37" s="78">
        <v>4.7000000000000002E-3</v>
      </c>
      <c r="U37" s="78">
        <v>2.9999999999999997E-4</v>
      </c>
    </row>
    <row r="38" spans="2:21">
      <c r="B38" t="s">
        <v>301</v>
      </c>
      <c r="C38" t="s">
        <v>302</v>
      </c>
      <c r="D38" t="s">
        <v>123</v>
      </c>
      <c r="E38" t="s">
        <v>251</v>
      </c>
      <c r="F38" t="s">
        <v>303</v>
      </c>
      <c r="G38" t="s">
        <v>304</v>
      </c>
      <c r="H38" t="s">
        <v>305</v>
      </c>
      <c r="I38" t="s">
        <v>211</v>
      </c>
      <c r="J38"/>
      <c r="K38" s="77">
        <v>3.64</v>
      </c>
      <c r="L38" t="s">
        <v>106</v>
      </c>
      <c r="M38" s="78">
        <v>5.5500000000000001E-2</v>
      </c>
      <c r="N38" s="78">
        <v>6.1899999999999997E-2</v>
      </c>
      <c r="O38" s="77">
        <v>7139.08</v>
      </c>
      <c r="P38" s="77">
        <v>99.26873341663071</v>
      </c>
      <c r="Q38" s="77">
        <v>0</v>
      </c>
      <c r="R38" s="77">
        <v>26.164739891971202</v>
      </c>
      <c r="S38" s="78">
        <v>0</v>
      </c>
      <c r="T38" s="78">
        <v>2.8E-3</v>
      </c>
      <c r="U38" s="78">
        <v>2.0000000000000001E-4</v>
      </c>
    </row>
    <row r="39" spans="2:21">
      <c r="B39" t="s">
        <v>306</v>
      </c>
      <c r="C39" t="s">
        <v>307</v>
      </c>
      <c r="D39" t="s">
        <v>123</v>
      </c>
      <c r="E39" t="s">
        <v>251</v>
      </c>
      <c r="F39" t="s">
        <v>308</v>
      </c>
      <c r="G39" t="s">
        <v>289</v>
      </c>
      <c r="H39" t="s">
        <v>305</v>
      </c>
      <c r="I39" t="s">
        <v>211</v>
      </c>
      <c r="J39"/>
      <c r="K39" s="77">
        <v>7.62</v>
      </c>
      <c r="L39" t="s">
        <v>110</v>
      </c>
      <c r="M39" s="78">
        <v>4.2500000000000003E-2</v>
      </c>
      <c r="N39" s="78">
        <v>5.4100000000000002E-2</v>
      </c>
      <c r="O39" s="77">
        <v>40794.76</v>
      </c>
      <c r="P39" s="77">
        <v>92.710465748051888</v>
      </c>
      <c r="Q39" s="77">
        <v>0</v>
      </c>
      <c r="R39" s="77">
        <v>152.54726978789299</v>
      </c>
      <c r="S39" s="78">
        <v>0</v>
      </c>
      <c r="T39" s="78">
        <v>1.6E-2</v>
      </c>
      <c r="U39" s="78">
        <v>1.1000000000000001E-3</v>
      </c>
    </row>
    <row r="40" spans="2:21">
      <c r="B40" t="s">
        <v>309</v>
      </c>
      <c r="C40" t="s">
        <v>310</v>
      </c>
      <c r="D40" t="s">
        <v>123</v>
      </c>
      <c r="E40" t="s">
        <v>251</v>
      </c>
      <c r="F40" t="s">
        <v>311</v>
      </c>
      <c r="G40" t="s">
        <v>312</v>
      </c>
      <c r="H40" t="s">
        <v>305</v>
      </c>
      <c r="I40" t="s">
        <v>211</v>
      </c>
      <c r="J40"/>
      <c r="K40" s="77">
        <v>7.95</v>
      </c>
      <c r="L40" t="s">
        <v>106</v>
      </c>
      <c r="M40" s="78">
        <v>5.8799999999999998E-2</v>
      </c>
      <c r="N40" s="78">
        <v>6.0299999999999999E-2</v>
      </c>
      <c r="O40" s="77">
        <v>20397.38</v>
      </c>
      <c r="P40" s="77">
        <v>99.13777795481576</v>
      </c>
      <c r="Q40" s="77">
        <v>0</v>
      </c>
      <c r="R40" s="77">
        <v>74.657812309755997</v>
      </c>
      <c r="S40" s="78">
        <v>0</v>
      </c>
      <c r="T40" s="78">
        <v>7.7999999999999996E-3</v>
      </c>
      <c r="U40" s="78">
        <v>5.0000000000000001E-4</v>
      </c>
    </row>
    <row r="41" spans="2:21">
      <c r="B41" t="s">
        <v>313</v>
      </c>
      <c r="C41" t="s">
        <v>314</v>
      </c>
      <c r="D41" t="s">
        <v>123</v>
      </c>
      <c r="E41" t="s">
        <v>251</v>
      </c>
      <c r="F41" t="s">
        <v>315</v>
      </c>
      <c r="G41" t="s">
        <v>316</v>
      </c>
      <c r="H41" t="s">
        <v>305</v>
      </c>
      <c r="I41" t="s">
        <v>231</v>
      </c>
      <c r="J41"/>
      <c r="K41" s="77">
        <v>5.14</v>
      </c>
      <c r="L41" t="s">
        <v>106</v>
      </c>
      <c r="M41" s="78">
        <v>4.2500000000000003E-2</v>
      </c>
      <c r="N41" s="78">
        <v>5.91E-2</v>
      </c>
      <c r="O41" s="77">
        <v>6877.18</v>
      </c>
      <c r="P41" s="77">
        <v>92.273972035049255</v>
      </c>
      <c r="Q41" s="77">
        <v>0</v>
      </c>
      <c r="R41" s="77">
        <v>23.4288676778</v>
      </c>
      <c r="S41" s="78">
        <v>0</v>
      </c>
      <c r="T41" s="78">
        <v>2.5000000000000001E-3</v>
      </c>
      <c r="U41" s="78">
        <v>2.0000000000000001E-4</v>
      </c>
    </row>
    <row r="42" spans="2:21">
      <c r="B42" t="s">
        <v>317</v>
      </c>
      <c r="C42" t="s">
        <v>318</v>
      </c>
      <c r="D42" t="s">
        <v>123</v>
      </c>
      <c r="E42" t="s">
        <v>251</v>
      </c>
      <c r="F42" t="s">
        <v>319</v>
      </c>
      <c r="G42" t="s">
        <v>304</v>
      </c>
      <c r="H42" t="s">
        <v>305</v>
      </c>
      <c r="I42" t="s">
        <v>211</v>
      </c>
      <c r="J42"/>
      <c r="K42" s="77">
        <v>3.72</v>
      </c>
      <c r="L42" t="s">
        <v>113</v>
      </c>
      <c r="M42" s="78">
        <v>4.6300000000000001E-2</v>
      </c>
      <c r="N42" s="78">
        <v>7.7700000000000005E-2</v>
      </c>
      <c r="O42" s="77">
        <v>30596.07</v>
      </c>
      <c r="P42" s="77">
        <v>90.449750055154226</v>
      </c>
      <c r="Q42" s="77">
        <v>0</v>
      </c>
      <c r="R42" s="77">
        <v>129.28494740777001</v>
      </c>
      <c r="S42" s="78">
        <v>1E-4</v>
      </c>
      <c r="T42" s="78">
        <v>1.3599999999999999E-2</v>
      </c>
      <c r="U42" s="78">
        <v>8.9999999999999998E-4</v>
      </c>
    </row>
    <row r="43" spans="2:21">
      <c r="B43" t="s">
        <v>320</v>
      </c>
      <c r="C43" t="s">
        <v>321</v>
      </c>
      <c r="D43" t="s">
        <v>123</v>
      </c>
      <c r="E43" t="s">
        <v>251</v>
      </c>
      <c r="F43" t="s">
        <v>322</v>
      </c>
      <c r="G43" t="s">
        <v>289</v>
      </c>
      <c r="H43" t="s">
        <v>323</v>
      </c>
      <c r="I43" t="s">
        <v>237</v>
      </c>
      <c r="J43"/>
      <c r="K43" s="77">
        <v>4.04</v>
      </c>
      <c r="L43" t="s">
        <v>106</v>
      </c>
      <c r="M43" s="78">
        <v>3.2000000000000001E-2</v>
      </c>
      <c r="N43" s="78">
        <v>0.1104</v>
      </c>
      <c r="O43" s="77">
        <v>32635.81</v>
      </c>
      <c r="P43" s="77">
        <v>74.112444467595566</v>
      </c>
      <c r="Q43" s="77">
        <v>0</v>
      </c>
      <c r="R43" s="77">
        <v>89.299129709857596</v>
      </c>
      <c r="S43" s="78">
        <v>0</v>
      </c>
      <c r="T43" s="78">
        <v>9.4000000000000004E-3</v>
      </c>
      <c r="U43" s="78">
        <v>5.9999999999999995E-4</v>
      </c>
    </row>
    <row r="44" spans="2:21">
      <c r="B44" t="s">
        <v>324</v>
      </c>
      <c r="C44" t="s">
        <v>325</v>
      </c>
      <c r="D44" t="s">
        <v>123</v>
      </c>
      <c r="E44" t="s">
        <v>251</v>
      </c>
      <c r="F44" t="s">
        <v>303</v>
      </c>
      <c r="G44" t="s">
        <v>304</v>
      </c>
      <c r="H44" t="s">
        <v>254</v>
      </c>
      <c r="I44" t="s">
        <v>211</v>
      </c>
      <c r="J44"/>
      <c r="K44" s="77">
        <v>7.15</v>
      </c>
      <c r="L44" t="s">
        <v>106</v>
      </c>
      <c r="M44" s="78">
        <v>6.7400000000000002E-2</v>
      </c>
      <c r="N44" s="78">
        <v>6.2199999999999998E-2</v>
      </c>
      <c r="O44" s="77">
        <v>15298.04</v>
      </c>
      <c r="P44" s="77">
        <v>103.62428306109803</v>
      </c>
      <c r="Q44" s="77">
        <v>0</v>
      </c>
      <c r="R44" s="77">
        <v>58.527371933700799</v>
      </c>
      <c r="S44" s="78">
        <v>0</v>
      </c>
      <c r="T44" s="78">
        <v>6.1999999999999998E-3</v>
      </c>
      <c r="U44" s="78">
        <v>4.0000000000000002E-4</v>
      </c>
    </row>
    <row r="45" spans="2:21">
      <c r="B45" t="s">
        <v>326</v>
      </c>
      <c r="C45" t="s">
        <v>327</v>
      </c>
      <c r="D45" t="s">
        <v>123</v>
      </c>
      <c r="E45" t="s">
        <v>251</v>
      </c>
      <c r="F45" t="s">
        <v>328</v>
      </c>
      <c r="G45" t="s">
        <v>304</v>
      </c>
      <c r="H45" t="s">
        <v>254</v>
      </c>
      <c r="I45" t="s">
        <v>211</v>
      </c>
      <c r="J45"/>
      <c r="K45" s="77">
        <v>5.31</v>
      </c>
      <c r="L45" t="s">
        <v>106</v>
      </c>
      <c r="M45" s="78">
        <v>3.9300000000000002E-2</v>
      </c>
      <c r="N45" s="78">
        <v>6.7299999999999999E-2</v>
      </c>
      <c r="O45" s="77">
        <v>31768.92</v>
      </c>
      <c r="P45" s="77">
        <v>87.554974959174274</v>
      </c>
      <c r="Q45" s="77">
        <v>0</v>
      </c>
      <c r="R45" s="77">
        <v>102.693976658354</v>
      </c>
      <c r="S45" s="78">
        <v>0</v>
      </c>
      <c r="T45" s="78">
        <v>1.0800000000000001E-2</v>
      </c>
      <c r="U45" s="78">
        <v>6.9999999999999999E-4</v>
      </c>
    </row>
    <row r="46" spans="2:21">
      <c r="B46" t="s">
        <v>329</v>
      </c>
      <c r="C46" t="s">
        <v>330</v>
      </c>
      <c r="D46" t="s">
        <v>123</v>
      </c>
      <c r="E46" t="s">
        <v>251</v>
      </c>
      <c r="F46" t="s">
        <v>331</v>
      </c>
      <c r="G46" t="s">
        <v>332</v>
      </c>
      <c r="H46" t="s">
        <v>254</v>
      </c>
      <c r="I46" t="s">
        <v>211</v>
      </c>
      <c r="J46"/>
      <c r="K46" s="77">
        <v>2.97</v>
      </c>
      <c r="L46" t="s">
        <v>106</v>
      </c>
      <c r="M46" s="78">
        <v>4.7500000000000001E-2</v>
      </c>
      <c r="N46" s="78">
        <v>8.2799999999999999E-2</v>
      </c>
      <c r="O46" s="77">
        <v>23456.99</v>
      </c>
      <c r="P46" s="77">
        <v>90.991472419095544</v>
      </c>
      <c r="Q46" s="77">
        <v>0</v>
      </c>
      <c r="R46" s="77">
        <v>78.801533284250397</v>
      </c>
      <c r="S46" s="78">
        <v>0</v>
      </c>
      <c r="T46" s="78">
        <v>8.3000000000000001E-3</v>
      </c>
      <c r="U46" s="78">
        <v>5.9999999999999995E-4</v>
      </c>
    </row>
    <row r="47" spans="2:21">
      <c r="B47" t="s">
        <v>333</v>
      </c>
      <c r="C47" t="s">
        <v>334</v>
      </c>
      <c r="D47" t="s">
        <v>123</v>
      </c>
      <c r="E47" t="s">
        <v>251</v>
      </c>
      <c r="F47" t="s">
        <v>331</v>
      </c>
      <c r="G47" t="s">
        <v>332</v>
      </c>
      <c r="H47" t="s">
        <v>254</v>
      </c>
      <c r="I47" t="s">
        <v>211</v>
      </c>
      <c r="J47"/>
      <c r="K47" s="77">
        <v>5.92</v>
      </c>
      <c r="L47" t="s">
        <v>106</v>
      </c>
      <c r="M47" s="78">
        <v>5.1299999999999998E-2</v>
      </c>
      <c r="N47" s="78">
        <v>7.9699999999999993E-2</v>
      </c>
      <c r="O47" s="77">
        <v>16776.849999999999</v>
      </c>
      <c r="P47" s="77">
        <v>85.40343028339646</v>
      </c>
      <c r="Q47" s="77">
        <v>0</v>
      </c>
      <c r="R47" s="77">
        <v>52.898995912802</v>
      </c>
      <c r="S47" s="78">
        <v>0</v>
      </c>
      <c r="T47" s="78">
        <v>5.5999999999999999E-3</v>
      </c>
      <c r="U47" s="78">
        <v>4.0000000000000002E-4</v>
      </c>
    </row>
    <row r="48" spans="2:21">
      <c r="B48" t="s">
        <v>335</v>
      </c>
      <c r="C48" t="s">
        <v>336</v>
      </c>
      <c r="D48" t="s">
        <v>123</v>
      </c>
      <c r="E48" t="s">
        <v>251</v>
      </c>
      <c r="F48" t="s">
        <v>337</v>
      </c>
      <c r="G48" t="s">
        <v>338</v>
      </c>
      <c r="H48" t="s">
        <v>259</v>
      </c>
      <c r="I48" t="s">
        <v>211</v>
      </c>
      <c r="J48"/>
      <c r="K48" s="77">
        <v>7.27</v>
      </c>
      <c r="L48" t="s">
        <v>106</v>
      </c>
      <c r="M48" s="78">
        <v>3.3000000000000002E-2</v>
      </c>
      <c r="N48" s="78">
        <v>6.1400000000000003E-2</v>
      </c>
      <c r="O48" s="77">
        <v>30596.07</v>
      </c>
      <c r="P48" s="77">
        <v>82.416833258977377</v>
      </c>
      <c r="Q48" s="77">
        <v>0</v>
      </c>
      <c r="R48" s="77">
        <v>93.098623888124393</v>
      </c>
      <c r="S48" s="78">
        <v>0</v>
      </c>
      <c r="T48" s="78">
        <v>9.7999999999999997E-3</v>
      </c>
      <c r="U48" s="78">
        <v>6.9999999999999999E-4</v>
      </c>
    </row>
    <row r="49" spans="2:21">
      <c r="B49" t="s">
        <v>339</v>
      </c>
      <c r="C49" t="s">
        <v>340</v>
      </c>
      <c r="D49" t="s">
        <v>123</v>
      </c>
      <c r="E49" t="s">
        <v>251</v>
      </c>
      <c r="F49" t="s">
        <v>341</v>
      </c>
      <c r="G49" t="s">
        <v>289</v>
      </c>
      <c r="H49" t="s">
        <v>342</v>
      </c>
      <c r="I49" t="s">
        <v>237</v>
      </c>
      <c r="J49"/>
      <c r="K49" s="77">
        <v>6.62</v>
      </c>
      <c r="L49" t="s">
        <v>110</v>
      </c>
      <c r="M49" s="78">
        <v>5.8000000000000003E-2</v>
      </c>
      <c r="N49" s="78">
        <v>5.1299999999999998E-2</v>
      </c>
      <c r="O49" s="77">
        <v>15298.04</v>
      </c>
      <c r="P49" s="77">
        <v>109.68876731921213</v>
      </c>
      <c r="Q49" s="77">
        <v>0</v>
      </c>
      <c r="R49" s="77">
        <v>67.681385732099997</v>
      </c>
      <c r="S49" s="78">
        <v>0</v>
      </c>
      <c r="T49" s="78">
        <v>7.1000000000000004E-3</v>
      </c>
      <c r="U49" s="78">
        <v>5.0000000000000001E-4</v>
      </c>
    </row>
    <row r="50" spans="2:21">
      <c r="B50" t="s">
        <v>343</v>
      </c>
      <c r="C50" t="s">
        <v>344</v>
      </c>
      <c r="D50" t="s">
        <v>123</v>
      </c>
      <c r="E50" t="s">
        <v>251</v>
      </c>
      <c r="F50" t="s">
        <v>345</v>
      </c>
      <c r="G50" t="s">
        <v>304</v>
      </c>
      <c r="H50" t="s">
        <v>259</v>
      </c>
      <c r="I50" t="s">
        <v>211</v>
      </c>
      <c r="J50"/>
      <c r="K50" s="77">
        <v>7.51</v>
      </c>
      <c r="L50" t="s">
        <v>106</v>
      </c>
      <c r="M50" s="78">
        <v>6.1699999999999998E-2</v>
      </c>
      <c r="N50" s="78">
        <v>6.0999999999999999E-2</v>
      </c>
      <c r="O50" s="77">
        <v>15298.04</v>
      </c>
      <c r="P50" s="77">
        <v>100.80310018799794</v>
      </c>
      <c r="Q50" s="77">
        <v>0</v>
      </c>
      <c r="R50" s="77">
        <v>56.933957586896</v>
      </c>
      <c r="S50" s="78">
        <v>0</v>
      </c>
      <c r="T50" s="78">
        <v>6.0000000000000001E-3</v>
      </c>
      <c r="U50" s="78">
        <v>4.0000000000000002E-4</v>
      </c>
    </row>
    <row r="51" spans="2:21">
      <c r="B51" t="s">
        <v>346</v>
      </c>
      <c r="C51" t="s">
        <v>347</v>
      </c>
      <c r="D51" t="s">
        <v>123</v>
      </c>
      <c r="E51" t="s">
        <v>251</v>
      </c>
      <c r="F51" t="s">
        <v>348</v>
      </c>
      <c r="G51" t="s">
        <v>349</v>
      </c>
      <c r="H51" t="s">
        <v>259</v>
      </c>
      <c r="I51" t="s">
        <v>211</v>
      </c>
      <c r="J51"/>
      <c r="K51" s="77">
        <v>7.32</v>
      </c>
      <c r="L51" t="s">
        <v>106</v>
      </c>
      <c r="M51" s="78">
        <v>5.5E-2</v>
      </c>
      <c r="N51" s="78">
        <v>5.8400000000000001E-2</v>
      </c>
      <c r="O51" s="77">
        <v>40794.76</v>
      </c>
      <c r="P51" s="77">
        <v>99.714555615476243</v>
      </c>
      <c r="Q51" s="77">
        <v>0</v>
      </c>
      <c r="R51" s="77">
        <v>150.18433398989299</v>
      </c>
      <c r="S51" s="78">
        <v>0</v>
      </c>
      <c r="T51" s="78">
        <v>1.5800000000000002E-2</v>
      </c>
      <c r="U51" s="78">
        <v>1.1000000000000001E-3</v>
      </c>
    </row>
    <row r="52" spans="2:21">
      <c r="B52" t="s">
        <v>350</v>
      </c>
      <c r="C52" t="s">
        <v>351</v>
      </c>
      <c r="D52" t="s">
        <v>123</v>
      </c>
      <c r="E52" t="s">
        <v>251</v>
      </c>
      <c r="F52" t="s">
        <v>352</v>
      </c>
      <c r="G52" t="s">
        <v>304</v>
      </c>
      <c r="H52" t="s">
        <v>259</v>
      </c>
      <c r="I52" t="s">
        <v>211</v>
      </c>
      <c r="J52"/>
      <c r="K52" s="77">
        <v>4.3499999999999996</v>
      </c>
      <c r="L52" t="s">
        <v>110</v>
      </c>
      <c r="M52" s="78">
        <v>4.1300000000000003E-2</v>
      </c>
      <c r="N52" s="78">
        <v>5.4699999999999999E-2</v>
      </c>
      <c r="O52" s="77">
        <v>30290.11</v>
      </c>
      <c r="P52" s="77">
        <v>97.608123336627173</v>
      </c>
      <c r="Q52" s="77">
        <v>0</v>
      </c>
      <c r="R52" s="77">
        <v>119.24992301518201</v>
      </c>
      <c r="S52" s="78">
        <v>0</v>
      </c>
      <c r="T52" s="78">
        <v>1.2500000000000001E-2</v>
      </c>
      <c r="U52" s="78">
        <v>8.9999999999999998E-4</v>
      </c>
    </row>
    <row r="53" spans="2:21">
      <c r="B53" t="s">
        <v>353</v>
      </c>
      <c r="C53" t="s">
        <v>354</v>
      </c>
      <c r="D53" t="s">
        <v>123</v>
      </c>
      <c r="E53" t="s">
        <v>251</v>
      </c>
      <c r="F53" t="s">
        <v>355</v>
      </c>
      <c r="G53" t="s">
        <v>356</v>
      </c>
      <c r="H53" t="s">
        <v>259</v>
      </c>
      <c r="I53" t="s">
        <v>211</v>
      </c>
      <c r="J53"/>
      <c r="K53" s="77">
        <v>6.97</v>
      </c>
      <c r="L53" t="s">
        <v>106</v>
      </c>
      <c r="M53" s="78">
        <v>6.8000000000000005E-2</v>
      </c>
      <c r="N53" s="78">
        <v>6.7000000000000004E-2</v>
      </c>
      <c r="O53" s="77">
        <v>48953.71</v>
      </c>
      <c r="P53" s="77">
        <v>103.42921676804487</v>
      </c>
      <c r="Q53" s="77">
        <v>0</v>
      </c>
      <c r="R53" s="77">
        <v>186.934964167375</v>
      </c>
      <c r="S53" s="78">
        <v>0</v>
      </c>
      <c r="T53" s="78">
        <v>1.9699999999999999E-2</v>
      </c>
      <c r="U53" s="78">
        <v>1.4E-3</v>
      </c>
    </row>
    <row r="54" spans="2:21">
      <c r="B54" t="s">
        <v>357</v>
      </c>
      <c r="C54" t="s">
        <v>358</v>
      </c>
      <c r="D54" t="s">
        <v>123</v>
      </c>
      <c r="E54" t="s">
        <v>251</v>
      </c>
      <c r="F54" t="s">
        <v>359</v>
      </c>
      <c r="G54" t="s">
        <v>289</v>
      </c>
      <c r="H54" t="s">
        <v>259</v>
      </c>
      <c r="I54" t="s">
        <v>231</v>
      </c>
      <c r="J54"/>
      <c r="K54" s="77">
        <v>6.84</v>
      </c>
      <c r="L54" t="s">
        <v>106</v>
      </c>
      <c r="M54" s="78">
        <v>0.06</v>
      </c>
      <c r="N54" s="78">
        <v>6.6400000000000001E-2</v>
      </c>
      <c r="O54" s="77">
        <v>25496.73</v>
      </c>
      <c r="P54" s="77">
        <v>97.093602761216829</v>
      </c>
      <c r="Q54" s="77">
        <v>0</v>
      </c>
      <c r="R54" s="77">
        <v>91.398021300263594</v>
      </c>
      <c r="S54" s="78">
        <v>0</v>
      </c>
      <c r="T54" s="78">
        <v>9.5999999999999992E-3</v>
      </c>
      <c r="U54" s="78">
        <v>6.9999999999999999E-4</v>
      </c>
    </row>
    <row r="55" spans="2:21">
      <c r="B55" t="s">
        <v>360</v>
      </c>
      <c r="C55" t="s">
        <v>361</v>
      </c>
      <c r="D55" t="s">
        <v>123</v>
      </c>
      <c r="E55" t="s">
        <v>251</v>
      </c>
      <c r="F55" t="s">
        <v>362</v>
      </c>
      <c r="G55" t="s">
        <v>363</v>
      </c>
      <c r="H55" t="s">
        <v>259</v>
      </c>
      <c r="I55" t="s">
        <v>211</v>
      </c>
      <c r="J55"/>
      <c r="K55" s="77">
        <v>6.85</v>
      </c>
      <c r="L55" t="s">
        <v>106</v>
      </c>
      <c r="M55" s="78">
        <v>6.3799999999999996E-2</v>
      </c>
      <c r="N55" s="78">
        <v>6.0400000000000002E-2</v>
      </c>
      <c r="O55" s="77">
        <v>8566.9</v>
      </c>
      <c r="P55" s="77">
        <v>103.75183586828375</v>
      </c>
      <c r="Q55" s="77">
        <v>0</v>
      </c>
      <c r="R55" s="77">
        <v>32.815662771684003</v>
      </c>
      <c r="S55" s="78">
        <v>0</v>
      </c>
      <c r="T55" s="78">
        <v>3.5000000000000001E-3</v>
      </c>
      <c r="U55" s="78">
        <v>2.0000000000000001E-4</v>
      </c>
    </row>
    <row r="56" spans="2:21">
      <c r="B56" t="s">
        <v>364</v>
      </c>
      <c r="C56" t="s">
        <v>365</v>
      </c>
      <c r="D56" t="s">
        <v>123</v>
      </c>
      <c r="E56" t="s">
        <v>251</v>
      </c>
      <c r="F56" t="s">
        <v>366</v>
      </c>
      <c r="G56" t="s">
        <v>304</v>
      </c>
      <c r="H56" t="s">
        <v>259</v>
      </c>
      <c r="I56" t="s">
        <v>211</v>
      </c>
      <c r="J56"/>
      <c r="K56" s="77">
        <v>3.65</v>
      </c>
      <c r="L56" t="s">
        <v>106</v>
      </c>
      <c r="M56" s="78">
        <v>8.1299999999999997E-2</v>
      </c>
      <c r="N56" s="78">
        <v>7.4999999999999997E-2</v>
      </c>
      <c r="O56" s="77">
        <v>20397.38</v>
      </c>
      <c r="P56" s="77">
        <v>103.20216656452936</v>
      </c>
      <c r="Q56" s="77">
        <v>0</v>
      </c>
      <c r="R56" s="77">
        <v>77.718586600220803</v>
      </c>
      <c r="S56" s="78">
        <v>0</v>
      </c>
      <c r="T56" s="78">
        <v>8.2000000000000007E-3</v>
      </c>
      <c r="U56" s="78">
        <v>5.9999999999999995E-4</v>
      </c>
    </row>
    <row r="57" spans="2:21">
      <c r="B57" t="s">
        <v>367</v>
      </c>
      <c r="C57" t="s">
        <v>368</v>
      </c>
      <c r="D57" t="s">
        <v>123</v>
      </c>
      <c r="E57" t="s">
        <v>251</v>
      </c>
      <c r="F57" t="s">
        <v>369</v>
      </c>
      <c r="G57" t="s">
        <v>304</v>
      </c>
      <c r="H57" t="s">
        <v>269</v>
      </c>
      <c r="I57" t="s">
        <v>211</v>
      </c>
      <c r="J57"/>
      <c r="K57" s="77">
        <v>4.38</v>
      </c>
      <c r="L57" t="s">
        <v>110</v>
      </c>
      <c r="M57" s="78">
        <v>7.2499999999999995E-2</v>
      </c>
      <c r="N57" s="78">
        <v>7.3599999999999999E-2</v>
      </c>
      <c r="O57" s="77">
        <v>36409.32</v>
      </c>
      <c r="P57" s="77">
        <v>99.218833347065924</v>
      </c>
      <c r="Q57" s="77">
        <v>0</v>
      </c>
      <c r="R57" s="77">
        <v>145.70618187902201</v>
      </c>
      <c r="S57" s="78">
        <v>0</v>
      </c>
      <c r="T57" s="78">
        <v>1.5299999999999999E-2</v>
      </c>
      <c r="U57" s="78">
        <v>1.1000000000000001E-3</v>
      </c>
    </row>
    <row r="58" spans="2:21">
      <c r="B58" t="s">
        <v>370</v>
      </c>
      <c r="C58" t="s">
        <v>371</v>
      </c>
      <c r="D58" t="s">
        <v>123</v>
      </c>
      <c r="E58" t="s">
        <v>251</v>
      </c>
      <c r="F58" t="s">
        <v>372</v>
      </c>
      <c r="G58" t="s">
        <v>304</v>
      </c>
      <c r="H58" t="s">
        <v>269</v>
      </c>
      <c r="I58" t="s">
        <v>211</v>
      </c>
      <c r="J58"/>
      <c r="K58" s="77">
        <v>7.29</v>
      </c>
      <c r="L58" t="s">
        <v>106</v>
      </c>
      <c r="M58" s="78">
        <v>7.1199999999999999E-2</v>
      </c>
      <c r="N58" s="78">
        <v>7.2400000000000006E-2</v>
      </c>
      <c r="O58" s="77">
        <v>20397.38</v>
      </c>
      <c r="P58" s="77">
        <v>98.925008441280198</v>
      </c>
      <c r="Q58" s="77">
        <v>0</v>
      </c>
      <c r="R58" s="77">
        <v>74.497581702065602</v>
      </c>
      <c r="S58" s="78">
        <v>0</v>
      </c>
      <c r="T58" s="78">
        <v>7.7999999999999996E-3</v>
      </c>
      <c r="U58" s="78">
        <v>5.0000000000000001E-4</v>
      </c>
    </row>
    <row r="59" spans="2:21">
      <c r="B59" t="s">
        <v>373</v>
      </c>
      <c r="C59" t="s">
        <v>374</v>
      </c>
      <c r="D59" t="s">
        <v>123</v>
      </c>
      <c r="E59" t="s">
        <v>251</v>
      </c>
      <c r="F59" t="s">
        <v>375</v>
      </c>
      <c r="G59" t="s">
        <v>356</v>
      </c>
      <c r="H59" t="s">
        <v>269</v>
      </c>
      <c r="I59" t="s">
        <v>211</v>
      </c>
      <c r="J59"/>
      <c r="K59" s="77">
        <v>3.3</v>
      </c>
      <c r="L59" t="s">
        <v>106</v>
      </c>
      <c r="M59" s="78">
        <v>2.63E-2</v>
      </c>
      <c r="N59" s="78">
        <v>7.5899999999999995E-2</v>
      </c>
      <c r="O59" s="77">
        <v>25858.78</v>
      </c>
      <c r="P59" s="77">
        <v>85.058083315608854</v>
      </c>
      <c r="Q59" s="77">
        <v>0</v>
      </c>
      <c r="R59" s="77">
        <v>81.205475895065604</v>
      </c>
      <c r="S59" s="78">
        <v>0</v>
      </c>
      <c r="T59" s="78">
        <v>8.5000000000000006E-3</v>
      </c>
      <c r="U59" s="78">
        <v>5.9999999999999995E-4</v>
      </c>
    </row>
    <row r="60" spans="2:21">
      <c r="B60" t="s">
        <v>376</v>
      </c>
      <c r="C60" t="s">
        <v>377</v>
      </c>
      <c r="D60" t="s">
        <v>123</v>
      </c>
      <c r="E60" t="s">
        <v>251</v>
      </c>
      <c r="F60" t="s">
        <v>375</v>
      </c>
      <c r="G60" t="s">
        <v>356</v>
      </c>
      <c r="H60" t="s">
        <v>269</v>
      </c>
      <c r="I60" t="s">
        <v>211</v>
      </c>
      <c r="J60"/>
      <c r="K60" s="77">
        <v>2.0699999999999998</v>
      </c>
      <c r="L60" t="s">
        <v>106</v>
      </c>
      <c r="M60" s="78">
        <v>7.0499999999999993E-2</v>
      </c>
      <c r="N60" s="78">
        <v>7.1300000000000002E-2</v>
      </c>
      <c r="O60" s="77">
        <v>10198.69</v>
      </c>
      <c r="P60" s="77">
        <v>101.35149988969171</v>
      </c>
      <c r="Q60" s="77">
        <v>0</v>
      </c>
      <c r="R60" s="77">
        <v>38.1624513488972</v>
      </c>
      <c r="S60" s="78">
        <v>0</v>
      </c>
      <c r="T60" s="78">
        <v>4.0000000000000001E-3</v>
      </c>
      <c r="U60" s="78">
        <v>2.9999999999999997E-4</v>
      </c>
    </row>
    <row r="61" spans="2:21">
      <c r="B61" t="s">
        <v>378</v>
      </c>
      <c r="C61" t="s">
        <v>379</v>
      </c>
      <c r="D61" t="s">
        <v>123</v>
      </c>
      <c r="E61" t="s">
        <v>251</v>
      </c>
      <c r="F61" t="s">
        <v>380</v>
      </c>
      <c r="G61" t="s">
        <v>381</v>
      </c>
      <c r="H61" t="s">
        <v>269</v>
      </c>
      <c r="I61" t="s">
        <v>211</v>
      </c>
      <c r="J61"/>
      <c r="K61" s="77">
        <v>5.35</v>
      </c>
      <c r="L61" t="s">
        <v>106</v>
      </c>
      <c r="M61" s="78">
        <v>0.04</v>
      </c>
      <c r="N61" s="78">
        <v>6.0600000000000001E-2</v>
      </c>
      <c r="O61" s="77">
        <v>27791.43</v>
      </c>
      <c r="P61" s="77">
        <v>91.29777768182494</v>
      </c>
      <c r="Q61" s="77">
        <v>0</v>
      </c>
      <c r="R61" s="77">
        <v>93.676960847391996</v>
      </c>
      <c r="S61" s="78">
        <v>1E-4</v>
      </c>
      <c r="T61" s="78">
        <v>9.7999999999999997E-3</v>
      </c>
      <c r="U61" s="78">
        <v>6.9999999999999999E-4</v>
      </c>
    </row>
    <row r="62" spans="2:21">
      <c r="B62" t="s">
        <v>382</v>
      </c>
      <c r="C62" t="s">
        <v>383</v>
      </c>
      <c r="D62" t="s">
        <v>123</v>
      </c>
      <c r="E62" t="s">
        <v>251</v>
      </c>
      <c r="F62" t="s">
        <v>384</v>
      </c>
      <c r="G62" t="s">
        <v>276</v>
      </c>
      <c r="H62" t="s">
        <v>269</v>
      </c>
      <c r="I62" t="s">
        <v>231</v>
      </c>
      <c r="J62"/>
      <c r="K62" s="77">
        <v>3.54</v>
      </c>
      <c r="L62" t="s">
        <v>106</v>
      </c>
      <c r="M62" s="78">
        <v>5.5E-2</v>
      </c>
      <c r="N62" s="78">
        <v>0.09</v>
      </c>
      <c r="O62" s="77">
        <v>7139.08</v>
      </c>
      <c r="P62" s="77">
        <v>90.293555337662553</v>
      </c>
      <c r="Q62" s="77">
        <v>0</v>
      </c>
      <c r="R62" s="77">
        <v>23.7991088232768</v>
      </c>
      <c r="S62" s="78">
        <v>0</v>
      </c>
      <c r="T62" s="78">
        <v>2.5000000000000001E-3</v>
      </c>
      <c r="U62" s="78">
        <v>2.0000000000000001E-4</v>
      </c>
    </row>
    <row r="63" spans="2:21">
      <c r="B63" t="s">
        <v>385</v>
      </c>
      <c r="C63" t="s">
        <v>386</v>
      </c>
      <c r="D63" t="s">
        <v>123</v>
      </c>
      <c r="E63" t="s">
        <v>251</v>
      </c>
      <c r="F63" t="s">
        <v>384</v>
      </c>
      <c r="G63" t="s">
        <v>276</v>
      </c>
      <c r="H63" t="s">
        <v>269</v>
      </c>
      <c r="I63" t="s">
        <v>211</v>
      </c>
      <c r="J63"/>
      <c r="K63" s="77">
        <v>3.13</v>
      </c>
      <c r="L63" t="s">
        <v>106</v>
      </c>
      <c r="M63" s="78">
        <v>0.06</v>
      </c>
      <c r="N63" s="78">
        <v>8.4400000000000003E-2</v>
      </c>
      <c r="O63" s="77">
        <v>21937.38</v>
      </c>
      <c r="P63" s="77">
        <v>94.656333242164749</v>
      </c>
      <c r="Q63" s="77">
        <v>0</v>
      </c>
      <c r="R63" s="77">
        <v>76.664821258240806</v>
      </c>
      <c r="S63" s="78">
        <v>0</v>
      </c>
      <c r="T63" s="78">
        <v>8.0999999999999996E-3</v>
      </c>
      <c r="U63" s="78">
        <v>5.9999999999999995E-4</v>
      </c>
    </row>
    <row r="64" spans="2:21">
      <c r="B64" t="s">
        <v>387</v>
      </c>
      <c r="C64" t="s">
        <v>388</v>
      </c>
      <c r="D64" t="s">
        <v>123</v>
      </c>
      <c r="E64" t="s">
        <v>251</v>
      </c>
      <c r="F64" t="s">
        <v>389</v>
      </c>
      <c r="G64" t="s">
        <v>390</v>
      </c>
      <c r="H64" t="s">
        <v>269</v>
      </c>
      <c r="I64" t="s">
        <v>211</v>
      </c>
      <c r="J64"/>
      <c r="K64" s="77">
        <v>6.14</v>
      </c>
      <c r="L64" t="s">
        <v>110</v>
      </c>
      <c r="M64" s="78">
        <v>6.6299999999999998E-2</v>
      </c>
      <c r="N64" s="78">
        <v>6.5000000000000002E-2</v>
      </c>
      <c r="O64" s="77">
        <v>40794.76</v>
      </c>
      <c r="P64" s="77">
        <v>103.39571245032452</v>
      </c>
      <c r="Q64" s="77">
        <v>0</v>
      </c>
      <c r="R64" s="77">
        <v>170.12894407126299</v>
      </c>
      <c r="S64" s="78">
        <v>1E-4</v>
      </c>
      <c r="T64" s="78">
        <v>1.7899999999999999E-2</v>
      </c>
      <c r="U64" s="78">
        <v>1.1999999999999999E-3</v>
      </c>
    </row>
    <row r="65" spans="2:21">
      <c r="B65" t="s">
        <v>391</v>
      </c>
      <c r="C65" t="s">
        <v>392</v>
      </c>
      <c r="D65" t="s">
        <v>123</v>
      </c>
      <c r="E65" t="s">
        <v>251</v>
      </c>
      <c r="F65" t="s">
        <v>393</v>
      </c>
      <c r="G65" t="s">
        <v>394</v>
      </c>
      <c r="H65" t="s">
        <v>269</v>
      </c>
      <c r="I65" t="s">
        <v>231</v>
      </c>
      <c r="J65"/>
      <c r="K65" s="77">
        <v>5.87</v>
      </c>
      <c r="L65" t="s">
        <v>106</v>
      </c>
      <c r="M65" s="78">
        <v>3.2500000000000001E-2</v>
      </c>
      <c r="N65" s="78">
        <v>5.6599999999999998E-2</v>
      </c>
      <c r="O65" s="77">
        <v>20397.38</v>
      </c>
      <c r="P65" s="77">
        <v>87.88572203292776</v>
      </c>
      <c r="Q65" s="77">
        <v>0</v>
      </c>
      <c r="R65" s="77">
        <v>66.184212271049603</v>
      </c>
      <c r="S65" s="78">
        <v>0</v>
      </c>
      <c r="T65" s="78">
        <v>7.0000000000000001E-3</v>
      </c>
      <c r="U65" s="78">
        <v>5.0000000000000001E-4</v>
      </c>
    </row>
    <row r="66" spans="2:21">
      <c r="B66" t="s">
        <v>395</v>
      </c>
      <c r="C66" t="s">
        <v>396</v>
      </c>
      <c r="D66" t="s">
        <v>123</v>
      </c>
      <c r="E66" t="s">
        <v>251</v>
      </c>
      <c r="F66" t="s">
        <v>397</v>
      </c>
      <c r="G66" t="s">
        <v>356</v>
      </c>
      <c r="H66" t="s">
        <v>269</v>
      </c>
      <c r="I66" t="s">
        <v>231</v>
      </c>
      <c r="J66"/>
      <c r="K66" s="77">
        <v>1.55</v>
      </c>
      <c r="L66" t="s">
        <v>106</v>
      </c>
      <c r="M66" s="78">
        <v>4.2500000000000003E-2</v>
      </c>
      <c r="N66" s="78">
        <v>7.9200000000000007E-2</v>
      </c>
      <c r="O66" s="77">
        <v>22437.119999999999</v>
      </c>
      <c r="P66" s="77">
        <v>96.124750000000006</v>
      </c>
      <c r="Q66" s="77">
        <v>0</v>
      </c>
      <c r="R66" s="77">
        <v>79.627673372582393</v>
      </c>
      <c r="S66" s="78">
        <v>0</v>
      </c>
      <c r="T66" s="78">
        <v>8.3999999999999995E-3</v>
      </c>
      <c r="U66" s="78">
        <v>5.9999999999999995E-4</v>
      </c>
    </row>
    <row r="67" spans="2:21">
      <c r="B67" t="s">
        <v>398</v>
      </c>
      <c r="C67" t="s">
        <v>399</v>
      </c>
      <c r="D67" t="s">
        <v>123</v>
      </c>
      <c r="E67" t="s">
        <v>251</v>
      </c>
      <c r="F67" t="s">
        <v>397</v>
      </c>
      <c r="G67" t="s">
        <v>356</v>
      </c>
      <c r="H67" t="s">
        <v>269</v>
      </c>
      <c r="I67" t="s">
        <v>231</v>
      </c>
      <c r="J67"/>
      <c r="K67" s="77">
        <v>4.8099999999999996</v>
      </c>
      <c r="L67" t="s">
        <v>106</v>
      </c>
      <c r="M67" s="78">
        <v>3.1300000000000001E-2</v>
      </c>
      <c r="N67" s="78">
        <v>7.4800000000000005E-2</v>
      </c>
      <c r="O67" s="77">
        <v>10198.69</v>
      </c>
      <c r="P67" s="77">
        <v>81.962402510518501</v>
      </c>
      <c r="Q67" s="77">
        <v>0</v>
      </c>
      <c r="R67" s="77">
        <v>30.861765259031198</v>
      </c>
      <c r="S67" s="78">
        <v>0</v>
      </c>
      <c r="T67" s="78">
        <v>3.2000000000000002E-3</v>
      </c>
      <c r="U67" s="78">
        <v>2.0000000000000001E-4</v>
      </c>
    </row>
    <row r="68" spans="2:21">
      <c r="B68" t="s">
        <v>400</v>
      </c>
      <c r="C68" t="s">
        <v>401</v>
      </c>
      <c r="D68" t="s">
        <v>123</v>
      </c>
      <c r="E68" t="s">
        <v>251</v>
      </c>
      <c r="F68" t="s">
        <v>402</v>
      </c>
      <c r="G68" t="s">
        <v>363</v>
      </c>
      <c r="H68" t="s">
        <v>269</v>
      </c>
      <c r="I68" t="s">
        <v>231</v>
      </c>
      <c r="J68"/>
      <c r="K68" s="77">
        <v>6.93</v>
      </c>
      <c r="L68" t="s">
        <v>106</v>
      </c>
      <c r="M68" s="78">
        <v>6.4000000000000001E-2</v>
      </c>
      <c r="N68" s="78">
        <v>6.2300000000000001E-2</v>
      </c>
      <c r="O68" s="77">
        <v>13258.3</v>
      </c>
      <c r="P68" s="77">
        <v>103.98499984915109</v>
      </c>
      <c r="Q68" s="77">
        <v>0</v>
      </c>
      <c r="R68" s="77">
        <v>50.90028682362</v>
      </c>
      <c r="S68" s="78">
        <v>0</v>
      </c>
      <c r="T68" s="78">
        <v>5.4000000000000003E-3</v>
      </c>
      <c r="U68" s="78">
        <v>4.0000000000000002E-4</v>
      </c>
    </row>
    <row r="69" spans="2:21">
      <c r="B69" t="s">
        <v>403</v>
      </c>
      <c r="C69" t="s">
        <v>404</v>
      </c>
      <c r="D69" t="s">
        <v>123</v>
      </c>
      <c r="E69" t="s">
        <v>251</v>
      </c>
      <c r="F69" t="s">
        <v>405</v>
      </c>
      <c r="G69" t="s">
        <v>363</v>
      </c>
      <c r="H69" t="s">
        <v>269</v>
      </c>
      <c r="I69" t="s">
        <v>211</v>
      </c>
      <c r="J69"/>
      <c r="K69" s="77">
        <v>4.5</v>
      </c>
      <c r="L69" t="s">
        <v>110</v>
      </c>
      <c r="M69" s="78">
        <v>4.8800000000000003E-2</v>
      </c>
      <c r="N69" s="78">
        <v>5.5500000000000001E-2</v>
      </c>
      <c r="O69" s="77">
        <v>27944.41</v>
      </c>
      <c r="P69" s="77">
        <v>98.819620744184547</v>
      </c>
      <c r="Q69" s="77">
        <v>0</v>
      </c>
      <c r="R69" s="77">
        <v>111.380566228172</v>
      </c>
      <c r="S69" s="78">
        <v>0</v>
      </c>
      <c r="T69" s="78">
        <v>1.17E-2</v>
      </c>
      <c r="U69" s="78">
        <v>8.0000000000000004E-4</v>
      </c>
    </row>
    <row r="70" spans="2:21">
      <c r="B70" t="s">
        <v>406</v>
      </c>
      <c r="C70" t="s">
        <v>407</v>
      </c>
      <c r="D70" t="s">
        <v>123</v>
      </c>
      <c r="E70" t="s">
        <v>251</v>
      </c>
      <c r="F70" t="s">
        <v>408</v>
      </c>
      <c r="G70" t="s">
        <v>381</v>
      </c>
      <c r="H70" t="s">
        <v>269</v>
      </c>
      <c r="I70" t="s">
        <v>211</v>
      </c>
      <c r="J70"/>
      <c r="K70" s="77">
        <v>7.31</v>
      </c>
      <c r="L70" t="s">
        <v>106</v>
      </c>
      <c r="M70" s="78">
        <v>5.8999999999999997E-2</v>
      </c>
      <c r="N70" s="78">
        <v>6.1899999999999997E-2</v>
      </c>
      <c r="O70" s="77">
        <v>28556.33</v>
      </c>
      <c r="P70" s="77">
        <v>99.720722324262638</v>
      </c>
      <c r="Q70" s="77">
        <v>0</v>
      </c>
      <c r="R70" s="77">
        <v>105.135527989248</v>
      </c>
      <c r="S70" s="78">
        <v>1E-4</v>
      </c>
      <c r="T70" s="78">
        <v>1.11E-2</v>
      </c>
      <c r="U70" s="78">
        <v>8.0000000000000004E-4</v>
      </c>
    </row>
    <row r="71" spans="2:21">
      <c r="B71" t="s">
        <v>409</v>
      </c>
      <c r="C71" t="s">
        <v>410</v>
      </c>
      <c r="D71" t="s">
        <v>123</v>
      </c>
      <c r="E71" t="s">
        <v>251</v>
      </c>
      <c r="F71" t="s">
        <v>411</v>
      </c>
      <c r="G71" t="s">
        <v>412</v>
      </c>
      <c r="H71" t="s">
        <v>269</v>
      </c>
      <c r="I71" t="s">
        <v>211</v>
      </c>
      <c r="J71"/>
      <c r="K71" s="77">
        <v>7.11</v>
      </c>
      <c r="L71" t="s">
        <v>106</v>
      </c>
      <c r="M71" s="78">
        <v>3.15E-2</v>
      </c>
      <c r="N71" s="78">
        <v>7.2099999999999997E-2</v>
      </c>
      <c r="O71" s="77">
        <v>20397.38</v>
      </c>
      <c r="P71" s="77">
        <v>75.210499825958038</v>
      </c>
      <c r="Q71" s="77">
        <v>0</v>
      </c>
      <c r="R71" s="77">
        <v>56.638866591184801</v>
      </c>
      <c r="S71" s="78">
        <v>0</v>
      </c>
      <c r="T71" s="78">
        <v>6.0000000000000001E-3</v>
      </c>
      <c r="U71" s="78">
        <v>4.0000000000000002E-4</v>
      </c>
    </row>
    <row r="72" spans="2:21">
      <c r="B72" t="s">
        <v>413</v>
      </c>
      <c r="C72" t="s">
        <v>414</v>
      </c>
      <c r="D72" t="s">
        <v>123</v>
      </c>
      <c r="E72" t="s">
        <v>251</v>
      </c>
      <c r="F72" t="s">
        <v>415</v>
      </c>
      <c r="G72" t="s">
        <v>416</v>
      </c>
      <c r="H72" t="s">
        <v>269</v>
      </c>
      <c r="I72" t="s">
        <v>211</v>
      </c>
      <c r="J72"/>
      <c r="K72" s="77">
        <v>7.37</v>
      </c>
      <c r="L72" t="s">
        <v>106</v>
      </c>
      <c r="M72" s="78">
        <v>6.25E-2</v>
      </c>
      <c r="N72" s="78">
        <v>6.2700000000000006E-2</v>
      </c>
      <c r="O72" s="77">
        <v>25496.73</v>
      </c>
      <c r="P72" s="77">
        <v>100.14863870504179</v>
      </c>
      <c r="Q72" s="77">
        <v>0</v>
      </c>
      <c r="R72" s="77">
        <v>94.273846610335596</v>
      </c>
      <c r="S72" s="78">
        <v>0</v>
      </c>
      <c r="T72" s="78">
        <v>9.9000000000000008E-3</v>
      </c>
      <c r="U72" s="78">
        <v>6.9999999999999999E-4</v>
      </c>
    </row>
    <row r="73" spans="2:21">
      <c r="B73" t="s">
        <v>417</v>
      </c>
      <c r="C73" t="s">
        <v>418</v>
      </c>
      <c r="D73" t="s">
        <v>123</v>
      </c>
      <c r="E73" t="s">
        <v>251</v>
      </c>
      <c r="F73" t="s">
        <v>419</v>
      </c>
      <c r="G73" t="s">
        <v>349</v>
      </c>
      <c r="H73" t="s">
        <v>269</v>
      </c>
      <c r="I73" t="s">
        <v>211</v>
      </c>
      <c r="J73"/>
      <c r="K73" s="77">
        <v>7.09</v>
      </c>
      <c r="L73" t="s">
        <v>106</v>
      </c>
      <c r="M73" s="78">
        <v>5.6000000000000001E-2</v>
      </c>
      <c r="N73" s="78">
        <v>5.7599999999999998E-2</v>
      </c>
      <c r="O73" s="77">
        <v>7649.02</v>
      </c>
      <c r="P73" s="77">
        <v>99.018555143011781</v>
      </c>
      <c r="Q73" s="77">
        <v>0</v>
      </c>
      <c r="R73" s="77">
        <v>27.9630200277272</v>
      </c>
      <c r="S73" s="78">
        <v>0</v>
      </c>
      <c r="T73" s="78">
        <v>2.8999999999999998E-3</v>
      </c>
      <c r="U73" s="78">
        <v>2.0000000000000001E-4</v>
      </c>
    </row>
    <row r="74" spans="2:21">
      <c r="B74" t="s">
        <v>420</v>
      </c>
      <c r="C74" t="s">
        <v>421</v>
      </c>
      <c r="D74" t="s">
        <v>123</v>
      </c>
      <c r="E74" t="s">
        <v>251</v>
      </c>
      <c r="F74" t="s">
        <v>422</v>
      </c>
      <c r="G74" t="s">
        <v>338</v>
      </c>
      <c r="H74" t="s">
        <v>269</v>
      </c>
      <c r="I74" t="s">
        <v>231</v>
      </c>
      <c r="J74"/>
      <c r="K74" s="77">
        <v>4.5199999999999996</v>
      </c>
      <c r="L74" t="s">
        <v>106</v>
      </c>
      <c r="M74" s="78">
        <v>4.4999999999999998E-2</v>
      </c>
      <c r="N74" s="78">
        <v>6.3100000000000003E-2</v>
      </c>
      <c r="O74" s="77">
        <v>40954.879999999997</v>
      </c>
      <c r="P74" s="77">
        <v>93.591999902331409</v>
      </c>
      <c r="Q74" s="77">
        <v>0</v>
      </c>
      <c r="R74" s="77">
        <v>141.516173693523</v>
      </c>
      <c r="S74" s="78">
        <v>1E-4</v>
      </c>
      <c r="T74" s="78">
        <v>1.49E-2</v>
      </c>
      <c r="U74" s="78">
        <v>1E-3</v>
      </c>
    </row>
    <row r="75" spans="2:21">
      <c r="B75" t="s">
        <v>423</v>
      </c>
      <c r="C75" t="s">
        <v>424</v>
      </c>
      <c r="D75" t="s">
        <v>123</v>
      </c>
      <c r="E75" t="s">
        <v>251</v>
      </c>
      <c r="F75" t="s">
        <v>425</v>
      </c>
      <c r="G75" t="s">
        <v>276</v>
      </c>
      <c r="H75" t="s">
        <v>269</v>
      </c>
      <c r="I75" t="s">
        <v>211</v>
      </c>
      <c r="J75"/>
      <c r="K75" s="77">
        <v>7.05</v>
      </c>
      <c r="L75" t="s">
        <v>106</v>
      </c>
      <c r="M75" s="78">
        <v>0.04</v>
      </c>
      <c r="N75" s="78">
        <v>6.08E-2</v>
      </c>
      <c r="O75" s="77">
        <v>15298.04</v>
      </c>
      <c r="P75" s="77">
        <v>87.919222323905544</v>
      </c>
      <c r="Q75" s="77">
        <v>0</v>
      </c>
      <c r="R75" s="77">
        <v>49.657096513169598</v>
      </c>
      <c r="S75" s="78">
        <v>0</v>
      </c>
      <c r="T75" s="78">
        <v>5.1999999999999998E-3</v>
      </c>
      <c r="U75" s="78">
        <v>4.0000000000000002E-4</v>
      </c>
    </row>
    <row r="76" spans="2:21">
      <c r="B76" t="s">
        <v>426</v>
      </c>
      <c r="C76" t="s">
        <v>427</v>
      </c>
      <c r="D76" t="s">
        <v>123</v>
      </c>
      <c r="E76" t="s">
        <v>251</v>
      </c>
      <c r="F76" t="s">
        <v>425</v>
      </c>
      <c r="G76" t="s">
        <v>276</v>
      </c>
      <c r="H76" t="s">
        <v>269</v>
      </c>
      <c r="I76" t="s">
        <v>211</v>
      </c>
      <c r="J76"/>
      <c r="K76" s="77">
        <v>3.1</v>
      </c>
      <c r="L76" t="s">
        <v>106</v>
      </c>
      <c r="M76" s="78">
        <v>6.88E-2</v>
      </c>
      <c r="N76" s="78">
        <v>6.2899999999999998E-2</v>
      </c>
      <c r="O76" s="77">
        <v>25496.73</v>
      </c>
      <c r="P76" s="77">
        <v>104.72894437090561</v>
      </c>
      <c r="Q76" s="77">
        <v>0</v>
      </c>
      <c r="R76" s="77">
        <v>98.585468209545198</v>
      </c>
      <c r="S76" s="78">
        <v>0</v>
      </c>
      <c r="T76" s="78">
        <v>1.04E-2</v>
      </c>
      <c r="U76" s="78">
        <v>6.9999999999999999E-4</v>
      </c>
    </row>
    <row r="77" spans="2:21">
      <c r="B77" t="s">
        <v>428</v>
      </c>
      <c r="C77" t="s">
        <v>429</v>
      </c>
      <c r="D77" t="s">
        <v>123</v>
      </c>
      <c r="E77" t="s">
        <v>251</v>
      </c>
      <c r="F77" t="s">
        <v>430</v>
      </c>
      <c r="G77" t="s">
        <v>304</v>
      </c>
      <c r="H77" t="s">
        <v>269</v>
      </c>
      <c r="I77" t="s">
        <v>211</v>
      </c>
      <c r="J77"/>
      <c r="K77" s="77">
        <v>4</v>
      </c>
      <c r="L77" t="s">
        <v>113</v>
      </c>
      <c r="M77" s="78">
        <v>7.4200000000000002E-2</v>
      </c>
      <c r="N77" s="78">
        <v>8.1799999999999998E-2</v>
      </c>
      <c r="O77" s="77">
        <v>34675.550000000003</v>
      </c>
      <c r="P77" s="77">
        <v>97.367309674972716</v>
      </c>
      <c r="Q77" s="77">
        <v>0</v>
      </c>
      <c r="R77" s="77">
        <v>157.72897270575501</v>
      </c>
      <c r="S77" s="78">
        <v>1E-4</v>
      </c>
      <c r="T77" s="78">
        <v>1.66E-2</v>
      </c>
      <c r="U77" s="78">
        <v>1.1000000000000001E-3</v>
      </c>
    </row>
    <row r="78" spans="2:21">
      <c r="B78" t="s">
        <v>431</v>
      </c>
      <c r="C78" t="s">
        <v>432</v>
      </c>
      <c r="D78" t="s">
        <v>123</v>
      </c>
      <c r="E78" t="s">
        <v>251</v>
      </c>
      <c r="F78" t="s">
        <v>433</v>
      </c>
      <c r="G78" t="s">
        <v>312</v>
      </c>
      <c r="H78" t="s">
        <v>434</v>
      </c>
      <c r="I78" t="s">
        <v>237</v>
      </c>
      <c r="J78"/>
      <c r="K78" s="77">
        <v>3.27</v>
      </c>
      <c r="L78" t="s">
        <v>106</v>
      </c>
      <c r="M78" s="78">
        <v>4.7E-2</v>
      </c>
      <c r="N78" s="78">
        <v>7.6999999999999999E-2</v>
      </c>
      <c r="O78" s="77">
        <v>19377.509999999998</v>
      </c>
      <c r="P78" s="77">
        <v>92.41583352298619</v>
      </c>
      <c r="Q78" s="77">
        <v>0</v>
      </c>
      <c r="R78" s="77">
        <v>66.115920216190005</v>
      </c>
      <c r="S78" s="78">
        <v>0</v>
      </c>
      <c r="T78" s="78">
        <v>7.0000000000000001E-3</v>
      </c>
      <c r="U78" s="78">
        <v>5.0000000000000001E-4</v>
      </c>
    </row>
    <row r="79" spans="2:21">
      <c r="B79" t="s">
        <v>435</v>
      </c>
      <c r="C79" t="s">
        <v>436</v>
      </c>
      <c r="D79" t="s">
        <v>123</v>
      </c>
      <c r="E79" t="s">
        <v>251</v>
      </c>
      <c r="F79" t="s">
        <v>437</v>
      </c>
      <c r="G79" t="s">
        <v>356</v>
      </c>
      <c r="H79" t="s">
        <v>269</v>
      </c>
      <c r="I79" t="s">
        <v>211</v>
      </c>
      <c r="J79"/>
      <c r="K79" s="77">
        <v>1.96</v>
      </c>
      <c r="L79" t="s">
        <v>106</v>
      </c>
      <c r="M79" s="78">
        <v>3.7499999999999999E-2</v>
      </c>
      <c r="N79" s="78">
        <v>7.6399999999999996E-2</v>
      </c>
      <c r="O79" s="77">
        <v>6119.21</v>
      </c>
      <c r="P79" s="77">
        <v>94.228416990101664</v>
      </c>
      <c r="Q79" s="77">
        <v>0</v>
      </c>
      <c r="R79" s="77">
        <v>21.288200168887599</v>
      </c>
      <c r="S79" s="78">
        <v>0</v>
      </c>
      <c r="T79" s="78">
        <v>2.2000000000000001E-3</v>
      </c>
      <c r="U79" s="78">
        <v>2.0000000000000001E-4</v>
      </c>
    </row>
    <row r="80" spans="2:21">
      <c r="B80" t="s">
        <v>438</v>
      </c>
      <c r="C80" t="s">
        <v>439</v>
      </c>
      <c r="D80" t="s">
        <v>123</v>
      </c>
      <c r="E80" t="s">
        <v>251</v>
      </c>
      <c r="F80" t="s">
        <v>437</v>
      </c>
      <c r="G80" t="s">
        <v>356</v>
      </c>
      <c r="H80" t="s">
        <v>269</v>
      </c>
      <c r="I80" t="s">
        <v>211</v>
      </c>
      <c r="J80"/>
      <c r="K80" s="77">
        <v>4.17</v>
      </c>
      <c r="L80" t="s">
        <v>106</v>
      </c>
      <c r="M80" s="78">
        <v>7.9500000000000001E-2</v>
      </c>
      <c r="N80" s="78">
        <v>7.9799999999999996E-2</v>
      </c>
      <c r="O80" s="77">
        <v>9178.82</v>
      </c>
      <c r="P80" s="77">
        <v>100.0534935972162</v>
      </c>
      <c r="Q80" s="77">
        <v>0</v>
      </c>
      <c r="R80" s="77">
        <v>33.906331459051998</v>
      </c>
      <c r="S80" s="78">
        <v>0</v>
      </c>
      <c r="T80" s="78">
        <v>3.5999999999999999E-3</v>
      </c>
      <c r="U80" s="78">
        <v>2.0000000000000001E-4</v>
      </c>
    </row>
    <row r="81" spans="2:21">
      <c r="B81" t="s">
        <v>440</v>
      </c>
      <c r="C81" t="s">
        <v>441</v>
      </c>
      <c r="D81" t="s">
        <v>123</v>
      </c>
      <c r="E81" t="s">
        <v>251</v>
      </c>
      <c r="F81" t="s">
        <v>442</v>
      </c>
      <c r="G81" t="s">
        <v>304</v>
      </c>
      <c r="H81" t="s">
        <v>434</v>
      </c>
      <c r="I81" t="s">
        <v>237</v>
      </c>
      <c r="J81"/>
      <c r="K81" s="77">
        <v>3.54</v>
      </c>
      <c r="L81" t="s">
        <v>106</v>
      </c>
      <c r="M81" s="78">
        <v>6.88E-2</v>
      </c>
      <c r="N81" s="78">
        <v>8.5800000000000001E-2</v>
      </c>
      <c r="O81" s="77">
        <v>21213.279999999999</v>
      </c>
      <c r="P81" s="77">
        <v>97.287246472021295</v>
      </c>
      <c r="Q81" s="77">
        <v>0</v>
      </c>
      <c r="R81" s="77">
        <v>76.194816666092805</v>
      </c>
      <c r="S81" s="78">
        <v>0</v>
      </c>
      <c r="T81" s="78">
        <v>8.0000000000000002E-3</v>
      </c>
      <c r="U81" s="78">
        <v>5.9999999999999995E-4</v>
      </c>
    </row>
    <row r="82" spans="2:21">
      <c r="B82" t="s">
        <v>443</v>
      </c>
      <c r="C82" t="s">
        <v>444</v>
      </c>
      <c r="D82" t="s">
        <v>123</v>
      </c>
      <c r="E82" t="s">
        <v>251</v>
      </c>
      <c r="F82" t="s">
        <v>445</v>
      </c>
      <c r="G82" t="s">
        <v>289</v>
      </c>
      <c r="H82" t="s">
        <v>269</v>
      </c>
      <c r="I82" t="s">
        <v>231</v>
      </c>
      <c r="J82"/>
      <c r="K82" s="77">
        <v>1.95</v>
      </c>
      <c r="L82" t="s">
        <v>106</v>
      </c>
      <c r="M82" s="78">
        <v>5.7500000000000002E-2</v>
      </c>
      <c r="N82" s="78">
        <v>7.5700000000000003E-2</v>
      </c>
      <c r="O82" s="77">
        <v>8643.39</v>
      </c>
      <c r="P82" s="77">
        <v>101.11927757049028</v>
      </c>
      <c r="Q82" s="77">
        <v>0</v>
      </c>
      <c r="R82" s="77">
        <v>32.268572976515202</v>
      </c>
      <c r="S82" s="78">
        <v>0</v>
      </c>
      <c r="T82" s="78">
        <v>3.3999999999999998E-3</v>
      </c>
      <c r="U82" s="78">
        <v>2.0000000000000001E-4</v>
      </c>
    </row>
    <row r="83" spans="2:21">
      <c r="B83" t="s">
        <v>446</v>
      </c>
      <c r="C83" t="s">
        <v>447</v>
      </c>
      <c r="D83" t="s">
        <v>123</v>
      </c>
      <c r="E83" t="s">
        <v>251</v>
      </c>
      <c r="F83" t="s">
        <v>448</v>
      </c>
      <c r="G83" t="s">
        <v>390</v>
      </c>
      <c r="H83" t="s">
        <v>269</v>
      </c>
      <c r="I83" t="s">
        <v>211</v>
      </c>
      <c r="J83"/>
      <c r="K83" s="77">
        <v>4.2</v>
      </c>
      <c r="L83" t="s">
        <v>110</v>
      </c>
      <c r="M83" s="78">
        <v>0.04</v>
      </c>
      <c r="N83" s="78">
        <v>6.0199999999999997E-2</v>
      </c>
      <c r="O83" s="77">
        <v>24476.86</v>
      </c>
      <c r="P83" s="77">
        <v>92.536555655423086</v>
      </c>
      <c r="Q83" s="77">
        <v>0</v>
      </c>
      <c r="R83" s="77">
        <v>91.356684148498402</v>
      </c>
      <c r="S83" s="78">
        <v>0</v>
      </c>
      <c r="T83" s="78">
        <v>9.5999999999999992E-3</v>
      </c>
      <c r="U83" s="78">
        <v>6.9999999999999999E-4</v>
      </c>
    </row>
    <row r="84" spans="2:21">
      <c r="B84" t="s">
        <v>449</v>
      </c>
      <c r="C84" t="s">
        <v>450</v>
      </c>
      <c r="D84" t="s">
        <v>123</v>
      </c>
      <c r="E84" t="s">
        <v>251</v>
      </c>
      <c r="F84" t="s">
        <v>451</v>
      </c>
      <c r="G84" t="s">
        <v>452</v>
      </c>
      <c r="H84" t="s">
        <v>269</v>
      </c>
      <c r="I84" t="s">
        <v>211</v>
      </c>
      <c r="J84"/>
      <c r="K84" s="77">
        <v>4</v>
      </c>
      <c r="L84" t="s">
        <v>110</v>
      </c>
      <c r="M84" s="78">
        <v>4.6300000000000001E-2</v>
      </c>
      <c r="N84" s="78">
        <v>5.3800000000000001E-2</v>
      </c>
      <c r="O84" s="77">
        <v>20907.310000000001</v>
      </c>
      <c r="P84" s="77">
        <v>100.13852785317674</v>
      </c>
      <c r="Q84" s="77">
        <v>0</v>
      </c>
      <c r="R84" s="77">
        <v>84.444361290553204</v>
      </c>
      <c r="S84" s="78">
        <v>0</v>
      </c>
      <c r="T84" s="78">
        <v>8.8999999999999999E-3</v>
      </c>
      <c r="U84" s="78">
        <v>5.9999999999999995E-4</v>
      </c>
    </row>
    <row r="85" spans="2:21">
      <c r="B85" t="s">
        <v>453</v>
      </c>
      <c r="C85" t="s">
        <v>454</v>
      </c>
      <c r="D85" t="s">
        <v>123</v>
      </c>
      <c r="E85" t="s">
        <v>251</v>
      </c>
      <c r="F85" t="s">
        <v>455</v>
      </c>
      <c r="G85" t="s">
        <v>276</v>
      </c>
      <c r="H85" t="s">
        <v>269</v>
      </c>
      <c r="I85" t="s">
        <v>211</v>
      </c>
      <c r="J85"/>
      <c r="K85" s="77">
        <v>3.33</v>
      </c>
      <c r="L85" t="s">
        <v>106</v>
      </c>
      <c r="M85" s="78">
        <v>5.2999999999999999E-2</v>
      </c>
      <c r="N85" s="78">
        <v>9.1800000000000007E-2</v>
      </c>
      <c r="O85" s="77">
        <v>29525.21</v>
      </c>
      <c r="P85" s="77">
        <v>88.761111209708588</v>
      </c>
      <c r="Q85" s="77">
        <v>0</v>
      </c>
      <c r="R85" s="77">
        <v>96.755891351236002</v>
      </c>
      <c r="S85" s="78">
        <v>0</v>
      </c>
      <c r="T85" s="78">
        <v>1.0200000000000001E-2</v>
      </c>
      <c r="U85" s="78">
        <v>6.9999999999999999E-4</v>
      </c>
    </row>
    <row r="86" spans="2:21">
      <c r="B86" t="s">
        <v>456</v>
      </c>
      <c r="C86" t="s">
        <v>457</v>
      </c>
      <c r="D86" t="s">
        <v>123</v>
      </c>
      <c r="E86" t="s">
        <v>251</v>
      </c>
      <c r="F86" t="s">
        <v>458</v>
      </c>
      <c r="G86" t="s">
        <v>363</v>
      </c>
      <c r="H86" t="s">
        <v>269</v>
      </c>
      <c r="I86" t="s">
        <v>211</v>
      </c>
      <c r="J86"/>
      <c r="K86" s="77">
        <v>4.54</v>
      </c>
      <c r="L86" t="s">
        <v>110</v>
      </c>
      <c r="M86" s="78">
        <v>4.6300000000000001E-2</v>
      </c>
      <c r="N86" s="78">
        <v>7.0099999999999996E-2</v>
      </c>
      <c r="O86" s="77">
        <v>19479.5</v>
      </c>
      <c r="P86" s="77">
        <v>89.884541543674118</v>
      </c>
      <c r="Q86" s="77">
        <v>0</v>
      </c>
      <c r="R86" s="77">
        <v>70.621039659618006</v>
      </c>
      <c r="S86" s="78">
        <v>0</v>
      </c>
      <c r="T86" s="78">
        <v>7.4000000000000003E-3</v>
      </c>
      <c r="U86" s="78">
        <v>5.0000000000000001E-4</v>
      </c>
    </row>
    <row r="87" spans="2:21">
      <c r="B87" t="s">
        <v>459</v>
      </c>
      <c r="C87" t="s">
        <v>460</v>
      </c>
      <c r="D87" t="s">
        <v>123</v>
      </c>
      <c r="E87" t="s">
        <v>251</v>
      </c>
      <c r="F87" t="s">
        <v>461</v>
      </c>
      <c r="G87" t="s">
        <v>462</v>
      </c>
      <c r="H87" t="s">
        <v>269</v>
      </c>
      <c r="I87" t="s">
        <v>211</v>
      </c>
      <c r="J87"/>
      <c r="K87" s="77">
        <v>7.15</v>
      </c>
      <c r="L87" t="s">
        <v>106</v>
      </c>
      <c r="M87" s="78">
        <v>4.2799999999999998E-2</v>
      </c>
      <c r="N87" s="78">
        <v>6.0600000000000001E-2</v>
      </c>
      <c r="O87" s="77">
        <v>40794.76</v>
      </c>
      <c r="P87" s="77">
        <v>89.113668421140233</v>
      </c>
      <c r="Q87" s="77">
        <v>0</v>
      </c>
      <c r="R87" s="77">
        <v>134.217886833243</v>
      </c>
      <c r="S87" s="78">
        <v>0</v>
      </c>
      <c r="T87" s="78">
        <v>1.41E-2</v>
      </c>
      <c r="U87" s="78">
        <v>1E-3</v>
      </c>
    </row>
    <row r="88" spans="2:21">
      <c r="B88" t="s">
        <v>463</v>
      </c>
      <c r="C88" t="s">
        <v>464</v>
      </c>
      <c r="D88" t="s">
        <v>123</v>
      </c>
      <c r="E88" t="s">
        <v>251</v>
      </c>
      <c r="F88" t="s">
        <v>465</v>
      </c>
      <c r="G88" t="s">
        <v>338</v>
      </c>
      <c r="H88" t="s">
        <v>466</v>
      </c>
      <c r="I88" t="s">
        <v>211</v>
      </c>
      <c r="J88"/>
      <c r="K88" s="77">
        <v>1.86</v>
      </c>
      <c r="L88" t="s">
        <v>106</v>
      </c>
      <c r="M88" s="78">
        <v>6.5000000000000002E-2</v>
      </c>
      <c r="N88" s="78">
        <v>8.2900000000000001E-2</v>
      </c>
      <c r="O88" s="77">
        <v>10198.69</v>
      </c>
      <c r="P88" s="77">
        <v>96.511777562608529</v>
      </c>
      <c r="Q88" s="77">
        <v>0</v>
      </c>
      <c r="R88" s="77">
        <v>36.340123430213197</v>
      </c>
      <c r="S88" s="78">
        <v>0</v>
      </c>
      <c r="T88" s="78">
        <v>3.8E-3</v>
      </c>
      <c r="U88" s="78">
        <v>2.9999999999999997E-4</v>
      </c>
    </row>
    <row r="89" spans="2:21">
      <c r="B89" t="s">
        <v>467</v>
      </c>
      <c r="C89" t="s">
        <v>468</v>
      </c>
      <c r="D89" t="s">
        <v>123</v>
      </c>
      <c r="E89" t="s">
        <v>251</v>
      </c>
      <c r="F89" t="s">
        <v>469</v>
      </c>
      <c r="G89" t="s">
        <v>390</v>
      </c>
      <c r="H89" t="s">
        <v>466</v>
      </c>
      <c r="I89" t="s">
        <v>211</v>
      </c>
      <c r="J89"/>
      <c r="K89" s="77">
        <v>4.49</v>
      </c>
      <c r="L89" t="s">
        <v>106</v>
      </c>
      <c r="M89" s="78">
        <v>4.1300000000000003E-2</v>
      </c>
      <c r="N89" s="78">
        <v>6.7500000000000004E-2</v>
      </c>
      <c r="O89" s="77">
        <v>36511.31</v>
      </c>
      <c r="P89" s="77">
        <v>88.65841659420083</v>
      </c>
      <c r="Q89" s="77">
        <v>0</v>
      </c>
      <c r="R89" s="77">
        <v>119.51132970347</v>
      </c>
      <c r="S89" s="78">
        <v>1E-4</v>
      </c>
      <c r="T89" s="78">
        <v>1.26E-2</v>
      </c>
      <c r="U89" s="78">
        <v>8.9999999999999998E-4</v>
      </c>
    </row>
    <row r="90" spans="2:21">
      <c r="B90" t="s">
        <v>470</v>
      </c>
      <c r="C90" t="s">
        <v>471</v>
      </c>
      <c r="D90" t="s">
        <v>123</v>
      </c>
      <c r="E90" t="s">
        <v>251</v>
      </c>
      <c r="F90" t="s">
        <v>472</v>
      </c>
      <c r="G90" t="s">
        <v>473</v>
      </c>
      <c r="H90" t="s">
        <v>466</v>
      </c>
      <c r="I90" t="s">
        <v>211</v>
      </c>
      <c r="J90"/>
      <c r="K90" s="77">
        <v>4.04</v>
      </c>
      <c r="L90" t="s">
        <v>110</v>
      </c>
      <c r="M90" s="78">
        <v>3.1300000000000001E-2</v>
      </c>
      <c r="N90" s="78">
        <v>6.6799999999999998E-2</v>
      </c>
      <c r="O90" s="77">
        <v>30596.07</v>
      </c>
      <c r="P90" s="77">
        <v>88.323616510551901</v>
      </c>
      <c r="Q90" s="77">
        <v>0</v>
      </c>
      <c r="R90" s="77">
        <v>108.996808891239</v>
      </c>
      <c r="S90" s="78">
        <v>0</v>
      </c>
      <c r="T90" s="78">
        <v>1.15E-2</v>
      </c>
      <c r="U90" s="78">
        <v>8.0000000000000004E-4</v>
      </c>
    </row>
    <row r="91" spans="2:21">
      <c r="B91" t="s">
        <v>474</v>
      </c>
      <c r="C91" t="s">
        <v>475</v>
      </c>
      <c r="D91" t="s">
        <v>123</v>
      </c>
      <c r="E91" t="s">
        <v>251</v>
      </c>
      <c r="F91" t="s">
        <v>476</v>
      </c>
      <c r="G91" t="s">
        <v>304</v>
      </c>
      <c r="H91" t="s">
        <v>477</v>
      </c>
      <c r="I91" t="s">
        <v>237</v>
      </c>
      <c r="J91"/>
      <c r="K91" s="77">
        <v>5.25</v>
      </c>
      <c r="L91" t="s">
        <v>110</v>
      </c>
      <c r="M91" s="78">
        <v>6.88E-2</v>
      </c>
      <c r="N91" s="78">
        <v>7.7299999999999994E-2</v>
      </c>
      <c r="O91" s="77">
        <v>17949.689999999999</v>
      </c>
      <c r="P91" s="77">
        <v>97.420424502038728</v>
      </c>
      <c r="Q91" s="77">
        <v>0</v>
      </c>
      <c r="R91" s="77">
        <v>70.530711363306295</v>
      </c>
      <c r="S91" s="78">
        <v>0</v>
      </c>
      <c r="T91" s="78">
        <v>7.4000000000000003E-3</v>
      </c>
      <c r="U91" s="78">
        <v>5.0000000000000001E-4</v>
      </c>
    </row>
    <row r="92" spans="2:21">
      <c r="B92" t="s">
        <v>478</v>
      </c>
      <c r="C92" t="s">
        <v>479</v>
      </c>
      <c r="D92" t="s">
        <v>123</v>
      </c>
      <c r="E92" t="s">
        <v>251</v>
      </c>
      <c r="F92" t="s">
        <v>480</v>
      </c>
      <c r="G92" t="s">
        <v>304</v>
      </c>
      <c r="H92" t="s">
        <v>477</v>
      </c>
      <c r="I92" t="s">
        <v>237</v>
      </c>
      <c r="J92"/>
      <c r="K92" s="77">
        <v>4.82</v>
      </c>
      <c r="L92" t="s">
        <v>106</v>
      </c>
      <c r="M92" s="78">
        <v>7.7499999999999999E-2</v>
      </c>
      <c r="N92" s="78">
        <v>8.5400000000000004E-2</v>
      </c>
      <c r="O92" s="77">
        <v>21057.24</v>
      </c>
      <c r="P92" s="77">
        <v>98.615194321762971</v>
      </c>
      <c r="Q92" s="77">
        <v>0</v>
      </c>
      <c r="R92" s="77">
        <v>76.666736030601598</v>
      </c>
      <c r="S92" s="78">
        <v>0</v>
      </c>
      <c r="T92" s="78">
        <v>8.0999999999999996E-3</v>
      </c>
      <c r="U92" s="78">
        <v>5.9999999999999995E-4</v>
      </c>
    </row>
    <row r="93" spans="2:21">
      <c r="B93" t="s">
        <v>481</v>
      </c>
      <c r="C93" t="s">
        <v>482</v>
      </c>
      <c r="D93" t="s">
        <v>123</v>
      </c>
      <c r="E93" t="s">
        <v>251</v>
      </c>
      <c r="F93" t="s">
        <v>483</v>
      </c>
      <c r="G93" t="s">
        <v>312</v>
      </c>
      <c r="H93" t="s">
        <v>466</v>
      </c>
      <c r="I93" t="s">
        <v>231</v>
      </c>
      <c r="J93"/>
      <c r="K93" s="77">
        <v>4.57</v>
      </c>
      <c r="L93" t="s">
        <v>113</v>
      </c>
      <c r="M93" s="78">
        <v>8.3799999999999999E-2</v>
      </c>
      <c r="N93" s="78">
        <v>8.77E-2</v>
      </c>
      <c r="O93" s="77">
        <v>30596.07</v>
      </c>
      <c r="P93" s="77">
        <v>98.24050691412296</v>
      </c>
      <c r="Q93" s="77">
        <v>0</v>
      </c>
      <c r="R93" s="77">
        <v>140.42071716019399</v>
      </c>
      <c r="S93" s="78">
        <v>0</v>
      </c>
      <c r="T93" s="78">
        <v>1.4800000000000001E-2</v>
      </c>
      <c r="U93" s="78">
        <v>1E-3</v>
      </c>
    </row>
    <row r="94" spans="2:21">
      <c r="B94" t="s">
        <v>484</v>
      </c>
      <c r="C94" t="s">
        <v>485</v>
      </c>
      <c r="D94" t="s">
        <v>123</v>
      </c>
      <c r="E94" t="s">
        <v>251</v>
      </c>
      <c r="F94" t="s">
        <v>486</v>
      </c>
      <c r="G94" t="s">
        <v>349</v>
      </c>
      <c r="H94" t="s">
        <v>477</v>
      </c>
      <c r="I94" t="s">
        <v>237</v>
      </c>
      <c r="J94"/>
      <c r="K94" s="77">
        <v>5.07</v>
      </c>
      <c r="L94" t="s">
        <v>106</v>
      </c>
      <c r="M94" s="78">
        <v>3.2500000000000001E-2</v>
      </c>
      <c r="N94" s="78">
        <v>6.1600000000000002E-2</v>
      </c>
      <c r="O94" s="77">
        <v>14990.03</v>
      </c>
      <c r="P94" s="77">
        <v>86.946722061930501</v>
      </c>
      <c r="Q94" s="77">
        <v>0</v>
      </c>
      <c r="R94" s="77">
        <v>48.119090250301198</v>
      </c>
      <c r="S94" s="78">
        <v>0</v>
      </c>
      <c r="T94" s="78">
        <v>5.1000000000000004E-3</v>
      </c>
      <c r="U94" s="78">
        <v>2.9999999999999997E-4</v>
      </c>
    </row>
    <row r="95" spans="2:21">
      <c r="B95" t="s">
        <v>487</v>
      </c>
      <c r="C95" t="s">
        <v>488</v>
      </c>
      <c r="D95" t="s">
        <v>123</v>
      </c>
      <c r="E95" t="s">
        <v>251</v>
      </c>
      <c r="F95" t="s">
        <v>489</v>
      </c>
      <c r="G95" t="s">
        <v>276</v>
      </c>
      <c r="H95" t="s">
        <v>477</v>
      </c>
      <c r="I95" t="s">
        <v>237</v>
      </c>
      <c r="J95"/>
      <c r="K95" s="77">
        <v>7.3</v>
      </c>
      <c r="L95" t="s">
        <v>106</v>
      </c>
      <c r="M95" s="78">
        <v>3.2500000000000001E-2</v>
      </c>
      <c r="N95" s="78">
        <v>5.9400000000000001E-2</v>
      </c>
      <c r="O95" s="77">
        <v>5099.3500000000004</v>
      </c>
      <c r="P95" s="77">
        <v>83.223138105837023</v>
      </c>
      <c r="Q95" s="77">
        <v>0</v>
      </c>
      <c r="R95" s="77">
        <v>15.668253931356</v>
      </c>
      <c r="S95" s="78">
        <v>0</v>
      </c>
      <c r="T95" s="78">
        <v>1.6000000000000001E-3</v>
      </c>
      <c r="U95" s="78">
        <v>1E-4</v>
      </c>
    </row>
    <row r="96" spans="2:21">
      <c r="B96" t="s">
        <v>490</v>
      </c>
      <c r="C96" t="s">
        <v>491</v>
      </c>
      <c r="D96" t="s">
        <v>123</v>
      </c>
      <c r="E96" t="s">
        <v>251</v>
      </c>
      <c r="F96" t="s">
        <v>489</v>
      </c>
      <c r="G96" t="s">
        <v>276</v>
      </c>
      <c r="H96" t="s">
        <v>477</v>
      </c>
      <c r="I96" t="s">
        <v>237</v>
      </c>
      <c r="J96"/>
      <c r="K96" s="77">
        <v>5.41</v>
      </c>
      <c r="L96" t="s">
        <v>106</v>
      </c>
      <c r="M96" s="78">
        <v>4.4999999999999998E-2</v>
      </c>
      <c r="N96" s="78">
        <v>6.1600000000000002E-2</v>
      </c>
      <c r="O96" s="77">
        <v>27638.45</v>
      </c>
      <c r="P96" s="77">
        <v>92.240260157497985</v>
      </c>
      <c r="Q96" s="77">
        <v>0</v>
      </c>
      <c r="R96" s="77">
        <v>94.123029053482</v>
      </c>
      <c r="S96" s="78">
        <v>0</v>
      </c>
      <c r="T96" s="78">
        <v>9.9000000000000008E-3</v>
      </c>
      <c r="U96" s="78">
        <v>6.9999999999999999E-4</v>
      </c>
    </row>
    <row r="97" spans="2:21">
      <c r="B97" t="s">
        <v>492</v>
      </c>
      <c r="C97" t="s">
        <v>493</v>
      </c>
      <c r="D97" t="s">
        <v>123</v>
      </c>
      <c r="E97" t="s">
        <v>251</v>
      </c>
      <c r="F97" t="s">
        <v>494</v>
      </c>
      <c r="G97" t="s">
        <v>356</v>
      </c>
      <c r="H97" t="s">
        <v>466</v>
      </c>
      <c r="I97" t="s">
        <v>211</v>
      </c>
      <c r="J97"/>
      <c r="K97" s="77">
        <v>0.1</v>
      </c>
      <c r="L97" t="s">
        <v>106</v>
      </c>
      <c r="M97" s="78">
        <v>6.5000000000000002E-2</v>
      </c>
      <c r="N97" s="78">
        <v>0.1091</v>
      </c>
      <c r="O97" s="77">
        <v>47.93</v>
      </c>
      <c r="P97" s="77">
        <v>102.09379595243063</v>
      </c>
      <c r="Q97" s="77">
        <v>0</v>
      </c>
      <c r="R97" s="77">
        <v>0.18066269022879999</v>
      </c>
      <c r="S97" s="78">
        <v>0</v>
      </c>
      <c r="T97" s="78">
        <v>0</v>
      </c>
      <c r="U97" s="78">
        <v>0</v>
      </c>
    </row>
    <row r="98" spans="2:21">
      <c r="B98" t="s">
        <v>495</v>
      </c>
      <c r="C98" t="s">
        <v>496</v>
      </c>
      <c r="D98" t="s">
        <v>123</v>
      </c>
      <c r="E98" t="s">
        <v>251</v>
      </c>
      <c r="F98" t="s">
        <v>497</v>
      </c>
      <c r="G98" t="s">
        <v>498</v>
      </c>
      <c r="H98" t="s">
        <v>466</v>
      </c>
      <c r="I98" t="s">
        <v>211</v>
      </c>
      <c r="J98"/>
      <c r="K98" s="77">
        <v>4.33</v>
      </c>
      <c r="L98" t="s">
        <v>110</v>
      </c>
      <c r="M98" s="78">
        <v>6.13E-2</v>
      </c>
      <c r="N98" s="78">
        <v>5.4600000000000003E-2</v>
      </c>
      <c r="O98" s="77">
        <v>20397.38</v>
      </c>
      <c r="P98" s="77">
        <v>103.17261134126052</v>
      </c>
      <c r="Q98" s="77">
        <v>0</v>
      </c>
      <c r="R98" s="77">
        <v>84.880924985146095</v>
      </c>
      <c r="S98" s="78">
        <v>0</v>
      </c>
      <c r="T98" s="78">
        <v>8.8999999999999999E-3</v>
      </c>
      <c r="U98" s="78">
        <v>5.9999999999999995E-4</v>
      </c>
    </row>
    <row r="99" spans="2:21">
      <c r="B99" t="s">
        <v>499</v>
      </c>
      <c r="C99" t="s">
        <v>500</v>
      </c>
      <c r="D99" t="s">
        <v>123</v>
      </c>
      <c r="E99" t="s">
        <v>251</v>
      </c>
      <c r="F99" t="s">
        <v>501</v>
      </c>
      <c r="G99" t="s">
        <v>304</v>
      </c>
      <c r="H99" t="s">
        <v>477</v>
      </c>
      <c r="I99" t="s">
        <v>237</v>
      </c>
      <c r="J99"/>
      <c r="K99" s="77">
        <v>4.43</v>
      </c>
      <c r="L99" t="s">
        <v>106</v>
      </c>
      <c r="M99" s="78">
        <v>7.4999999999999997E-2</v>
      </c>
      <c r="N99" s="78">
        <v>9.4700000000000006E-2</v>
      </c>
      <c r="O99" s="77">
        <v>24476.86</v>
      </c>
      <c r="P99" s="77">
        <v>92.186833452493502</v>
      </c>
      <c r="Q99" s="77">
        <v>0</v>
      </c>
      <c r="R99" s="77">
        <v>83.307920464319196</v>
      </c>
      <c r="S99" s="78">
        <v>0</v>
      </c>
      <c r="T99" s="78">
        <v>8.8000000000000005E-3</v>
      </c>
      <c r="U99" s="78">
        <v>5.9999999999999995E-4</v>
      </c>
    </row>
    <row r="100" spans="2:21">
      <c r="B100" t="s">
        <v>502</v>
      </c>
      <c r="C100" t="s">
        <v>503</v>
      </c>
      <c r="D100" t="s">
        <v>123</v>
      </c>
      <c r="E100" t="s">
        <v>251</v>
      </c>
      <c r="F100" t="s">
        <v>504</v>
      </c>
      <c r="G100" t="s">
        <v>416</v>
      </c>
      <c r="H100" t="s">
        <v>477</v>
      </c>
      <c r="I100" t="s">
        <v>237</v>
      </c>
      <c r="J100"/>
      <c r="K100" s="77">
        <v>5.12</v>
      </c>
      <c r="L100" t="s">
        <v>106</v>
      </c>
      <c r="M100" s="78">
        <v>3.7499999999999999E-2</v>
      </c>
      <c r="N100" s="78">
        <v>6.3E-2</v>
      </c>
      <c r="O100" s="77">
        <v>30596.07</v>
      </c>
      <c r="P100" s="77">
        <v>88.478666748376511</v>
      </c>
      <c r="Q100" s="77">
        <v>0</v>
      </c>
      <c r="R100" s="77">
        <v>99.946112851072797</v>
      </c>
      <c r="S100" s="78">
        <v>1E-4</v>
      </c>
      <c r="T100" s="78">
        <v>1.0500000000000001E-2</v>
      </c>
      <c r="U100" s="78">
        <v>6.9999999999999999E-4</v>
      </c>
    </row>
    <row r="101" spans="2:21">
      <c r="B101" t="s">
        <v>505</v>
      </c>
      <c r="C101" t="s">
        <v>506</v>
      </c>
      <c r="D101" t="s">
        <v>123</v>
      </c>
      <c r="E101" t="s">
        <v>251</v>
      </c>
      <c r="F101" t="s">
        <v>507</v>
      </c>
      <c r="G101" t="s">
        <v>356</v>
      </c>
      <c r="H101" t="s">
        <v>477</v>
      </c>
      <c r="I101" t="s">
        <v>237</v>
      </c>
      <c r="J101"/>
      <c r="K101" s="77">
        <v>6.21</v>
      </c>
      <c r="L101" t="s">
        <v>106</v>
      </c>
      <c r="M101" s="78">
        <v>3.6299999999999999E-2</v>
      </c>
      <c r="N101" s="78">
        <v>6.0499999999999998E-2</v>
      </c>
      <c r="O101" s="77">
        <v>40794.76</v>
      </c>
      <c r="P101" s="77">
        <v>86.433780758116711</v>
      </c>
      <c r="Q101" s="77">
        <v>0</v>
      </c>
      <c r="R101" s="77">
        <v>130.18159402368599</v>
      </c>
      <c r="S101" s="78">
        <v>0</v>
      </c>
      <c r="T101" s="78">
        <v>1.37E-2</v>
      </c>
      <c r="U101" s="78">
        <v>8.9999999999999998E-4</v>
      </c>
    </row>
    <row r="102" spans="2:21">
      <c r="B102" t="s">
        <v>508</v>
      </c>
      <c r="C102" t="s">
        <v>509</v>
      </c>
      <c r="D102" t="s">
        <v>123</v>
      </c>
      <c r="E102" t="s">
        <v>251</v>
      </c>
      <c r="F102" t="s">
        <v>510</v>
      </c>
      <c r="G102" t="s">
        <v>462</v>
      </c>
      <c r="H102" t="s">
        <v>466</v>
      </c>
      <c r="I102" t="s">
        <v>211</v>
      </c>
      <c r="J102"/>
      <c r="K102" s="77">
        <v>6.84</v>
      </c>
      <c r="L102" t="s">
        <v>106</v>
      </c>
      <c r="M102" s="78">
        <v>5.1299999999999998E-2</v>
      </c>
      <c r="N102" s="78">
        <v>6.4399999999999999E-2</v>
      </c>
      <c r="O102" s="77">
        <v>21927.18</v>
      </c>
      <c r="P102" s="77">
        <v>92.616638829981781</v>
      </c>
      <c r="Q102" s="77">
        <v>0</v>
      </c>
      <c r="R102" s="77">
        <v>74.977937556090396</v>
      </c>
      <c r="S102" s="78">
        <v>0</v>
      </c>
      <c r="T102" s="78">
        <v>7.9000000000000008E-3</v>
      </c>
      <c r="U102" s="78">
        <v>5.0000000000000001E-4</v>
      </c>
    </row>
    <row r="103" spans="2:21">
      <c r="B103" t="s">
        <v>511</v>
      </c>
      <c r="C103" t="s">
        <v>512</v>
      </c>
      <c r="D103" t="s">
        <v>123</v>
      </c>
      <c r="E103" t="s">
        <v>251</v>
      </c>
      <c r="F103" t="s">
        <v>513</v>
      </c>
      <c r="G103" t="s">
        <v>338</v>
      </c>
      <c r="H103" t="s">
        <v>466</v>
      </c>
      <c r="I103" t="s">
        <v>211</v>
      </c>
      <c r="J103"/>
      <c r="K103" s="77">
        <v>7.31</v>
      </c>
      <c r="L103" t="s">
        <v>106</v>
      </c>
      <c r="M103" s="78">
        <v>6.4000000000000001E-2</v>
      </c>
      <c r="N103" s="78">
        <v>6.4799999999999996E-2</v>
      </c>
      <c r="O103" s="77">
        <v>25496.73</v>
      </c>
      <c r="P103" s="77">
        <v>100.41655536729613</v>
      </c>
      <c r="Q103" s="77">
        <v>0</v>
      </c>
      <c r="R103" s="77">
        <v>94.526047086031596</v>
      </c>
      <c r="S103" s="78">
        <v>0</v>
      </c>
      <c r="T103" s="78">
        <v>9.9000000000000008E-3</v>
      </c>
      <c r="U103" s="78">
        <v>6.9999999999999999E-4</v>
      </c>
    </row>
    <row r="104" spans="2:21">
      <c r="B104" t="s">
        <v>514</v>
      </c>
      <c r="C104" t="s">
        <v>515</v>
      </c>
      <c r="D104" t="s">
        <v>123</v>
      </c>
      <c r="E104" t="s">
        <v>251</v>
      </c>
      <c r="F104" t="s">
        <v>516</v>
      </c>
      <c r="G104" t="s">
        <v>304</v>
      </c>
      <c r="H104" t="s">
        <v>477</v>
      </c>
      <c r="I104" t="s">
        <v>237</v>
      </c>
      <c r="J104"/>
      <c r="K104" s="77">
        <v>4.2300000000000004</v>
      </c>
      <c r="L104" t="s">
        <v>106</v>
      </c>
      <c r="M104" s="78">
        <v>7.6300000000000007E-2</v>
      </c>
      <c r="N104" s="78">
        <v>9.6000000000000002E-2</v>
      </c>
      <c r="O104" s="77">
        <v>30596.07</v>
      </c>
      <c r="P104" s="77">
        <v>94.191749940760189</v>
      </c>
      <c r="Q104" s="77">
        <v>0</v>
      </c>
      <c r="R104" s="77">
        <v>106.399651070601</v>
      </c>
      <c r="S104" s="78">
        <v>1E-4</v>
      </c>
      <c r="T104" s="78">
        <v>1.12E-2</v>
      </c>
      <c r="U104" s="78">
        <v>8.0000000000000004E-4</v>
      </c>
    </row>
    <row r="105" spans="2:21">
      <c r="B105" t="s">
        <v>517</v>
      </c>
      <c r="C105" t="s">
        <v>518</v>
      </c>
      <c r="D105" t="s">
        <v>123</v>
      </c>
      <c r="E105" t="s">
        <v>251</v>
      </c>
      <c r="F105" t="s">
        <v>519</v>
      </c>
      <c r="G105" t="s">
        <v>452</v>
      </c>
      <c r="H105" t="s">
        <v>466</v>
      </c>
      <c r="I105" t="s">
        <v>211</v>
      </c>
      <c r="J105"/>
      <c r="K105" s="77">
        <v>6.47</v>
      </c>
      <c r="L105" t="s">
        <v>106</v>
      </c>
      <c r="M105" s="78">
        <v>4.1300000000000003E-2</v>
      </c>
      <c r="N105" s="78">
        <v>7.7700000000000005E-2</v>
      </c>
      <c r="O105" s="77">
        <v>10708.62</v>
      </c>
      <c r="P105" s="77">
        <v>78.776458012330252</v>
      </c>
      <c r="Q105" s="77">
        <v>0</v>
      </c>
      <c r="R105" s="77">
        <v>31.145237718295999</v>
      </c>
      <c r="S105" s="78">
        <v>0</v>
      </c>
      <c r="T105" s="78">
        <v>3.3E-3</v>
      </c>
      <c r="U105" s="78">
        <v>2.0000000000000001E-4</v>
      </c>
    </row>
    <row r="106" spans="2:21">
      <c r="B106" t="s">
        <v>520</v>
      </c>
      <c r="C106" t="s">
        <v>521</v>
      </c>
      <c r="D106" t="s">
        <v>123</v>
      </c>
      <c r="E106" t="s">
        <v>251</v>
      </c>
      <c r="F106" t="s">
        <v>519</v>
      </c>
      <c r="G106" t="s">
        <v>452</v>
      </c>
      <c r="H106" t="s">
        <v>466</v>
      </c>
      <c r="I106" t="s">
        <v>211</v>
      </c>
      <c r="J106"/>
      <c r="K106" s="77">
        <v>0.96</v>
      </c>
      <c r="L106" t="s">
        <v>106</v>
      </c>
      <c r="M106" s="78">
        <v>6.25E-2</v>
      </c>
      <c r="N106" s="78">
        <v>7.2099999999999997E-2</v>
      </c>
      <c r="O106" s="77">
        <v>27224.38</v>
      </c>
      <c r="P106" s="77">
        <v>103.14005558106354</v>
      </c>
      <c r="Q106" s="77">
        <v>0</v>
      </c>
      <c r="R106" s="77">
        <v>103.668556530011</v>
      </c>
      <c r="S106" s="78">
        <v>0</v>
      </c>
      <c r="T106" s="78">
        <v>1.09E-2</v>
      </c>
      <c r="U106" s="78">
        <v>8.0000000000000004E-4</v>
      </c>
    </row>
    <row r="107" spans="2:21">
      <c r="B107" t="s">
        <v>522</v>
      </c>
      <c r="C107" t="s">
        <v>523</v>
      </c>
      <c r="D107" t="s">
        <v>123</v>
      </c>
      <c r="E107" t="s">
        <v>251</v>
      </c>
      <c r="F107" t="s">
        <v>519</v>
      </c>
      <c r="G107" t="s">
        <v>452</v>
      </c>
      <c r="H107" t="s">
        <v>466</v>
      </c>
      <c r="I107" t="s">
        <v>211</v>
      </c>
      <c r="J107"/>
      <c r="K107" s="77">
        <v>5.05</v>
      </c>
      <c r="L107" t="s">
        <v>110</v>
      </c>
      <c r="M107" s="78">
        <v>6.5000000000000002E-2</v>
      </c>
      <c r="N107" s="78">
        <v>6.4000000000000001E-2</v>
      </c>
      <c r="O107" s="77">
        <v>12238.43</v>
      </c>
      <c r="P107" s="77">
        <v>100.74324663130814</v>
      </c>
      <c r="Q107" s="77">
        <v>0</v>
      </c>
      <c r="R107" s="77">
        <v>49.729368558204598</v>
      </c>
      <c r="S107" s="78">
        <v>0</v>
      </c>
      <c r="T107" s="78">
        <v>5.1999999999999998E-3</v>
      </c>
      <c r="U107" s="78">
        <v>4.0000000000000002E-4</v>
      </c>
    </row>
    <row r="108" spans="2:21">
      <c r="B108" t="s">
        <v>524</v>
      </c>
      <c r="C108" t="s">
        <v>525</v>
      </c>
      <c r="D108" t="s">
        <v>123</v>
      </c>
      <c r="E108" t="s">
        <v>251</v>
      </c>
      <c r="F108" t="s">
        <v>526</v>
      </c>
      <c r="G108" t="s">
        <v>338</v>
      </c>
      <c r="H108" t="s">
        <v>466</v>
      </c>
      <c r="I108" t="s">
        <v>211</v>
      </c>
      <c r="J108"/>
      <c r="K108" s="77">
        <v>2.85</v>
      </c>
      <c r="L108" t="s">
        <v>110</v>
      </c>
      <c r="M108" s="78">
        <v>5.7500000000000002E-2</v>
      </c>
      <c r="N108" s="78">
        <v>5.6099999999999997E-2</v>
      </c>
      <c r="O108" s="77">
        <v>30698.06</v>
      </c>
      <c r="P108" s="77">
        <v>102.3627535036417</v>
      </c>
      <c r="Q108" s="77">
        <v>0</v>
      </c>
      <c r="R108" s="77">
        <v>126.74305882770599</v>
      </c>
      <c r="S108" s="78">
        <v>0</v>
      </c>
      <c r="T108" s="78">
        <v>1.3299999999999999E-2</v>
      </c>
      <c r="U108" s="78">
        <v>8.9999999999999998E-4</v>
      </c>
    </row>
    <row r="109" spans="2:21">
      <c r="B109" t="s">
        <v>527</v>
      </c>
      <c r="C109" t="s">
        <v>528</v>
      </c>
      <c r="D109" t="s">
        <v>123</v>
      </c>
      <c r="E109" t="s">
        <v>251</v>
      </c>
      <c r="F109" t="s">
        <v>529</v>
      </c>
      <c r="G109" t="s">
        <v>338</v>
      </c>
      <c r="H109" t="s">
        <v>530</v>
      </c>
      <c r="I109" t="s">
        <v>237</v>
      </c>
      <c r="J109"/>
      <c r="K109" s="77">
        <v>6.44</v>
      </c>
      <c r="L109" t="s">
        <v>106</v>
      </c>
      <c r="M109" s="78">
        <v>3.7499999999999999E-2</v>
      </c>
      <c r="N109" s="78">
        <v>6.3500000000000001E-2</v>
      </c>
      <c r="O109" s="77">
        <v>32635.81</v>
      </c>
      <c r="P109" s="77">
        <v>85.580083432279167</v>
      </c>
      <c r="Q109" s="77">
        <v>0</v>
      </c>
      <c r="R109" s="77">
        <v>103.116649651746</v>
      </c>
      <c r="S109" s="78">
        <v>0</v>
      </c>
      <c r="T109" s="78">
        <v>1.0800000000000001E-2</v>
      </c>
      <c r="U109" s="78">
        <v>6.9999999999999999E-4</v>
      </c>
    </row>
    <row r="110" spans="2:21">
      <c r="B110" t="s">
        <v>531</v>
      </c>
      <c r="C110" t="s">
        <v>532</v>
      </c>
      <c r="D110" t="s">
        <v>123</v>
      </c>
      <c r="E110" t="s">
        <v>251</v>
      </c>
      <c r="F110" t="s">
        <v>533</v>
      </c>
      <c r="G110" t="s">
        <v>338</v>
      </c>
      <c r="H110" t="s">
        <v>530</v>
      </c>
      <c r="I110" t="s">
        <v>237</v>
      </c>
      <c r="J110"/>
      <c r="K110" s="77">
        <v>5.04</v>
      </c>
      <c r="L110" t="s">
        <v>106</v>
      </c>
      <c r="M110" s="78">
        <v>5.8799999999999998E-2</v>
      </c>
      <c r="N110" s="78">
        <v>6.4399999999999999E-2</v>
      </c>
      <c r="O110" s="77">
        <v>3059.61</v>
      </c>
      <c r="P110" s="77">
        <v>97.078943858857826</v>
      </c>
      <c r="Q110" s="77">
        <v>0</v>
      </c>
      <c r="R110" s="77">
        <v>10.9661152779464</v>
      </c>
      <c r="S110" s="78">
        <v>0</v>
      </c>
      <c r="T110" s="78">
        <v>1.1999999999999999E-3</v>
      </c>
      <c r="U110" s="78">
        <v>1E-4</v>
      </c>
    </row>
    <row r="111" spans="2:21">
      <c r="B111" t="s">
        <v>534</v>
      </c>
      <c r="C111" t="s">
        <v>535</v>
      </c>
      <c r="D111" t="s">
        <v>123</v>
      </c>
      <c r="E111" t="s">
        <v>251</v>
      </c>
      <c r="F111" t="s">
        <v>536</v>
      </c>
      <c r="G111" t="s">
        <v>473</v>
      </c>
      <c r="H111" t="s">
        <v>537</v>
      </c>
      <c r="I111" t="s">
        <v>211</v>
      </c>
      <c r="J111"/>
      <c r="K111" s="77">
        <v>6.53</v>
      </c>
      <c r="L111" t="s">
        <v>106</v>
      </c>
      <c r="M111" s="78">
        <v>0.04</v>
      </c>
      <c r="N111" s="78">
        <v>6.1699999999999998E-2</v>
      </c>
      <c r="O111" s="77">
        <v>39009.99</v>
      </c>
      <c r="P111" s="77">
        <v>87.428555538465645</v>
      </c>
      <c r="Q111" s="77">
        <v>0</v>
      </c>
      <c r="R111" s="77">
        <v>125.91887489280801</v>
      </c>
      <c r="S111" s="78">
        <v>1E-4</v>
      </c>
      <c r="T111" s="78">
        <v>1.32E-2</v>
      </c>
      <c r="U111" s="78">
        <v>8.9999999999999998E-4</v>
      </c>
    </row>
    <row r="112" spans="2:21">
      <c r="B112" t="s">
        <v>538</v>
      </c>
      <c r="C112" t="s">
        <v>539</v>
      </c>
      <c r="D112" t="s">
        <v>123</v>
      </c>
      <c r="E112" t="s">
        <v>251</v>
      </c>
      <c r="F112" t="s">
        <v>497</v>
      </c>
      <c r="G112" t="s">
        <v>498</v>
      </c>
      <c r="H112" t="s">
        <v>530</v>
      </c>
      <c r="I112" t="s">
        <v>237</v>
      </c>
      <c r="J112"/>
      <c r="K112" s="77">
        <v>6.93</v>
      </c>
      <c r="L112" t="s">
        <v>106</v>
      </c>
      <c r="M112" s="78">
        <v>6.0999999999999999E-2</v>
      </c>
      <c r="N112" s="78">
        <v>6.6100000000000006E-2</v>
      </c>
      <c r="O112" s="77">
        <v>5099.3500000000004</v>
      </c>
      <c r="P112" s="77">
        <v>98.365776824497246</v>
      </c>
      <c r="Q112" s="77">
        <v>0</v>
      </c>
      <c r="R112" s="77">
        <v>18.519128267926</v>
      </c>
      <c r="S112" s="78">
        <v>0</v>
      </c>
      <c r="T112" s="78">
        <v>1.9E-3</v>
      </c>
      <c r="U112" s="78">
        <v>1E-4</v>
      </c>
    </row>
    <row r="113" spans="2:21">
      <c r="B113" t="s">
        <v>540</v>
      </c>
      <c r="C113" t="s">
        <v>541</v>
      </c>
      <c r="D113" t="s">
        <v>123</v>
      </c>
      <c r="E113" t="s">
        <v>251</v>
      </c>
      <c r="F113" t="s">
        <v>542</v>
      </c>
      <c r="G113" t="s">
        <v>498</v>
      </c>
      <c r="H113" t="s">
        <v>530</v>
      </c>
      <c r="I113" t="s">
        <v>237</v>
      </c>
      <c r="J113"/>
      <c r="K113" s="77">
        <v>3.69</v>
      </c>
      <c r="L113" t="s">
        <v>106</v>
      </c>
      <c r="M113" s="78">
        <v>7.3499999999999996E-2</v>
      </c>
      <c r="N113" s="78">
        <v>6.7799999999999999E-2</v>
      </c>
      <c r="O113" s="77">
        <v>16317.9</v>
      </c>
      <c r="P113" s="77">
        <v>102.82791655176217</v>
      </c>
      <c r="Q113" s="77">
        <v>0</v>
      </c>
      <c r="R113" s="77">
        <v>61.949384548739999</v>
      </c>
      <c r="S113" s="78">
        <v>0</v>
      </c>
      <c r="T113" s="78">
        <v>6.4999999999999997E-3</v>
      </c>
      <c r="U113" s="78">
        <v>4.0000000000000002E-4</v>
      </c>
    </row>
    <row r="114" spans="2:21">
      <c r="B114" t="s">
        <v>543</v>
      </c>
      <c r="C114" t="s">
        <v>544</v>
      </c>
      <c r="D114" t="s">
        <v>123</v>
      </c>
      <c r="E114" t="s">
        <v>251</v>
      </c>
      <c r="F114" t="s">
        <v>545</v>
      </c>
      <c r="G114" t="s">
        <v>498</v>
      </c>
      <c r="H114" t="s">
        <v>537</v>
      </c>
      <c r="I114" t="s">
        <v>211</v>
      </c>
      <c r="J114"/>
      <c r="K114" s="77">
        <v>5.72</v>
      </c>
      <c r="L114" t="s">
        <v>106</v>
      </c>
      <c r="M114" s="78">
        <v>3.7499999999999999E-2</v>
      </c>
      <c r="N114" s="78">
        <v>6.25E-2</v>
      </c>
      <c r="O114" s="77">
        <v>24476.86</v>
      </c>
      <c r="P114" s="77">
        <v>87.51566670071243</v>
      </c>
      <c r="Q114" s="77">
        <v>0</v>
      </c>
      <c r="R114" s="77">
        <v>79.086654002948805</v>
      </c>
      <c r="S114" s="78">
        <v>1E-4</v>
      </c>
      <c r="T114" s="78">
        <v>8.3000000000000001E-3</v>
      </c>
      <c r="U114" s="78">
        <v>5.9999999999999995E-4</v>
      </c>
    </row>
    <row r="115" spans="2:21">
      <c r="B115" t="s">
        <v>546</v>
      </c>
      <c r="C115" t="s">
        <v>547</v>
      </c>
      <c r="D115" t="s">
        <v>123</v>
      </c>
      <c r="E115" t="s">
        <v>251</v>
      </c>
      <c r="F115" t="s">
        <v>548</v>
      </c>
      <c r="G115" t="s">
        <v>276</v>
      </c>
      <c r="H115" t="s">
        <v>530</v>
      </c>
      <c r="I115" t="s">
        <v>237</v>
      </c>
      <c r="J115"/>
      <c r="K115" s="77">
        <v>4.4000000000000004</v>
      </c>
      <c r="L115" t="s">
        <v>106</v>
      </c>
      <c r="M115" s="78">
        <v>5.1299999999999998E-2</v>
      </c>
      <c r="N115" s="78">
        <v>6.59E-2</v>
      </c>
      <c r="O115" s="77">
        <v>36375.67</v>
      </c>
      <c r="P115" s="77">
        <v>93.768305469837685</v>
      </c>
      <c r="Q115" s="77">
        <v>0</v>
      </c>
      <c r="R115" s="77">
        <v>125.929871845612</v>
      </c>
      <c r="S115" s="78">
        <v>1E-4</v>
      </c>
      <c r="T115" s="78">
        <v>1.32E-2</v>
      </c>
      <c r="U115" s="78">
        <v>8.9999999999999998E-4</v>
      </c>
    </row>
    <row r="116" spans="2:21">
      <c r="B116" t="s">
        <v>549</v>
      </c>
      <c r="C116" t="s">
        <v>550</v>
      </c>
      <c r="D116" t="s">
        <v>123</v>
      </c>
      <c r="E116" t="s">
        <v>251</v>
      </c>
      <c r="F116" t="s">
        <v>551</v>
      </c>
      <c r="G116" t="s">
        <v>394</v>
      </c>
      <c r="H116" t="s">
        <v>530</v>
      </c>
      <c r="I116" t="s">
        <v>237</v>
      </c>
      <c r="J116"/>
      <c r="K116" s="77">
        <v>6.65</v>
      </c>
      <c r="L116" t="s">
        <v>106</v>
      </c>
      <c r="M116" s="78">
        <v>0.04</v>
      </c>
      <c r="N116" s="78">
        <v>6.1400000000000003E-2</v>
      </c>
      <c r="O116" s="77">
        <v>32125.87</v>
      </c>
      <c r="P116" s="77">
        <v>87.037444492864921</v>
      </c>
      <c r="Q116" s="77">
        <v>0</v>
      </c>
      <c r="R116" s="77">
        <v>103.233991905517</v>
      </c>
      <c r="S116" s="78">
        <v>0</v>
      </c>
      <c r="T116" s="78">
        <v>1.09E-2</v>
      </c>
      <c r="U116" s="78">
        <v>6.9999999999999999E-4</v>
      </c>
    </row>
    <row r="117" spans="2:21">
      <c r="B117" t="s">
        <v>552</v>
      </c>
      <c r="C117" t="s">
        <v>553</v>
      </c>
      <c r="D117" t="s">
        <v>123</v>
      </c>
      <c r="E117" t="s">
        <v>251</v>
      </c>
      <c r="F117" t="s">
        <v>554</v>
      </c>
      <c r="G117" t="s">
        <v>304</v>
      </c>
      <c r="H117" t="s">
        <v>537</v>
      </c>
      <c r="I117" t="s">
        <v>211</v>
      </c>
      <c r="J117"/>
      <c r="K117" s="77">
        <v>4.72</v>
      </c>
      <c r="L117" t="s">
        <v>110</v>
      </c>
      <c r="M117" s="78">
        <v>7.8799999999999995E-2</v>
      </c>
      <c r="N117" s="78">
        <v>8.8099999999999998E-2</v>
      </c>
      <c r="O117" s="77">
        <v>30392.1</v>
      </c>
      <c r="P117" s="77">
        <v>98.819875092540329</v>
      </c>
      <c r="Q117" s="77">
        <v>0</v>
      </c>
      <c r="R117" s="77">
        <v>121.136857769617</v>
      </c>
      <c r="S117" s="78">
        <v>0</v>
      </c>
      <c r="T117" s="78">
        <v>1.2699999999999999E-2</v>
      </c>
      <c r="U117" s="78">
        <v>8.9999999999999998E-4</v>
      </c>
    </row>
    <row r="118" spans="2:21">
      <c r="B118" t="s">
        <v>555</v>
      </c>
      <c r="C118" t="s">
        <v>556</v>
      </c>
      <c r="D118" t="s">
        <v>123</v>
      </c>
      <c r="E118" t="s">
        <v>251</v>
      </c>
      <c r="F118" t="s">
        <v>557</v>
      </c>
      <c r="G118" t="s">
        <v>452</v>
      </c>
      <c r="H118" t="s">
        <v>537</v>
      </c>
      <c r="I118" t="s">
        <v>211</v>
      </c>
      <c r="J118"/>
      <c r="K118" s="77">
        <v>5.72</v>
      </c>
      <c r="L118" t="s">
        <v>110</v>
      </c>
      <c r="M118" s="78">
        <v>6.1400000000000003E-2</v>
      </c>
      <c r="N118" s="78">
        <v>6.6299999999999998E-2</v>
      </c>
      <c r="O118" s="77">
        <v>10198.69</v>
      </c>
      <c r="P118" s="77">
        <v>98.780808505798291</v>
      </c>
      <c r="Q118" s="77">
        <v>0</v>
      </c>
      <c r="R118" s="77">
        <v>40.6338769938626</v>
      </c>
      <c r="S118" s="78">
        <v>0</v>
      </c>
      <c r="T118" s="78">
        <v>4.3E-3</v>
      </c>
      <c r="U118" s="78">
        <v>2.9999999999999997E-4</v>
      </c>
    </row>
    <row r="119" spans="2:21">
      <c r="B119" t="s">
        <v>558</v>
      </c>
      <c r="C119" t="s">
        <v>559</v>
      </c>
      <c r="D119" t="s">
        <v>123</v>
      </c>
      <c r="E119" t="s">
        <v>251</v>
      </c>
      <c r="F119" t="s">
        <v>560</v>
      </c>
      <c r="G119" t="s">
        <v>452</v>
      </c>
      <c r="H119" t="s">
        <v>537</v>
      </c>
      <c r="I119" t="s">
        <v>211</v>
      </c>
      <c r="J119"/>
      <c r="K119" s="77">
        <v>4.3099999999999996</v>
      </c>
      <c r="L119" t="s">
        <v>110</v>
      </c>
      <c r="M119" s="78">
        <v>7.1300000000000002E-2</v>
      </c>
      <c r="N119" s="78">
        <v>6.59E-2</v>
      </c>
      <c r="O119" s="77">
        <v>30596.07</v>
      </c>
      <c r="P119" s="77">
        <v>106.00547954361458</v>
      </c>
      <c r="Q119" s="77">
        <v>0</v>
      </c>
      <c r="R119" s="77">
        <v>130.81732215821501</v>
      </c>
      <c r="S119" s="78">
        <v>0</v>
      </c>
      <c r="T119" s="78">
        <v>1.38E-2</v>
      </c>
      <c r="U119" s="78">
        <v>1E-3</v>
      </c>
    </row>
    <row r="120" spans="2:21">
      <c r="B120" t="s">
        <v>561</v>
      </c>
      <c r="C120" t="s">
        <v>562</v>
      </c>
      <c r="D120" t="s">
        <v>123</v>
      </c>
      <c r="E120" t="s">
        <v>251</v>
      </c>
      <c r="F120" t="s">
        <v>563</v>
      </c>
      <c r="G120" t="s">
        <v>316</v>
      </c>
      <c r="H120" t="s">
        <v>537</v>
      </c>
      <c r="I120" t="s">
        <v>211</v>
      </c>
      <c r="J120"/>
      <c r="K120" s="77">
        <v>2.62</v>
      </c>
      <c r="L120" t="s">
        <v>106</v>
      </c>
      <c r="M120" s="78">
        <v>4.3799999999999999E-2</v>
      </c>
      <c r="N120" s="78">
        <v>6.4100000000000004E-2</v>
      </c>
      <c r="O120" s="77">
        <v>15298.04</v>
      </c>
      <c r="P120" s="77">
        <v>95.499305401214798</v>
      </c>
      <c r="Q120" s="77">
        <v>0</v>
      </c>
      <c r="R120" s="77">
        <v>53.938355002480002</v>
      </c>
      <c r="S120" s="78">
        <v>0</v>
      </c>
      <c r="T120" s="78">
        <v>5.7000000000000002E-3</v>
      </c>
      <c r="U120" s="78">
        <v>4.0000000000000002E-4</v>
      </c>
    </row>
    <row r="121" spans="2:21">
      <c r="B121" t="s">
        <v>564</v>
      </c>
      <c r="C121" t="s">
        <v>565</v>
      </c>
      <c r="D121" t="s">
        <v>123</v>
      </c>
      <c r="E121" t="s">
        <v>251</v>
      </c>
      <c r="F121" t="s">
        <v>566</v>
      </c>
      <c r="G121" t="s">
        <v>381</v>
      </c>
      <c r="H121" t="s">
        <v>277</v>
      </c>
      <c r="I121" t="s">
        <v>211</v>
      </c>
      <c r="J121"/>
      <c r="K121" s="77">
        <v>4.3600000000000003</v>
      </c>
      <c r="L121" t="s">
        <v>106</v>
      </c>
      <c r="M121" s="78">
        <v>4.6300000000000001E-2</v>
      </c>
      <c r="N121" s="78">
        <v>6.8400000000000002E-2</v>
      </c>
      <c r="O121" s="77">
        <v>25499.78</v>
      </c>
      <c r="P121" s="77">
        <v>90.747277818083134</v>
      </c>
      <c r="Q121" s="77">
        <v>0</v>
      </c>
      <c r="R121" s="77">
        <v>85.434195088923204</v>
      </c>
      <c r="S121" s="78">
        <v>0</v>
      </c>
      <c r="T121" s="78">
        <v>8.9999999999999993E-3</v>
      </c>
      <c r="U121" s="78">
        <v>5.9999999999999995E-4</v>
      </c>
    </row>
    <row r="122" spans="2:21">
      <c r="B122" t="s">
        <v>567</v>
      </c>
      <c r="C122" t="s">
        <v>568</v>
      </c>
      <c r="D122" t="s">
        <v>123</v>
      </c>
      <c r="E122" t="s">
        <v>251</v>
      </c>
      <c r="F122" t="s">
        <v>569</v>
      </c>
      <c r="G122" t="s">
        <v>304</v>
      </c>
      <c r="H122" t="s">
        <v>277</v>
      </c>
      <c r="I122" t="s">
        <v>211</v>
      </c>
      <c r="J122"/>
      <c r="K122" s="77">
        <v>3.84</v>
      </c>
      <c r="L122" t="s">
        <v>113</v>
      </c>
      <c r="M122" s="78">
        <v>8.8800000000000004E-2</v>
      </c>
      <c r="N122" s="78">
        <v>0.11070000000000001</v>
      </c>
      <c r="O122" s="77">
        <v>20703.34</v>
      </c>
      <c r="P122" s="77">
        <v>91.828410774300139</v>
      </c>
      <c r="Q122" s="77">
        <v>0</v>
      </c>
      <c r="R122" s="77">
        <v>88.816249255032602</v>
      </c>
      <c r="S122" s="78">
        <v>0</v>
      </c>
      <c r="T122" s="78">
        <v>9.2999999999999992E-3</v>
      </c>
      <c r="U122" s="78">
        <v>5.9999999999999995E-4</v>
      </c>
    </row>
    <row r="123" spans="2:21">
      <c r="B123" t="s">
        <v>570</v>
      </c>
      <c r="C123" t="s">
        <v>571</v>
      </c>
      <c r="D123" t="s">
        <v>123</v>
      </c>
      <c r="E123" t="s">
        <v>251</v>
      </c>
      <c r="F123" t="s">
        <v>572</v>
      </c>
      <c r="G123" t="s">
        <v>381</v>
      </c>
      <c r="H123" t="s">
        <v>573</v>
      </c>
      <c r="I123" t="s">
        <v>237</v>
      </c>
      <c r="J123"/>
      <c r="K123" s="77">
        <v>3.93</v>
      </c>
      <c r="L123" t="s">
        <v>106</v>
      </c>
      <c r="M123" s="78">
        <v>6.3799999999999996E-2</v>
      </c>
      <c r="N123" s="78">
        <v>6.3700000000000007E-2</v>
      </c>
      <c r="O123" s="77">
        <v>28556.33</v>
      </c>
      <c r="P123" s="77">
        <v>102.54279178521909</v>
      </c>
      <c r="Q123" s="77">
        <v>0</v>
      </c>
      <c r="R123" s="77">
        <v>108.11083498547301</v>
      </c>
      <c r="S123" s="78">
        <v>1E-4</v>
      </c>
      <c r="T123" s="78">
        <v>1.14E-2</v>
      </c>
      <c r="U123" s="78">
        <v>8.0000000000000004E-4</v>
      </c>
    </row>
    <row r="124" spans="2:21">
      <c r="B124" t="s">
        <v>574</v>
      </c>
      <c r="C124" t="s">
        <v>575</v>
      </c>
      <c r="D124" t="s">
        <v>123</v>
      </c>
      <c r="E124" t="s">
        <v>251</v>
      </c>
      <c r="F124" t="s">
        <v>576</v>
      </c>
      <c r="G124" t="s">
        <v>304</v>
      </c>
      <c r="H124" t="s">
        <v>277</v>
      </c>
      <c r="I124" t="s">
        <v>211</v>
      </c>
      <c r="J124"/>
      <c r="K124" s="77">
        <v>3.91</v>
      </c>
      <c r="L124" t="s">
        <v>113</v>
      </c>
      <c r="M124" s="78">
        <v>8.5000000000000006E-2</v>
      </c>
      <c r="N124" s="78">
        <v>0.1016</v>
      </c>
      <c r="O124" s="77">
        <v>10198.69</v>
      </c>
      <c r="P124" s="77">
        <v>93.31857558961012</v>
      </c>
      <c r="Q124" s="77">
        <v>0</v>
      </c>
      <c r="R124" s="77">
        <v>44.461840708658599</v>
      </c>
      <c r="S124" s="78">
        <v>0</v>
      </c>
      <c r="T124" s="78">
        <v>4.7000000000000002E-3</v>
      </c>
      <c r="U124" s="78">
        <v>2.9999999999999997E-4</v>
      </c>
    </row>
    <row r="125" spans="2:21">
      <c r="B125" t="s">
        <v>577</v>
      </c>
      <c r="C125" t="s">
        <v>578</v>
      </c>
      <c r="D125" t="s">
        <v>123</v>
      </c>
      <c r="E125" t="s">
        <v>251</v>
      </c>
      <c r="F125" t="s">
        <v>576</v>
      </c>
      <c r="G125" t="s">
        <v>304</v>
      </c>
      <c r="H125" t="s">
        <v>277</v>
      </c>
      <c r="I125" t="s">
        <v>211</v>
      </c>
      <c r="J125"/>
      <c r="K125" s="77">
        <v>4.2300000000000004</v>
      </c>
      <c r="L125" t="s">
        <v>113</v>
      </c>
      <c r="M125" s="78">
        <v>8.5000000000000006E-2</v>
      </c>
      <c r="N125" s="78">
        <v>0.1032</v>
      </c>
      <c r="O125" s="77">
        <v>10198.69</v>
      </c>
      <c r="P125" s="77">
        <v>92.181575589610148</v>
      </c>
      <c r="Q125" s="77">
        <v>0</v>
      </c>
      <c r="R125" s="77">
        <v>43.920114556428601</v>
      </c>
      <c r="S125" s="78">
        <v>0</v>
      </c>
      <c r="T125" s="78">
        <v>4.5999999999999999E-3</v>
      </c>
      <c r="U125" s="78">
        <v>2.9999999999999997E-4</v>
      </c>
    </row>
    <row r="126" spans="2:21">
      <c r="B126" t="s">
        <v>579</v>
      </c>
      <c r="C126" t="s">
        <v>580</v>
      </c>
      <c r="D126" t="s">
        <v>123</v>
      </c>
      <c r="E126" t="s">
        <v>251</v>
      </c>
      <c r="F126" t="s">
        <v>581</v>
      </c>
      <c r="G126" t="s">
        <v>462</v>
      </c>
      <c r="H126" t="s">
        <v>573</v>
      </c>
      <c r="I126" t="s">
        <v>237</v>
      </c>
      <c r="J126"/>
      <c r="K126" s="77">
        <v>6</v>
      </c>
      <c r="L126" t="s">
        <v>106</v>
      </c>
      <c r="M126" s="78">
        <v>4.1300000000000003E-2</v>
      </c>
      <c r="N126" s="78">
        <v>6.7400000000000002E-2</v>
      </c>
      <c r="O126" s="77">
        <v>32662.32</v>
      </c>
      <c r="P126" s="77">
        <v>86.52983330271735</v>
      </c>
      <c r="Q126" s="77">
        <v>0</v>
      </c>
      <c r="R126" s="77">
        <v>104.34570767216999</v>
      </c>
      <c r="S126" s="78">
        <v>1E-4</v>
      </c>
      <c r="T126" s="78">
        <v>1.0999999999999999E-2</v>
      </c>
      <c r="U126" s="78">
        <v>8.0000000000000004E-4</v>
      </c>
    </row>
    <row r="127" spans="2:21">
      <c r="B127" t="s">
        <v>582</v>
      </c>
      <c r="C127" t="s">
        <v>583</v>
      </c>
      <c r="D127" t="s">
        <v>123</v>
      </c>
      <c r="E127" t="s">
        <v>251</v>
      </c>
      <c r="F127" t="s">
        <v>584</v>
      </c>
      <c r="G127" t="s">
        <v>332</v>
      </c>
      <c r="H127" t="s">
        <v>585</v>
      </c>
      <c r="I127" t="s">
        <v>237</v>
      </c>
      <c r="J127"/>
      <c r="K127" s="77">
        <v>3.86</v>
      </c>
      <c r="L127" t="s">
        <v>110</v>
      </c>
      <c r="M127" s="78">
        <v>2.63E-2</v>
      </c>
      <c r="N127" s="78">
        <v>0.111</v>
      </c>
      <c r="O127" s="77">
        <v>18408.64</v>
      </c>
      <c r="P127" s="77">
        <v>74.159958984476802</v>
      </c>
      <c r="Q127" s="77">
        <v>0</v>
      </c>
      <c r="R127" s="77">
        <v>55.063330946178198</v>
      </c>
      <c r="S127" s="78">
        <v>1E-4</v>
      </c>
      <c r="T127" s="78">
        <v>5.7999999999999996E-3</v>
      </c>
      <c r="U127" s="78">
        <v>4.0000000000000002E-4</v>
      </c>
    </row>
    <row r="128" spans="2:21">
      <c r="B128" t="s">
        <v>586</v>
      </c>
      <c r="C128" t="s">
        <v>587</v>
      </c>
      <c r="D128" t="s">
        <v>123</v>
      </c>
      <c r="E128" t="s">
        <v>251</v>
      </c>
      <c r="F128" t="s">
        <v>588</v>
      </c>
      <c r="G128" t="s">
        <v>462</v>
      </c>
      <c r="H128" t="s">
        <v>585</v>
      </c>
      <c r="I128" t="s">
        <v>237</v>
      </c>
      <c r="J128"/>
      <c r="K128" s="77">
        <v>5.59</v>
      </c>
      <c r="L128" t="s">
        <v>106</v>
      </c>
      <c r="M128" s="78">
        <v>4.7500000000000001E-2</v>
      </c>
      <c r="N128" s="78">
        <v>7.6399999999999996E-2</v>
      </c>
      <c r="O128" s="77">
        <v>12238.43</v>
      </c>
      <c r="P128" s="77">
        <v>86.255643936354588</v>
      </c>
      <c r="Q128" s="77">
        <v>0</v>
      </c>
      <c r="R128" s="77">
        <v>38.973994742706402</v>
      </c>
      <c r="S128" s="78">
        <v>0</v>
      </c>
      <c r="T128" s="78">
        <v>4.1000000000000003E-3</v>
      </c>
      <c r="U128" s="78">
        <v>2.9999999999999997E-4</v>
      </c>
    </row>
    <row r="129" spans="2:21">
      <c r="B129" t="s">
        <v>589</v>
      </c>
      <c r="C129" t="s">
        <v>590</v>
      </c>
      <c r="D129" t="s">
        <v>123</v>
      </c>
      <c r="E129" t="s">
        <v>251</v>
      </c>
      <c r="F129" t="s">
        <v>588</v>
      </c>
      <c r="G129" t="s">
        <v>462</v>
      </c>
      <c r="H129" t="s">
        <v>585</v>
      </c>
      <c r="I129" t="s">
        <v>237</v>
      </c>
      <c r="J129"/>
      <c r="K129" s="77">
        <v>5.79</v>
      </c>
      <c r="L129" t="s">
        <v>106</v>
      </c>
      <c r="M129" s="78">
        <v>7.3800000000000004E-2</v>
      </c>
      <c r="N129" s="78">
        <v>7.8600000000000003E-2</v>
      </c>
      <c r="O129" s="77">
        <v>20397.38</v>
      </c>
      <c r="P129" s="77">
        <v>99.677111255465164</v>
      </c>
      <c r="Q129" s="77">
        <v>0</v>
      </c>
      <c r="R129" s="77">
        <v>75.063968723213605</v>
      </c>
      <c r="S129" s="78">
        <v>0</v>
      </c>
      <c r="T129" s="78">
        <v>7.9000000000000008E-3</v>
      </c>
      <c r="U129" s="78">
        <v>5.0000000000000001E-4</v>
      </c>
    </row>
    <row r="130" spans="2:21">
      <c r="B130" t="s">
        <v>591</v>
      </c>
      <c r="C130" t="s">
        <v>592</v>
      </c>
      <c r="D130" t="s">
        <v>123</v>
      </c>
      <c r="E130" t="s">
        <v>251</v>
      </c>
      <c r="F130" t="s">
        <v>593</v>
      </c>
      <c r="G130" t="s">
        <v>390</v>
      </c>
      <c r="H130" t="s">
        <v>594</v>
      </c>
      <c r="I130" t="s">
        <v>211</v>
      </c>
      <c r="J130"/>
      <c r="K130" s="77">
        <v>2.35</v>
      </c>
      <c r="L130" t="s">
        <v>113</v>
      </c>
      <c r="M130" s="78">
        <v>0.06</v>
      </c>
      <c r="N130" s="78">
        <v>9.9699999999999997E-2</v>
      </c>
      <c r="O130" s="77">
        <v>24170.9</v>
      </c>
      <c r="P130" s="77">
        <v>93.030999999999736</v>
      </c>
      <c r="Q130" s="77">
        <v>0</v>
      </c>
      <c r="R130" s="77">
        <v>105.04985493289399</v>
      </c>
      <c r="S130" s="78">
        <v>0</v>
      </c>
      <c r="T130" s="78">
        <v>1.0999999999999999E-2</v>
      </c>
      <c r="U130" s="78">
        <v>8.0000000000000004E-4</v>
      </c>
    </row>
    <row r="131" spans="2:21">
      <c r="B131" t="s">
        <v>595</v>
      </c>
      <c r="C131" t="s">
        <v>596</v>
      </c>
      <c r="D131" t="s">
        <v>123</v>
      </c>
      <c r="E131" t="s">
        <v>251</v>
      </c>
      <c r="F131" t="s">
        <v>597</v>
      </c>
      <c r="G131" t="s">
        <v>390</v>
      </c>
      <c r="H131" t="s">
        <v>594</v>
      </c>
      <c r="I131" t="s">
        <v>211</v>
      </c>
      <c r="J131"/>
      <c r="K131" s="77">
        <v>2.41</v>
      </c>
      <c r="L131" t="s">
        <v>110</v>
      </c>
      <c r="M131" s="78">
        <v>0.05</v>
      </c>
      <c r="N131" s="78">
        <v>7.4300000000000005E-2</v>
      </c>
      <c r="O131" s="77">
        <v>10198.69</v>
      </c>
      <c r="P131" s="77">
        <v>96.124383857142433</v>
      </c>
      <c r="Q131" s="77">
        <v>0</v>
      </c>
      <c r="R131" s="77">
        <v>39.5411461886616</v>
      </c>
      <c r="S131" s="78">
        <v>0</v>
      </c>
      <c r="T131" s="78">
        <v>4.1999999999999997E-3</v>
      </c>
      <c r="U131" s="78">
        <v>2.9999999999999997E-4</v>
      </c>
    </row>
    <row r="132" spans="2:21">
      <c r="B132" t="s">
        <v>598</v>
      </c>
      <c r="C132" t="s">
        <v>599</v>
      </c>
      <c r="D132" t="s">
        <v>123</v>
      </c>
      <c r="E132" t="s">
        <v>251</v>
      </c>
      <c r="F132" t="s">
        <v>600</v>
      </c>
      <c r="G132" t="s">
        <v>381</v>
      </c>
      <c r="H132" t="s">
        <v>585</v>
      </c>
      <c r="I132" t="s">
        <v>237</v>
      </c>
      <c r="J132"/>
      <c r="K132" s="77">
        <v>6.32</v>
      </c>
      <c r="L132" t="s">
        <v>106</v>
      </c>
      <c r="M132" s="78">
        <v>5.1299999999999998E-2</v>
      </c>
      <c r="N132" s="78">
        <v>8.1699999999999995E-2</v>
      </c>
      <c r="O132" s="77">
        <v>30596.07</v>
      </c>
      <c r="P132" s="77">
        <v>83.055930422436603</v>
      </c>
      <c r="Q132" s="77">
        <v>0</v>
      </c>
      <c r="R132" s="77">
        <v>93.820552456550402</v>
      </c>
      <c r="S132" s="78">
        <v>0</v>
      </c>
      <c r="T132" s="78">
        <v>9.9000000000000008E-3</v>
      </c>
      <c r="U132" s="78">
        <v>6.9999999999999999E-4</v>
      </c>
    </row>
    <row r="133" spans="2:21">
      <c r="B133" t="s">
        <v>601</v>
      </c>
      <c r="C133" t="s">
        <v>602</v>
      </c>
      <c r="D133" t="s">
        <v>123</v>
      </c>
      <c r="E133" t="s">
        <v>251</v>
      </c>
      <c r="F133" t="s">
        <v>603</v>
      </c>
      <c r="G133" t="s">
        <v>332</v>
      </c>
      <c r="H133" t="s">
        <v>604</v>
      </c>
      <c r="I133" t="s">
        <v>237</v>
      </c>
      <c r="J133"/>
      <c r="K133" s="77">
        <v>2.92</v>
      </c>
      <c r="L133" t="s">
        <v>110</v>
      </c>
      <c r="M133" s="78">
        <v>3.6299999999999999E-2</v>
      </c>
      <c r="N133" s="78">
        <v>0.45069999999999999</v>
      </c>
      <c r="O133" s="77">
        <v>31615.94</v>
      </c>
      <c r="P133" s="77">
        <v>35.465767118738192</v>
      </c>
      <c r="Q133" s="77">
        <v>0</v>
      </c>
      <c r="R133" s="77">
        <v>45.2258513220035</v>
      </c>
      <c r="S133" s="78">
        <v>1E-4</v>
      </c>
      <c r="T133" s="78">
        <v>4.7999999999999996E-3</v>
      </c>
      <c r="U133" s="78">
        <v>2.9999999999999997E-4</v>
      </c>
    </row>
    <row r="134" spans="2:21">
      <c r="B134" t="s">
        <v>223</v>
      </c>
      <c r="C134" s="16"/>
      <c r="D134" s="16"/>
      <c r="E134" s="16"/>
      <c r="F134" s="16"/>
    </row>
    <row r="135" spans="2:21">
      <c r="B135" t="s">
        <v>240</v>
      </c>
      <c r="C135" s="16"/>
      <c r="D135" s="16"/>
      <c r="E135" s="16"/>
      <c r="F135" s="16"/>
    </row>
    <row r="136" spans="2:21">
      <c r="B136" t="s">
        <v>241</v>
      </c>
      <c r="C136" s="16"/>
      <c r="D136" s="16"/>
      <c r="E136" s="16"/>
      <c r="F136" s="16"/>
    </row>
    <row r="137" spans="2:21">
      <c r="B137" t="s">
        <v>242</v>
      </c>
      <c r="C137" s="16"/>
      <c r="D137" s="16"/>
      <c r="E137" s="16"/>
      <c r="F137" s="16"/>
    </row>
    <row r="138" spans="2:21">
      <c r="B138" t="s">
        <v>243</v>
      </c>
      <c r="C138" s="16"/>
      <c r="D138" s="16"/>
      <c r="E138" s="16"/>
      <c r="F138" s="16"/>
    </row>
    <row r="139" spans="2:21">
      <c r="C139" s="16"/>
      <c r="D139" s="16"/>
      <c r="E139" s="16"/>
      <c r="F139" s="16"/>
    </row>
    <row r="140" spans="2:21">
      <c r="C140" s="16"/>
      <c r="D140" s="16"/>
      <c r="E140" s="16"/>
      <c r="F140" s="16"/>
    </row>
    <row r="141" spans="2:21">
      <c r="C141" s="16"/>
      <c r="D141" s="16"/>
      <c r="E141" s="16"/>
      <c r="F141" s="16"/>
    </row>
    <row r="142" spans="2:21"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30ADC11D-55D4-48AC-BA73-FE003902EB61}">
      <formula1>$BN$7:$BN$11</formula1>
    </dataValidation>
    <dataValidation type="list" allowBlank="1" showInputMessage="1" showErrorMessage="1" sqref="E12:E799" xr:uid="{7D6DE169-A76F-41E3-A6F4-1FF56A6E8E59}">
      <formula1>$BI$7:$BI$11</formula1>
    </dataValidation>
    <dataValidation type="list" allowBlank="1" showInputMessage="1" showErrorMessage="1" sqref="I12:I805" xr:uid="{07B4D302-DD55-4E59-A71F-FB5369E64A70}">
      <formula1>$BM$7:$BM$10</formula1>
    </dataValidation>
    <dataValidation allowBlank="1" showInputMessage="1" showErrorMessage="1" sqref="Q9 C1:C4" xr:uid="{4BD8FC34-BA77-46F5-AE35-B80B5952F738}"/>
    <dataValidation type="list" allowBlank="1" showInputMessage="1" showErrorMessage="1" sqref="G12:G805" xr:uid="{DCB3F29A-8D0F-4801-B2D5-DDFCD22CD77F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103">
        <v>45106</v>
      </c>
    </row>
    <row r="2" spans="2:62" s="1" customFormat="1">
      <c r="B2" s="2" t="s">
        <v>1</v>
      </c>
      <c r="C2" s="12" t="s">
        <v>1395</v>
      </c>
    </row>
    <row r="3" spans="2:62" s="1" customFormat="1">
      <c r="B3" s="2" t="s">
        <v>2</v>
      </c>
      <c r="C3" s="104" t="s">
        <v>1396</v>
      </c>
    </row>
    <row r="4" spans="2:62" s="1" customFormat="1">
      <c r="B4" s="2" t="s">
        <v>3</v>
      </c>
      <c r="C4" s="105" t="s">
        <v>197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7757.77</v>
      </c>
      <c r="J11" s="7"/>
      <c r="K11" s="75">
        <v>1.1207</v>
      </c>
      <c r="L11" s="75">
        <v>3879.3645716096798</v>
      </c>
      <c r="M11" s="7"/>
      <c r="N11" s="76">
        <v>1</v>
      </c>
      <c r="O11" s="76">
        <v>2.8199999999999999E-2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605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209</v>
      </c>
      <c r="C14" t="s">
        <v>209</v>
      </c>
      <c r="E14" s="16"/>
      <c r="F14" s="16"/>
      <c r="G14" t="s">
        <v>209</v>
      </c>
      <c r="H14" t="s">
        <v>209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606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209</v>
      </c>
      <c r="C16" t="s">
        <v>209</v>
      </c>
      <c r="E16" s="16"/>
      <c r="F16" s="16"/>
      <c r="G16" t="s">
        <v>209</v>
      </c>
      <c r="H16" t="s">
        <v>209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607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E18" s="16"/>
      <c r="F18" s="16"/>
      <c r="G18" t="s">
        <v>209</v>
      </c>
      <c r="H18" t="s">
        <v>209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608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E20" s="16"/>
      <c r="F20" s="16"/>
      <c r="G20" t="s">
        <v>209</v>
      </c>
      <c r="H20" t="s">
        <v>209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221</v>
      </c>
      <c r="E21" s="16"/>
      <c r="F21" s="16"/>
      <c r="G21" s="16"/>
      <c r="I21" s="81">
        <v>7757.77</v>
      </c>
      <c r="K21" s="81">
        <v>1.1207</v>
      </c>
      <c r="L21" s="81">
        <v>3879.3645716096798</v>
      </c>
      <c r="N21" s="80">
        <v>1</v>
      </c>
      <c r="O21" s="80">
        <v>2.8199999999999999E-2</v>
      </c>
    </row>
    <row r="22" spans="2:15">
      <c r="B22" s="79" t="s">
        <v>246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E23" s="16"/>
      <c r="F23" s="16"/>
      <c r="G23" t="s">
        <v>209</v>
      </c>
      <c r="H23" t="s">
        <v>209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247</v>
      </c>
      <c r="E24" s="16"/>
      <c r="F24" s="16"/>
      <c r="G24" s="16"/>
      <c r="I24" s="81">
        <v>7757.77</v>
      </c>
      <c r="K24" s="81">
        <v>1.1207</v>
      </c>
      <c r="L24" s="81">
        <v>3879.3645716096798</v>
      </c>
      <c r="N24" s="80">
        <v>1</v>
      </c>
      <c r="O24" s="80">
        <v>2.8199999999999999E-2</v>
      </c>
    </row>
    <row r="25" spans="2:15">
      <c r="B25" t="s">
        <v>609</v>
      </c>
      <c r="C25" t="s">
        <v>610</v>
      </c>
      <c r="D25" t="s">
        <v>611</v>
      </c>
      <c r="E25" t="s">
        <v>251</v>
      </c>
      <c r="F25" t="s">
        <v>612</v>
      </c>
      <c r="G25" t="s">
        <v>363</v>
      </c>
      <c r="H25" t="s">
        <v>106</v>
      </c>
      <c r="I25" s="77">
        <v>67.03</v>
      </c>
      <c r="J25" s="77">
        <v>25750</v>
      </c>
      <c r="K25" s="77">
        <v>0</v>
      </c>
      <c r="L25" s="77">
        <v>63.724750700000001</v>
      </c>
      <c r="M25" s="78">
        <v>0</v>
      </c>
      <c r="N25" s="78">
        <v>1.6400000000000001E-2</v>
      </c>
      <c r="O25" s="78">
        <v>5.0000000000000001E-4</v>
      </c>
    </row>
    <row r="26" spans="2:15">
      <c r="B26" t="s">
        <v>613</v>
      </c>
      <c r="C26" t="s">
        <v>614</v>
      </c>
      <c r="D26" t="s">
        <v>615</v>
      </c>
      <c r="E26" t="s">
        <v>251</v>
      </c>
      <c r="F26" t="s">
        <v>616</v>
      </c>
      <c r="G26" t="s">
        <v>304</v>
      </c>
      <c r="H26" t="s">
        <v>106</v>
      </c>
      <c r="I26" s="77">
        <v>754.13</v>
      </c>
      <c r="J26" s="77">
        <v>2866</v>
      </c>
      <c r="K26" s="77">
        <v>0</v>
      </c>
      <c r="L26" s="77">
        <v>79.796546533599994</v>
      </c>
      <c r="M26" s="78">
        <v>0</v>
      </c>
      <c r="N26" s="78">
        <v>2.06E-2</v>
      </c>
      <c r="O26" s="78">
        <v>5.9999999999999995E-4</v>
      </c>
    </row>
    <row r="27" spans="2:15">
      <c r="B27" t="s">
        <v>617</v>
      </c>
      <c r="C27" t="s">
        <v>618</v>
      </c>
      <c r="D27" t="s">
        <v>615</v>
      </c>
      <c r="E27" t="s">
        <v>251</v>
      </c>
      <c r="F27" t="s">
        <v>619</v>
      </c>
      <c r="G27" t="s">
        <v>304</v>
      </c>
      <c r="H27" t="s">
        <v>106</v>
      </c>
      <c r="I27" s="77">
        <v>155.02000000000001</v>
      </c>
      <c r="J27" s="77">
        <v>14343</v>
      </c>
      <c r="K27" s="77">
        <v>0</v>
      </c>
      <c r="L27" s="77">
        <v>82.089842671200003</v>
      </c>
      <c r="M27" s="78">
        <v>0</v>
      </c>
      <c r="N27" s="78">
        <v>2.12E-2</v>
      </c>
      <c r="O27" s="78">
        <v>5.9999999999999995E-4</v>
      </c>
    </row>
    <row r="28" spans="2:15">
      <c r="B28" t="s">
        <v>620</v>
      </c>
      <c r="C28" t="s">
        <v>621</v>
      </c>
      <c r="D28" t="s">
        <v>615</v>
      </c>
      <c r="E28" t="s">
        <v>251</v>
      </c>
      <c r="F28" t="s">
        <v>622</v>
      </c>
      <c r="G28" t="s">
        <v>338</v>
      </c>
      <c r="H28" t="s">
        <v>106</v>
      </c>
      <c r="I28" s="77">
        <v>144.96</v>
      </c>
      <c r="J28" s="77">
        <v>12925</v>
      </c>
      <c r="K28" s="77">
        <v>0</v>
      </c>
      <c r="L28" s="77">
        <v>69.173607360000005</v>
      </c>
      <c r="M28" s="78">
        <v>0</v>
      </c>
      <c r="N28" s="78">
        <v>1.78E-2</v>
      </c>
      <c r="O28" s="78">
        <v>5.0000000000000001E-4</v>
      </c>
    </row>
    <row r="29" spans="2:15">
      <c r="B29" t="s">
        <v>623</v>
      </c>
      <c r="C29" t="s">
        <v>624</v>
      </c>
      <c r="D29" t="s">
        <v>123</v>
      </c>
      <c r="E29" t="s">
        <v>251</v>
      </c>
      <c r="F29" t="s">
        <v>625</v>
      </c>
      <c r="G29" t="s">
        <v>338</v>
      </c>
      <c r="H29" t="s">
        <v>110</v>
      </c>
      <c r="I29" s="77">
        <v>160.4</v>
      </c>
      <c r="J29" s="77">
        <v>13066</v>
      </c>
      <c r="K29" s="77">
        <v>0</v>
      </c>
      <c r="L29" s="77">
        <v>84.531448657599995</v>
      </c>
      <c r="M29" s="78">
        <v>0</v>
      </c>
      <c r="N29" s="78">
        <v>2.18E-2</v>
      </c>
      <c r="O29" s="78">
        <v>5.9999999999999995E-4</v>
      </c>
    </row>
    <row r="30" spans="2:15">
      <c r="B30" t="s">
        <v>626</v>
      </c>
      <c r="C30" t="s">
        <v>627</v>
      </c>
      <c r="D30" t="s">
        <v>615</v>
      </c>
      <c r="E30" t="s">
        <v>251</v>
      </c>
      <c r="F30" t="s">
        <v>628</v>
      </c>
      <c r="G30" t="s">
        <v>338</v>
      </c>
      <c r="H30" t="s">
        <v>106</v>
      </c>
      <c r="I30" s="77">
        <v>248.86</v>
      </c>
      <c r="J30" s="77">
        <v>21183</v>
      </c>
      <c r="K30" s="77">
        <v>0</v>
      </c>
      <c r="L30" s="77">
        <v>194.62752294960001</v>
      </c>
      <c r="M30" s="78">
        <v>0</v>
      </c>
      <c r="N30" s="78">
        <v>5.0200000000000002E-2</v>
      </c>
      <c r="O30" s="78">
        <v>1.4E-3</v>
      </c>
    </row>
    <row r="31" spans="2:15">
      <c r="B31" t="s">
        <v>629</v>
      </c>
      <c r="C31" t="s">
        <v>630</v>
      </c>
      <c r="D31" t="s">
        <v>123</v>
      </c>
      <c r="E31" t="s">
        <v>251</v>
      </c>
      <c r="F31" t="s">
        <v>631</v>
      </c>
      <c r="G31" t="s">
        <v>338</v>
      </c>
      <c r="H31" t="s">
        <v>110</v>
      </c>
      <c r="I31" s="77">
        <v>255.57</v>
      </c>
      <c r="J31" s="77">
        <v>9570</v>
      </c>
      <c r="K31" s="77">
        <v>0</v>
      </c>
      <c r="L31" s="77">
        <v>98.6490948366</v>
      </c>
      <c r="M31" s="78">
        <v>0</v>
      </c>
      <c r="N31" s="78">
        <v>2.5399999999999999E-2</v>
      </c>
      <c r="O31" s="78">
        <v>6.9999999999999999E-4</v>
      </c>
    </row>
    <row r="32" spans="2:15">
      <c r="B32" t="s">
        <v>632</v>
      </c>
      <c r="C32" t="s">
        <v>633</v>
      </c>
      <c r="D32" t="s">
        <v>615</v>
      </c>
      <c r="E32" t="s">
        <v>251</v>
      </c>
      <c r="F32" t="s">
        <v>634</v>
      </c>
      <c r="G32" t="s">
        <v>338</v>
      </c>
      <c r="H32" t="s">
        <v>106</v>
      </c>
      <c r="I32" s="77">
        <v>234.62</v>
      </c>
      <c r="J32" s="77">
        <v>8922</v>
      </c>
      <c r="K32" s="77">
        <v>0</v>
      </c>
      <c r="L32" s="77">
        <v>77.283884308799998</v>
      </c>
      <c r="M32" s="78">
        <v>0</v>
      </c>
      <c r="N32" s="78">
        <v>1.9900000000000001E-2</v>
      </c>
      <c r="O32" s="78">
        <v>5.9999999999999995E-4</v>
      </c>
    </row>
    <row r="33" spans="2:15">
      <c r="B33" t="s">
        <v>635</v>
      </c>
      <c r="C33" t="s">
        <v>636</v>
      </c>
      <c r="D33" t="s">
        <v>615</v>
      </c>
      <c r="E33" t="s">
        <v>251</v>
      </c>
      <c r="F33" t="s">
        <v>637</v>
      </c>
      <c r="G33" t="s">
        <v>338</v>
      </c>
      <c r="H33" t="s">
        <v>106</v>
      </c>
      <c r="I33" s="77">
        <v>301.64999999999998</v>
      </c>
      <c r="J33" s="77">
        <v>9780</v>
      </c>
      <c r="K33" s="77">
        <v>0</v>
      </c>
      <c r="L33" s="77">
        <v>108.91905804</v>
      </c>
      <c r="M33" s="78">
        <v>0</v>
      </c>
      <c r="N33" s="78">
        <v>2.81E-2</v>
      </c>
      <c r="O33" s="78">
        <v>8.0000000000000004E-4</v>
      </c>
    </row>
    <row r="34" spans="2:15">
      <c r="B34" t="s">
        <v>638</v>
      </c>
      <c r="C34" t="s">
        <v>639</v>
      </c>
      <c r="D34" t="s">
        <v>123</v>
      </c>
      <c r="E34" t="s">
        <v>251</v>
      </c>
      <c r="F34" t="s">
        <v>640</v>
      </c>
      <c r="G34" t="s">
        <v>338</v>
      </c>
      <c r="H34" t="s">
        <v>110</v>
      </c>
      <c r="I34" s="77">
        <v>561.41</v>
      </c>
      <c r="J34" s="77">
        <v>10562</v>
      </c>
      <c r="K34" s="77">
        <v>0</v>
      </c>
      <c r="L34" s="77">
        <v>239.16498734827999</v>
      </c>
      <c r="M34" s="78">
        <v>0</v>
      </c>
      <c r="N34" s="78">
        <v>6.1699999999999998E-2</v>
      </c>
      <c r="O34" s="78">
        <v>1.6999999999999999E-3</v>
      </c>
    </row>
    <row r="35" spans="2:15">
      <c r="B35" t="s">
        <v>641</v>
      </c>
      <c r="C35" t="s">
        <v>642</v>
      </c>
      <c r="D35" t="s">
        <v>611</v>
      </c>
      <c r="E35" t="s">
        <v>251</v>
      </c>
      <c r="F35" t="s">
        <v>643</v>
      </c>
      <c r="G35" t="s">
        <v>356</v>
      </c>
      <c r="H35" t="s">
        <v>106</v>
      </c>
      <c r="I35" s="77">
        <v>0.06</v>
      </c>
      <c r="J35" s="77">
        <v>51226000</v>
      </c>
      <c r="K35" s="77">
        <v>0</v>
      </c>
      <c r="L35" s="77">
        <v>113.47583520000001</v>
      </c>
      <c r="M35" s="78">
        <v>0</v>
      </c>
      <c r="N35" s="78">
        <v>2.93E-2</v>
      </c>
      <c r="O35" s="78">
        <v>8.0000000000000004E-4</v>
      </c>
    </row>
    <row r="36" spans="2:15">
      <c r="B36" t="s">
        <v>644</v>
      </c>
      <c r="C36" t="s">
        <v>645</v>
      </c>
      <c r="D36" t="s">
        <v>615</v>
      </c>
      <c r="E36" t="s">
        <v>251</v>
      </c>
      <c r="F36" t="s">
        <v>646</v>
      </c>
      <c r="G36" t="s">
        <v>356</v>
      </c>
      <c r="H36" t="s">
        <v>106</v>
      </c>
      <c r="I36" s="77">
        <v>49.6</v>
      </c>
      <c r="J36" s="77">
        <v>68821</v>
      </c>
      <c r="K36" s="77">
        <v>0</v>
      </c>
      <c r="L36" s="77">
        <v>126.027217472</v>
      </c>
      <c r="M36" s="78">
        <v>0</v>
      </c>
      <c r="N36" s="78">
        <v>3.2500000000000001E-2</v>
      </c>
      <c r="O36" s="78">
        <v>8.9999999999999998E-4</v>
      </c>
    </row>
    <row r="37" spans="2:15">
      <c r="B37" t="s">
        <v>647</v>
      </c>
      <c r="C37" t="s">
        <v>648</v>
      </c>
      <c r="D37" t="s">
        <v>615</v>
      </c>
      <c r="E37" t="s">
        <v>251</v>
      </c>
      <c r="F37" t="s">
        <v>649</v>
      </c>
      <c r="G37" t="s">
        <v>356</v>
      </c>
      <c r="H37" t="s">
        <v>106</v>
      </c>
      <c r="I37" s="77">
        <v>460.16</v>
      </c>
      <c r="J37" s="77">
        <v>8524</v>
      </c>
      <c r="K37" s="77">
        <v>0</v>
      </c>
      <c r="L37" s="77">
        <v>144.8151497728</v>
      </c>
      <c r="M37" s="78">
        <v>0</v>
      </c>
      <c r="N37" s="78">
        <v>3.73E-2</v>
      </c>
      <c r="O37" s="78">
        <v>1.1000000000000001E-3</v>
      </c>
    </row>
    <row r="38" spans="2:15">
      <c r="B38" t="s">
        <v>650</v>
      </c>
      <c r="C38" t="s">
        <v>651</v>
      </c>
      <c r="D38" t="s">
        <v>611</v>
      </c>
      <c r="E38" t="s">
        <v>251</v>
      </c>
      <c r="F38" t="s">
        <v>652</v>
      </c>
      <c r="G38" t="s">
        <v>653</v>
      </c>
      <c r="H38" t="s">
        <v>106</v>
      </c>
      <c r="I38" s="77">
        <v>56.98</v>
      </c>
      <c r="J38" s="77">
        <v>53169</v>
      </c>
      <c r="K38" s="77">
        <v>0</v>
      </c>
      <c r="L38" s="77">
        <v>111.8517103704</v>
      </c>
      <c r="M38" s="78">
        <v>0</v>
      </c>
      <c r="N38" s="78">
        <v>2.8799999999999999E-2</v>
      </c>
      <c r="O38" s="78">
        <v>8.0000000000000004E-4</v>
      </c>
    </row>
    <row r="39" spans="2:15">
      <c r="B39" t="s">
        <v>654</v>
      </c>
      <c r="C39" t="s">
        <v>655</v>
      </c>
      <c r="D39" t="s">
        <v>611</v>
      </c>
      <c r="E39" t="s">
        <v>251</v>
      </c>
      <c r="F39" t="s">
        <v>656</v>
      </c>
      <c r="G39" t="s">
        <v>462</v>
      </c>
      <c r="H39" t="s">
        <v>106</v>
      </c>
      <c r="I39" s="77">
        <v>372.77</v>
      </c>
      <c r="J39" s="77">
        <v>12001</v>
      </c>
      <c r="K39" s="77">
        <v>0</v>
      </c>
      <c r="L39" s="77">
        <v>165.16578346840001</v>
      </c>
      <c r="M39" s="78">
        <v>0</v>
      </c>
      <c r="N39" s="78">
        <v>4.2599999999999999E-2</v>
      </c>
      <c r="O39" s="78">
        <v>1.1999999999999999E-3</v>
      </c>
    </row>
    <row r="40" spans="2:15">
      <c r="B40" t="s">
        <v>657</v>
      </c>
      <c r="C40" t="s">
        <v>658</v>
      </c>
      <c r="D40" t="s">
        <v>611</v>
      </c>
      <c r="E40" t="s">
        <v>251</v>
      </c>
      <c r="F40" t="s">
        <v>659</v>
      </c>
      <c r="G40" t="s">
        <v>462</v>
      </c>
      <c r="H40" t="s">
        <v>106</v>
      </c>
      <c r="I40" s="77">
        <v>132.38999999999999</v>
      </c>
      <c r="J40" s="77">
        <v>28153</v>
      </c>
      <c r="K40" s="77">
        <v>0</v>
      </c>
      <c r="L40" s="77">
        <v>137.60732573640001</v>
      </c>
      <c r="M40" s="78">
        <v>0</v>
      </c>
      <c r="N40" s="78">
        <v>3.5499999999999997E-2</v>
      </c>
      <c r="O40" s="78">
        <v>1E-3</v>
      </c>
    </row>
    <row r="41" spans="2:15">
      <c r="B41" t="s">
        <v>660</v>
      </c>
      <c r="C41" t="s">
        <v>661</v>
      </c>
      <c r="D41" t="s">
        <v>615</v>
      </c>
      <c r="E41" t="s">
        <v>251</v>
      </c>
      <c r="F41" t="s">
        <v>662</v>
      </c>
      <c r="G41" t="s">
        <v>473</v>
      </c>
      <c r="H41" t="s">
        <v>106</v>
      </c>
      <c r="I41" s="77">
        <v>1497.36</v>
      </c>
      <c r="J41" s="77">
        <v>3612</v>
      </c>
      <c r="K41" s="77">
        <v>0</v>
      </c>
      <c r="L41" s="77">
        <v>199.68050269439999</v>
      </c>
      <c r="M41" s="78">
        <v>0</v>
      </c>
      <c r="N41" s="78">
        <v>5.1499999999999997E-2</v>
      </c>
      <c r="O41" s="78">
        <v>1.5E-3</v>
      </c>
    </row>
    <row r="42" spans="2:15">
      <c r="B42" t="s">
        <v>663</v>
      </c>
      <c r="C42" t="s">
        <v>664</v>
      </c>
      <c r="D42" t="s">
        <v>611</v>
      </c>
      <c r="E42" t="s">
        <v>251</v>
      </c>
      <c r="F42" t="s">
        <v>665</v>
      </c>
      <c r="G42" t="s">
        <v>666</v>
      </c>
      <c r="H42" t="s">
        <v>106</v>
      </c>
      <c r="I42" s="77">
        <v>113.12</v>
      </c>
      <c r="J42" s="77">
        <v>12790</v>
      </c>
      <c r="K42" s="77">
        <v>0</v>
      </c>
      <c r="L42" s="77">
        <v>53.416033216000002</v>
      </c>
      <c r="M42" s="78">
        <v>0</v>
      </c>
      <c r="N42" s="78">
        <v>1.38E-2</v>
      </c>
      <c r="O42" s="78">
        <v>4.0000000000000002E-4</v>
      </c>
    </row>
    <row r="43" spans="2:15">
      <c r="B43" t="s">
        <v>667</v>
      </c>
      <c r="C43" t="s">
        <v>668</v>
      </c>
      <c r="D43" t="s">
        <v>615</v>
      </c>
      <c r="E43" t="s">
        <v>251</v>
      </c>
      <c r="F43" t="s">
        <v>669</v>
      </c>
      <c r="G43" t="s">
        <v>666</v>
      </c>
      <c r="H43" t="s">
        <v>106</v>
      </c>
      <c r="I43" s="77">
        <v>50.28</v>
      </c>
      <c r="J43" s="77">
        <v>30782</v>
      </c>
      <c r="K43" s="77">
        <v>0</v>
      </c>
      <c r="L43" s="77">
        <v>57.141784003200002</v>
      </c>
      <c r="M43" s="78">
        <v>0</v>
      </c>
      <c r="N43" s="78">
        <v>1.47E-2</v>
      </c>
      <c r="O43" s="78">
        <v>4.0000000000000002E-4</v>
      </c>
    </row>
    <row r="44" spans="2:15">
      <c r="B44" t="s">
        <v>670</v>
      </c>
      <c r="C44" t="s">
        <v>671</v>
      </c>
      <c r="D44" t="s">
        <v>611</v>
      </c>
      <c r="E44" t="s">
        <v>251</v>
      </c>
      <c r="F44" t="s">
        <v>672</v>
      </c>
      <c r="G44" t="s">
        <v>673</v>
      </c>
      <c r="H44" t="s">
        <v>106</v>
      </c>
      <c r="I44" s="77">
        <v>222.05</v>
      </c>
      <c r="J44" s="77">
        <v>14423</v>
      </c>
      <c r="K44" s="77">
        <v>0</v>
      </c>
      <c r="L44" s="77">
        <v>118.240994378</v>
      </c>
      <c r="M44" s="78">
        <v>0</v>
      </c>
      <c r="N44" s="78">
        <v>3.0499999999999999E-2</v>
      </c>
      <c r="O44" s="78">
        <v>8.9999999999999998E-4</v>
      </c>
    </row>
    <row r="45" spans="2:15">
      <c r="B45" t="s">
        <v>674</v>
      </c>
      <c r="C45" t="s">
        <v>675</v>
      </c>
      <c r="D45" t="s">
        <v>676</v>
      </c>
      <c r="E45" t="s">
        <v>251</v>
      </c>
      <c r="F45" t="s">
        <v>677</v>
      </c>
      <c r="G45" t="s">
        <v>673</v>
      </c>
      <c r="H45" t="s">
        <v>110</v>
      </c>
      <c r="I45" s="77">
        <v>93.85</v>
      </c>
      <c r="J45" s="77">
        <v>66840</v>
      </c>
      <c r="K45" s="77">
        <v>0</v>
      </c>
      <c r="L45" s="77">
        <v>253.01251995600001</v>
      </c>
      <c r="M45" s="78">
        <v>0</v>
      </c>
      <c r="N45" s="78">
        <v>6.5199999999999994E-2</v>
      </c>
      <c r="O45" s="78">
        <v>1.8E-3</v>
      </c>
    </row>
    <row r="46" spans="2:15">
      <c r="B46" t="s">
        <v>678</v>
      </c>
      <c r="C46" t="s">
        <v>679</v>
      </c>
      <c r="D46" t="s">
        <v>611</v>
      </c>
      <c r="E46" t="s">
        <v>251</v>
      </c>
      <c r="F46" t="s">
        <v>680</v>
      </c>
      <c r="G46" t="s">
        <v>673</v>
      </c>
      <c r="H46" t="s">
        <v>106</v>
      </c>
      <c r="I46" s="77">
        <v>65.36</v>
      </c>
      <c r="J46" s="77">
        <v>86257</v>
      </c>
      <c r="K46" s="77">
        <v>1.11239</v>
      </c>
      <c r="L46" s="77">
        <v>209.2583976384</v>
      </c>
      <c r="M46" s="78">
        <v>0</v>
      </c>
      <c r="N46" s="78">
        <v>5.3900000000000003E-2</v>
      </c>
      <c r="O46" s="78">
        <v>1.5E-3</v>
      </c>
    </row>
    <row r="47" spans="2:15">
      <c r="B47" t="s">
        <v>681</v>
      </c>
      <c r="C47" t="s">
        <v>682</v>
      </c>
      <c r="D47" t="s">
        <v>611</v>
      </c>
      <c r="E47" t="s">
        <v>251</v>
      </c>
      <c r="F47" t="s">
        <v>683</v>
      </c>
      <c r="G47" t="s">
        <v>673</v>
      </c>
      <c r="H47" t="s">
        <v>106</v>
      </c>
      <c r="I47" s="77">
        <v>56.14</v>
      </c>
      <c r="J47" s="77">
        <v>40822</v>
      </c>
      <c r="K47" s="77">
        <v>8.3099999999999997E-3</v>
      </c>
      <c r="L47" s="77">
        <v>84.619612193600005</v>
      </c>
      <c r="M47" s="78">
        <v>0</v>
      </c>
      <c r="N47" s="78">
        <v>2.18E-2</v>
      </c>
      <c r="O47" s="78">
        <v>5.9999999999999995E-4</v>
      </c>
    </row>
    <row r="48" spans="2:15">
      <c r="B48" t="s">
        <v>684</v>
      </c>
      <c r="C48" t="s">
        <v>685</v>
      </c>
      <c r="D48" t="s">
        <v>611</v>
      </c>
      <c r="E48" t="s">
        <v>251</v>
      </c>
      <c r="F48" t="s">
        <v>686</v>
      </c>
      <c r="G48" t="s">
        <v>673</v>
      </c>
      <c r="H48" t="s">
        <v>106</v>
      </c>
      <c r="I48" s="77">
        <v>226.24</v>
      </c>
      <c r="J48" s="77">
        <v>11806</v>
      </c>
      <c r="K48" s="77">
        <v>0</v>
      </c>
      <c r="L48" s="77">
        <v>98.612930124800002</v>
      </c>
      <c r="M48" s="78">
        <v>0</v>
      </c>
      <c r="N48" s="78">
        <v>2.5399999999999999E-2</v>
      </c>
      <c r="O48" s="78">
        <v>6.9999999999999999E-4</v>
      </c>
    </row>
    <row r="49" spans="2:15">
      <c r="B49" t="s">
        <v>687</v>
      </c>
      <c r="C49" t="s">
        <v>688</v>
      </c>
      <c r="D49" t="s">
        <v>615</v>
      </c>
      <c r="E49" t="s">
        <v>251</v>
      </c>
      <c r="F49" t="s">
        <v>689</v>
      </c>
      <c r="G49" t="s">
        <v>673</v>
      </c>
      <c r="H49" t="s">
        <v>106</v>
      </c>
      <c r="I49" s="77">
        <v>456.67</v>
      </c>
      <c r="J49" s="77">
        <v>10064</v>
      </c>
      <c r="K49" s="77">
        <v>0</v>
      </c>
      <c r="L49" s="77">
        <v>169.68162040959999</v>
      </c>
      <c r="M49" s="78">
        <v>0</v>
      </c>
      <c r="N49" s="78">
        <v>4.3700000000000003E-2</v>
      </c>
      <c r="O49" s="78">
        <v>1.1999999999999999E-3</v>
      </c>
    </row>
    <row r="50" spans="2:15">
      <c r="B50" t="s">
        <v>690</v>
      </c>
      <c r="C50" t="s">
        <v>691</v>
      </c>
      <c r="D50" t="s">
        <v>615</v>
      </c>
      <c r="E50" t="s">
        <v>251</v>
      </c>
      <c r="F50" t="s">
        <v>692</v>
      </c>
      <c r="G50" t="s">
        <v>412</v>
      </c>
      <c r="H50" t="s">
        <v>106</v>
      </c>
      <c r="I50" s="77">
        <v>146.63999999999999</v>
      </c>
      <c r="J50" s="77">
        <v>5099</v>
      </c>
      <c r="K50" s="77">
        <v>0</v>
      </c>
      <c r="L50" s="77">
        <v>27.605724931200001</v>
      </c>
      <c r="M50" s="78">
        <v>0</v>
      </c>
      <c r="N50" s="78">
        <v>7.1000000000000004E-3</v>
      </c>
      <c r="O50" s="78">
        <v>2.0000000000000001E-4</v>
      </c>
    </row>
    <row r="51" spans="2:15">
      <c r="B51" t="s">
        <v>693</v>
      </c>
      <c r="C51" t="s">
        <v>694</v>
      </c>
      <c r="D51" t="s">
        <v>615</v>
      </c>
      <c r="E51" t="s">
        <v>251</v>
      </c>
      <c r="F51" t="s">
        <v>695</v>
      </c>
      <c r="G51" t="s">
        <v>412</v>
      </c>
      <c r="H51" t="s">
        <v>106</v>
      </c>
      <c r="I51" s="77">
        <v>79.599999999999994</v>
      </c>
      <c r="J51" s="77">
        <v>38767</v>
      </c>
      <c r="K51" s="77">
        <v>0</v>
      </c>
      <c r="L51" s="77">
        <v>113.92970014399999</v>
      </c>
      <c r="M51" s="78">
        <v>0</v>
      </c>
      <c r="N51" s="78">
        <v>2.9399999999999999E-2</v>
      </c>
      <c r="O51" s="78">
        <v>8.0000000000000004E-4</v>
      </c>
    </row>
    <row r="52" spans="2:15">
      <c r="B52" t="s">
        <v>696</v>
      </c>
      <c r="C52" t="s">
        <v>697</v>
      </c>
      <c r="D52" t="s">
        <v>611</v>
      </c>
      <c r="E52" t="s">
        <v>251</v>
      </c>
      <c r="F52" t="s">
        <v>698</v>
      </c>
      <c r="G52" t="s">
        <v>412</v>
      </c>
      <c r="H52" t="s">
        <v>106</v>
      </c>
      <c r="I52" s="77">
        <v>135.74</v>
      </c>
      <c r="J52" s="77">
        <v>33505</v>
      </c>
      <c r="K52" s="77">
        <v>0</v>
      </c>
      <c r="L52" s="77">
        <v>167.91100440400001</v>
      </c>
      <c r="M52" s="78">
        <v>0</v>
      </c>
      <c r="N52" s="78">
        <v>4.3299999999999998E-2</v>
      </c>
      <c r="O52" s="78">
        <v>1.1999999999999999E-3</v>
      </c>
    </row>
    <row r="53" spans="2:15">
      <c r="B53" t="s">
        <v>699</v>
      </c>
      <c r="C53" t="s">
        <v>700</v>
      </c>
      <c r="D53" t="s">
        <v>615</v>
      </c>
      <c r="E53" t="s">
        <v>251</v>
      </c>
      <c r="F53" t="s">
        <v>701</v>
      </c>
      <c r="G53" t="s">
        <v>412</v>
      </c>
      <c r="H53" t="s">
        <v>106</v>
      </c>
      <c r="I53" s="77">
        <v>129.88</v>
      </c>
      <c r="J53" s="77">
        <v>23432</v>
      </c>
      <c r="K53" s="77">
        <v>0</v>
      </c>
      <c r="L53" s="77">
        <v>112.3604140672</v>
      </c>
      <c r="M53" s="78">
        <v>0</v>
      </c>
      <c r="N53" s="78">
        <v>2.9000000000000001E-2</v>
      </c>
      <c r="O53" s="78">
        <v>8.0000000000000004E-4</v>
      </c>
    </row>
    <row r="54" spans="2:15">
      <c r="B54" t="s">
        <v>702</v>
      </c>
      <c r="C54" t="s">
        <v>703</v>
      </c>
      <c r="D54" t="s">
        <v>615</v>
      </c>
      <c r="E54" t="s">
        <v>251</v>
      </c>
      <c r="F54" t="s">
        <v>704</v>
      </c>
      <c r="G54" t="s">
        <v>349</v>
      </c>
      <c r="H54" t="s">
        <v>106</v>
      </c>
      <c r="I54" s="77">
        <v>92.17</v>
      </c>
      <c r="J54" s="77">
        <v>7615</v>
      </c>
      <c r="K54" s="77">
        <v>0</v>
      </c>
      <c r="L54" s="77">
        <v>25.913208386000001</v>
      </c>
      <c r="M54" s="78">
        <v>0</v>
      </c>
      <c r="N54" s="78">
        <v>6.7000000000000002E-3</v>
      </c>
      <c r="O54" s="78">
        <v>2.0000000000000001E-4</v>
      </c>
    </row>
    <row r="55" spans="2:15">
      <c r="B55" t="s">
        <v>705</v>
      </c>
      <c r="C55" t="s">
        <v>706</v>
      </c>
      <c r="D55" t="s">
        <v>615</v>
      </c>
      <c r="E55" t="s">
        <v>251</v>
      </c>
      <c r="F55" t="s">
        <v>707</v>
      </c>
      <c r="G55" t="s">
        <v>349</v>
      </c>
      <c r="H55" t="s">
        <v>106</v>
      </c>
      <c r="I55" s="77">
        <v>188.53</v>
      </c>
      <c r="J55" s="77">
        <v>3614</v>
      </c>
      <c r="K55" s="77">
        <v>0</v>
      </c>
      <c r="L55" s="77">
        <v>25.155346746399999</v>
      </c>
      <c r="M55" s="78">
        <v>0</v>
      </c>
      <c r="N55" s="78">
        <v>6.4999999999999997E-3</v>
      </c>
      <c r="O55" s="78">
        <v>2.0000000000000001E-4</v>
      </c>
    </row>
    <row r="56" spans="2:15">
      <c r="B56" t="s">
        <v>708</v>
      </c>
      <c r="C56" t="s">
        <v>709</v>
      </c>
      <c r="D56" t="s">
        <v>123</v>
      </c>
      <c r="E56" t="s">
        <v>251</v>
      </c>
      <c r="F56" t="s">
        <v>710</v>
      </c>
      <c r="G56" t="s">
        <v>349</v>
      </c>
      <c r="H56" t="s">
        <v>106</v>
      </c>
      <c r="I56" s="77">
        <v>30.67</v>
      </c>
      <c r="J56" s="77">
        <v>138300</v>
      </c>
      <c r="K56" s="77">
        <v>0</v>
      </c>
      <c r="L56" s="77">
        <v>156.60212412000001</v>
      </c>
      <c r="M56" s="78">
        <v>0</v>
      </c>
      <c r="N56" s="78">
        <v>4.0399999999999998E-2</v>
      </c>
      <c r="O56" s="78">
        <v>1.1000000000000001E-3</v>
      </c>
    </row>
    <row r="57" spans="2:15">
      <c r="B57" t="s">
        <v>711</v>
      </c>
      <c r="C57" t="s">
        <v>712</v>
      </c>
      <c r="D57" t="s">
        <v>615</v>
      </c>
      <c r="E57" t="s">
        <v>251</v>
      </c>
      <c r="F57" t="s">
        <v>713</v>
      </c>
      <c r="G57" t="s">
        <v>123</v>
      </c>
      <c r="H57" t="s">
        <v>106</v>
      </c>
      <c r="I57" s="77">
        <v>72.06</v>
      </c>
      <c r="J57" s="77">
        <v>9645</v>
      </c>
      <c r="K57" s="77">
        <v>0</v>
      </c>
      <c r="L57" s="77">
        <v>25.660090404000002</v>
      </c>
      <c r="M57" s="78">
        <v>0</v>
      </c>
      <c r="N57" s="78">
        <v>6.6E-3</v>
      </c>
      <c r="O57" s="78">
        <v>2.0000000000000001E-4</v>
      </c>
    </row>
    <row r="58" spans="2:15">
      <c r="B58" t="s">
        <v>714</v>
      </c>
      <c r="C58" t="s">
        <v>715</v>
      </c>
      <c r="D58" t="s">
        <v>123</v>
      </c>
      <c r="E58" t="s">
        <v>251</v>
      </c>
      <c r="F58" t="s">
        <v>716</v>
      </c>
      <c r="G58" t="s">
        <v>717</v>
      </c>
      <c r="H58" t="s">
        <v>110</v>
      </c>
      <c r="I58" s="77">
        <v>145.80000000000001</v>
      </c>
      <c r="J58" s="77">
        <v>14226</v>
      </c>
      <c r="K58" s="77">
        <v>0</v>
      </c>
      <c r="L58" s="77">
        <v>83.658798367200006</v>
      </c>
      <c r="M58" s="78">
        <v>0</v>
      </c>
      <c r="N58" s="78">
        <v>2.1600000000000001E-2</v>
      </c>
      <c r="O58" s="78">
        <v>5.9999999999999995E-4</v>
      </c>
    </row>
    <row r="59" spans="2:15">
      <c r="B59" t="s">
        <v>223</v>
      </c>
      <c r="E59" s="16"/>
      <c r="F59" s="16"/>
      <c r="G59" s="16"/>
    </row>
    <row r="60" spans="2:15">
      <c r="B60" t="s">
        <v>240</v>
      </c>
      <c r="E60" s="16"/>
      <c r="F60" s="16"/>
      <c r="G60" s="16"/>
    </row>
    <row r="61" spans="2:15">
      <c r="B61" t="s">
        <v>241</v>
      </c>
      <c r="E61" s="16"/>
      <c r="F61" s="16"/>
      <c r="G61" s="16"/>
    </row>
    <row r="62" spans="2:15">
      <c r="B62" t="s">
        <v>242</v>
      </c>
      <c r="E62" s="16"/>
      <c r="F62" s="16"/>
      <c r="G62" s="16"/>
    </row>
    <row r="63" spans="2:15">
      <c r="B63" t="s">
        <v>243</v>
      </c>
      <c r="E63" s="16"/>
      <c r="F63" s="16"/>
      <c r="G63" s="16"/>
    </row>
    <row r="64" spans="2:15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9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103">
        <v>45106</v>
      </c>
    </row>
    <row r="2" spans="2:63" s="1" customFormat="1">
      <c r="B2" s="2" t="s">
        <v>1</v>
      </c>
      <c r="C2" s="12" t="s">
        <v>1395</v>
      </c>
    </row>
    <row r="3" spans="2:63" s="1" customFormat="1">
      <c r="B3" s="2" t="s">
        <v>2</v>
      </c>
      <c r="C3" s="104" t="s">
        <v>1396</v>
      </c>
    </row>
    <row r="4" spans="2:63" s="1" customFormat="1">
      <c r="B4" s="2" t="s">
        <v>3</v>
      </c>
      <c r="C4" s="105" t="s">
        <v>197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419793.2</v>
      </c>
      <c r="I11" s="7"/>
      <c r="J11" s="75">
        <v>0</v>
      </c>
      <c r="K11" s="75">
        <v>67534.851810224514</v>
      </c>
      <c r="L11" s="7"/>
      <c r="M11" s="76">
        <v>1</v>
      </c>
      <c r="N11" s="76">
        <v>0.49049999999999999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718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719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720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721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248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209</v>
      </c>
      <c r="C22" t="s">
        <v>209</v>
      </c>
      <c r="D22" s="16"/>
      <c r="E22" s="16"/>
      <c r="F22" t="s">
        <v>209</v>
      </c>
      <c r="G22" t="s">
        <v>209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722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209</v>
      </c>
      <c r="C24" t="s">
        <v>209</v>
      </c>
      <c r="D24" s="16"/>
      <c r="E24" s="16"/>
      <c r="F24" t="s">
        <v>209</v>
      </c>
      <c r="G24" t="s">
        <v>209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221</v>
      </c>
      <c r="D25" s="16"/>
      <c r="E25" s="16"/>
      <c r="F25" s="16"/>
      <c r="G25" s="16"/>
      <c r="H25" s="81">
        <v>419793.2</v>
      </c>
      <c r="J25" s="81">
        <v>0</v>
      </c>
      <c r="K25" s="81">
        <v>67534.851810224514</v>
      </c>
      <c r="M25" s="80">
        <v>1</v>
      </c>
      <c r="N25" s="80">
        <v>0.49049999999999999</v>
      </c>
    </row>
    <row r="26" spans="2:14">
      <c r="B26" s="79" t="s">
        <v>723</v>
      </c>
      <c r="D26" s="16"/>
      <c r="E26" s="16"/>
      <c r="F26" s="16"/>
      <c r="G26" s="16"/>
      <c r="H26" s="81">
        <v>239575.66</v>
      </c>
      <c r="J26" s="81">
        <v>0</v>
      </c>
      <c r="K26" s="81">
        <v>20123.372988187552</v>
      </c>
      <c r="M26" s="80">
        <v>0.29799999999999999</v>
      </c>
      <c r="N26" s="80">
        <v>0.14610000000000001</v>
      </c>
    </row>
    <row r="27" spans="2:14">
      <c r="B27" t="s">
        <v>724</v>
      </c>
      <c r="C27" t="s">
        <v>725</v>
      </c>
      <c r="D27" t="s">
        <v>726</v>
      </c>
      <c r="E27" t="s">
        <v>727</v>
      </c>
      <c r="F27" t="s">
        <v>728</v>
      </c>
      <c r="G27" t="s">
        <v>106</v>
      </c>
      <c r="H27" s="77">
        <v>7834.54</v>
      </c>
      <c r="I27" s="77">
        <v>995</v>
      </c>
      <c r="J27" s="77">
        <v>0</v>
      </c>
      <c r="K27" s="77">
        <v>287.80496071599998</v>
      </c>
      <c r="L27" s="78">
        <v>0</v>
      </c>
      <c r="M27" s="78">
        <v>4.3E-3</v>
      </c>
      <c r="N27" s="78">
        <v>2.0999999999999999E-3</v>
      </c>
    </row>
    <row r="28" spans="2:14">
      <c r="B28" t="s">
        <v>729</v>
      </c>
      <c r="C28" t="s">
        <v>730</v>
      </c>
      <c r="D28" t="s">
        <v>123</v>
      </c>
      <c r="E28" t="s">
        <v>731</v>
      </c>
      <c r="F28" t="s">
        <v>728</v>
      </c>
      <c r="G28" t="s">
        <v>106</v>
      </c>
      <c r="H28" s="77">
        <v>5704.44</v>
      </c>
      <c r="I28" s="77">
        <v>6301</v>
      </c>
      <c r="J28" s="77">
        <v>0</v>
      </c>
      <c r="K28" s="77">
        <v>1327.0405341648</v>
      </c>
      <c r="L28" s="78">
        <v>1E-4</v>
      </c>
      <c r="M28" s="78">
        <v>1.9599999999999999E-2</v>
      </c>
      <c r="N28" s="78">
        <v>9.5999999999999992E-3</v>
      </c>
    </row>
    <row r="29" spans="2:14">
      <c r="B29" t="s">
        <v>732</v>
      </c>
      <c r="C29" t="s">
        <v>733</v>
      </c>
      <c r="D29" t="s">
        <v>615</v>
      </c>
      <c r="E29" t="s">
        <v>734</v>
      </c>
      <c r="F29" t="s">
        <v>728</v>
      </c>
      <c r="G29" t="s">
        <v>106</v>
      </c>
      <c r="H29" s="77">
        <v>603.29999999999995</v>
      </c>
      <c r="I29" s="77">
        <v>6472</v>
      </c>
      <c r="J29" s="77">
        <v>0</v>
      </c>
      <c r="K29" s="77">
        <v>144.15626659200001</v>
      </c>
      <c r="L29" s="78">
        <v>0</v>
      </c>
      <c r="M29" s="78">
        <v>2.0999999999999999E-3</v>
      </c>
      <c r="N29" s="78">
        <v>1E-3</v>
      </c>
    </row>
    <row r="30" spans="2:14">
      <c r="B30" t="s">
        <v>735</v>
      </c>
      <c r="C30" t="s">
        <v>736</v>
      </c>
      <c r="D30" t="s">
        <v>726</v>
      </c>
      <c r="E30" t="s">
        <v>646</v>
      </c>
      <c r="F30" t="s">
        <v>728</v>
      </c>
      <c r="G30" t="s">
        <v>106</v>
      </c>
      <c r="H30" s="77">
        <v>8898.7000000000007</v>
      </c>
      <c r="I30" s="77">
        <v>442.7</v>
      </c>
      <c r="J30" s="77">
        <v>0</v>
      </c>
      <c r="K30" s="77">
        <v>145.4446597708</v>
      </c>
      <c r="L30" s="78">
        <v>0</v>
      </c>
      <c r="M30" s="78">
        <v>2.2000000000000001E-3</v>
      </c>
      <c r="N30" s="78">
        <v>1.1000000000000001E-3</v>
      </c>
    </row>
    <row r="31" spans="2:14">
      <c r="B31" t="s">
        <v>737</v>
      </c>
      <c r="C31" t="s">
        <v>738</v>
      </c>
      <c r="D31" t="s">
        <v>726</v>
      </c>
      <c r="E31" t="s">
        <v>646</v>
      </c>
      <c r="F31" t="s">
        <v>728</v>
      </c>
      <c r="G31" t="s">
        <v>106</v>
      </c>
      <c r="H31" s="77">
        <v>42931.49</v>
      </c>
      <c r="I31" s="77">
        <v>782.8</v>
      </c>
      <c r="J31" s="77">
        <v>0</v>
      </c>
      <c r="K31" s="77">
        <v>1240.7619621342401</v>
      </c>
      <c r="L31" s="78">
        <v>0</v>
      </c>
      <c r="M31" s="78">
        <v>1.84E-2</v>
      </c>
      <c r="N31" s="78">
        <v>8.9999999999999993E-3</v>
      </c>
    </row>
    <row r="32" spans="2:14">
      <c r="B32" t="s">
        <v>739</v>
      </c>
      <c r="C32" t="s">
        <v>740</v>
      </c>
      <c r="D32" t="s">
        <v>741</v>
      </c>
      <c r="E32" t="s">
        <v>646</v>
      </c>
      <c r="F32" t="s">
        <v>728</v>
      </c>
      <c r="G32" t="s">
        <v>201</v>
      </c>
      <c r="H32" s="77">
        <v>10418.06</v>
      </c>
      <c r="I32" s="77">
        <v>1925.6517999999999</v>
      </c>
      <c r="J32" s="77">
        <v>0</v>
      </c>
      <c r="K32" s="77">
        <v>94.309374716079105</v>
      </c>
      <c r="L32" s="78">
        <v>0</v>
      </c>
      <c r="M32" s="78">
        <v>1.4E-3</v>
      </c>
      <c r="N32" s="78">
        <v>6.9999999999999999E-4</v>
      </c>
    </row>
    <row r="33" spans="2:14">
      <c r="B33" t="s">
        <v>742</v>
      </c>
      <c r="C33" t="s">
        <v>743</v>
      </c>
      <c r="D33" t="s">
        <v>123</v>
      </c>
      <c r="E33" t="s">
        <v>646</v>
      </c>
      <c r="F33" t="s">
        <v>728</v>
      </c>
      <c r="G33" t="s">
        <v>110</v>
      </c>
      <c r="H33" s="77">
        <v>15207.76</v>
      </c>
      <c r="I33" s="77">
        <v>2866.5</v>
      </c>
      <c r="J33" s="77">
        <v>0</v>
      </c>
      <c r="K33" s="77">
        <v>1758.28183830936</v>
      </c>
      <c r="L33" s="78">
        <v>1E-4</v>
      </c>
      <c r="M33" s="78">
        <v>2.5999999999999999E-2</v>
      </c>
      <c r="N33" s="78">
        <v>1.2800000000000001E-2</v>
      </c>
    </row>
    <row r="34" spans="2:14">
      <c r="B34" t="s">
        <v>744</v>
      </c>
      <c r="C34" t="s">
        <v>745</v>
      </c>
      <c r="D34" t="s">
        <v>123</v>
      </c>
      <c r="E34" t="s">
        <v>646</v>
      </c>
      <c r="F34" t="s">
        <v>728</v>
      </c>
      <c r="G34" t="s">
        <v>106</v>
      </c>
      <c r="H34" s="77">
        <v>1434.33</v>
      </c>
      <c r="I34" s="77">
        <v>3758</v>
      </c>
      <c r="J34" s="77">
        <v>0</v>
      </c>
      <c r="K34" s="77">
        <v>199.0066322088</v>
      </c>
      <c r="L34" s="78">
        <v>0</v>
      </c>
      <c r="M34" s="78">
        <v>2.8999999999999998E-3</v>
      </c>
      <c r="N34" s="78">
        <v>1.4E-3</v>
      </c>
    </row>
    <row r="35" spans="2:14">
      <c r="B35" t="s">
        <v>746</v>
      </c>
      <c r="C35" t="s">
        <v>747</v>
      </c>
      <c r="D35" t="s">
        <v>726</v>
      </c>
      <c r="E35" t="s">
        <v>646</v>
      </c>
      <c r="F35" t="s">
        <v>728</v>
      </c>
      <c r="G35" t="s">
        <v>106</v>
      </c>
      <c r="H35" s="77">
        <v>13670.89</v>
      </c>
      <c r="I35" s="77">
        <v>481.2</v>
      </c>
      <c r="J35" s="77">
        <v>0</v>
      </c>
      <c r="K35" s="77">
        <v>242.87571933455999</v>
      </c>
      <c r="L35" s="78">
        <v>1E-4</v>
      </c>
      <c r="M35" s="78">
        <v>3.5999999999999999E-3</v>
      </c>
      <c r="N35" s="78">
        <v>1.8E-3</v>
      </c>
    </row>
    <row r="36" spans="2:14">
      <c r="B36" t="s">
        <v>748</v>
      </c>
      <c r="C36" t="s">
        <v>749</v>
      </c>
      <c r="D36" t="s">
        <v>726</v>
      </c>
      <c r="E36" t="s">
        <v>646</v>
      </c>
      <c r="F36" t="s">
        <v>728</v>
      </c>
      <c r="G36" t="s">
        <v>106</v>
      </c>
      <c r="H36" s="77">
        <v>1597.07</v>
      </c>
      <c r="I36" s="77">
        <v>3849.75</v>
      </c>
      <c r="J36" s="77">
        <v>0</v>
      </c>
      <c r="K36" s="77">
        <v>226.99598298390001</v>
      </c>
      <c r="L36" s="78">
        <v>0</v>
      </c>
      <c r="M36" s="78">
        <v>3.3999999999999998E-3</v>
      </c>
      <c r="N36" s="78">
        <v>1.6000000000000001E-3</v>
      </c>
    </row>
    <row r="37" spans="2:14">
      <c r="B37" t="s">
        <v>750</v>
      </c>
      <c r="C37" t="s">
        <v>751</v>
      </c>
      <c r="D37" t="s">
        <v>123</v>
      </c>
      <c r="E37" t="s">
        <v>646</v>
      </c>
      <c r="F37" t="s">
        <v>728</v>
      </c>
      <c r="G37" t="s">
        <v>110</v>
      </c>
      <c r="H37" s="77">
        <v>12149.83</v>
      </c>
      <c r="I37" s="77">
        <v>650.5</v>
      </c>
      <c r="J37" s="77">
        <v>0</v>
      </c>
      <c r="K37" s="77">
        <v>318.77833371461003</v>
      </c>
      <c r="L37" s="78">
        <v>1E-4</v>
      </c>
      <c r="M37" s="78">
        <v>4.7000000000000002E-3</v>
      </c>
      <c r="N37" s="78">
        <v>2.3E-3</v>
      </c>
    </row>
    <row r="38" spans="2:14">
      <c r="B38" t="s">
        <v>752</v>
      </c>
      <c r="C38" t="s">
        <v>753</v>
      </c>
      <c r="D38" t="s">
        <v>726</v>
      </c>
      <c r="E38" t="s">
        <v>646</v>
      </c>
      <c r="F38" t="s">
        <v>728</v>
      </c>
      <c r="G38" t="s">
        <v>106</v>
      </c>
      <c r="H38" s="77">
        <v>19636.63</v>
      </c>
      <c r="I38" s="77">
        <v>1016</v>
      </c>
      <c r="J38" s="77">
        <v>0</v>
      </c>
      <c r="K38" s="77">
        <v>736.58412967360005</v>
      </c>
      <c r="L38" s="78">
        <v>1E-4</v>
      </c>
      <c r="M38" s="78">
        <v>1.09E-2</v>
      </c>
      <c r="N38" s="78">
        <v>5.3E-3</v>
      </c>
    </row>
    <row r="39" spans="2:14">
      <c r="B39" t="s">
        <v>754</v>
      </c>
      <c r="C39" t="s">
        <v>755</v>
      </c>
      <c r="D39" t="s">
        <v>615</v>
      </c>
      <c r="E39" t="s">
        <v>646</v>
      </c>
      <c r="F39" t="s">
        <v>728</v>
      </c>
      <c r="G39" t="s">
        <v>106</v>
      </c>
      <c r="H39" s="77">
        <v>645.44000000000005</v>
      </c>
      <c r="I39" s="77">
        <v>34200</v>
      </c>
      <c r="J39" s="77">
        <v>0</v>
      </c>
      <c r="K39" s="77">
        <v>814.97385215999998</v>
      </c>
      <c r="L39" s="78">
        <v>0</v>
      </c>
      <c r="M39" s="78">
        <v>1.21E-2</v>
      </c>
      <c r="N39" s="78">
        <v>5.8999999999999999E-3</v>
      </c>
    </row>
    <row r="40" spans="2:14">
      <c r="B40" t="s">
        <v>756</v>
      </c>
      <c r="C40" t="s">
        <v>757</v>
      </c>
      <c r="D40" t="s">
        <v>123</v>
      </c>
      <c r="E40" t="s">
        <v>646</v>
      </c>
      <c r="F40" t="s">
        <v>728</v>
      </c>
      <c r="G40" t="s">
        <v>106</v>
      </c>
      <c r="H40" s="77">
        <v>4233.83</v>
      </c>
      <c r="I40" s="77">
        <v>707.75</v>
      </c>
      <c r="J40" s="77">
        <v>0</v>
      </c>
      <c r="K40" s="77">
        <v>110.6305282979</v>
      </c>
      <c r="L40" s="78">
        <v>0</v>
      </c>
      <c r="M40" s="78">
        <v>1.6000000000000001E-3</v>
      </c>
      <c r="N40" s="78">
        <v>8.0000000000000004E-4</v>
      </c>
    </row>
    <row r="41" spans="2:14">
      <c r="B41" t="s">
        <v>758</v>
      </c>
      <c r="C41" t="s">
        <v>759</v>
      </c>
      <c r="D41" t="s">
        <v>123</v>
      </c>
      <c r="E41" t="s">
        <v>646</v>
      </c>
      <c r="F41" t="s">
        <v>728</v>
      </c>
      <c r="G41" t="s">
        <v>110</v>
      </c>
      <c r="H41" s="77">
        <v>327.63</v>
      </c>
      <c r="I41" s="77">
        <v>7368</v>
      </c>
      <c r="J41" s="77">
        <v>0</v>
      </c>
      <c r="K41" s="77">
        <v>97.365382198559999</v>
      </c>
      <c r="L41" s="78">
        <v>1E-4</v>
      </c>
      <c r="M41" s="78">
        <v>1.4E-3</v>
      </c>
      <c r="N41" s="78">
        <v>6.9999999999999999E-4</v>
      </c>
    </row>
    <row r="42" spans="2:14">
      <c r="B42" t="s">
        <v>760</v>
      </c>
      <c r="C42" t="s">
        <v>761</v>
      </c>
      <c r="D42" t="s">
        <v>615</v>
      </c>
      <c r="E42" t="s">
        <v>762</v>
      </c>
      <c r="F42" t="s">
        <v>728</v>
      </c>
      <c r="G42" t="s">
        <v>106</v>
      </c>
      <c r="H42" s="77">
        <v>3994.42</v>
      </c>
      <c r="I42" s="77">
        <v>6443</v>
      </c>
      <c r="J42" s="77">
        <v>0</v>
      </c>
      <c r="K42" s="77">
        <v>950.17489437519998</v>
      </c>
      <c r="L42" s="78">
        <v>0</v>
      </c>
      <c r="M42" s="78">
        <v>1.41E-2</v>
      </c>
      <c r="N42" s="78">
        <v>6.8999999999999999E-3</v>
      </c>
    </row>
    <row r="43" spans="2:14">
      <c r="B43" t="s">
        <v>763</v>
      </c>
      <c r="C43" t="s">
        <v>764</v>
      </c>
      <c r="D43" t="s">
        <v>615</v>
      </c>
      <c r="E43" t="s">
        <v>765</v>
      </c>
      <c r="F43" t="s">
        <v>728</v>
      </c>
      <c r="G43" t="s">
        <v>106</v>
      </c>
      <c r="H43" s="77">
        <v>1418.23</v>
      </c>
      <c r="I43" s="77">
        <v>7353</v>
      </c>
      <c r="J43" s="77">
        <v>0</v>
      </c>
      <c r="K43" s="77">
        <v>385.0108124148</v>
      </c>
      <c r="L43" s="78">
        <v>0</v>
      </c>
      <c r="M43" s="78">
        <v>5.7000000000000002E-3</v>
      </c>
      <c r="N43" s="78">
        <v>2.8E-3</v>
      </c>
    </row>
    <row r="44" spans="2:14">
      <c r="B44" t="s">
        <v>766</v>
      </c>
      <c r="C44" t="s">
        <v>767</v>
      </c>
      <c r="D44" t="s">
        <v>123</v>
      </c>
      <c r="E44" t="s">
        <v>768</v>
      </c>
      <c r="F44" t="s">
        <v>728</v>
      </c>
      <c r="G44" t="s">
        <v>116</v>
      </c>
      <c r="H44" s="77">
        <v>5290.2</v>
      </c>
      <c r="I44" s="77">
        <v>4966.41</v>
      </c>
      <c r="J44" s="77">
        <v>0</v>
      </c>
      <c r="K44" s="77">
        <v>731.50127935124397</v>
      </c>
      <c r="L44" s="78">
        <v>1E-4</v>
      </c>
      <c r="M44" s="78">
        <v>1.0800000000000001E-2</v>
      </c>
      <c r="N44" s="78">
        <v>5.3E-3</v>
      </c>
    </row>
    <row r="45" spans="2:14">
      <c r="B45" t="s">
        <v>769</v>
      </c>
      <c r="C45" t="s">
        <v>770</v>
      </c>
      <c r="D45" t="s">
        <v>611</v>
      </c>
      <c r="E45" t="s">
        <v>771</v>
      </c>
      <c r="F45" t="s">
        <v>728</v>
      </c>
      <c r="G45" t="s">
        <v>106</v>
      </c>
      <c r="H45" s="77">
        <v>1478.09</v>
      </c>
      <c r="I45" s="77">
        <v>2414</v>
      </c>
      <c r="J45" s="77">
        <v>0</v>
      </c>
      <c r="K45" s="77">
        <v>131.73459387919999</v>
      </c>
      <c r="L45" s="78">
        <v>0</v>
      </c>
      <c r="M45" s="78">
        <v>2E-3</v>
      </c>
      <c r="N45" s="78">
        <v>1E-3</v>
      </c>
    </row>
    <row r="46" spans="2:14">
      <c r="B46" t="s">
        <v>772</v>
      </c>
      <c r="C46" t="s">
        <v>773</v>
      </c>
      <c r="D46" t="s">
        <v>123</v>
      </c>
      <c r="E46" t="s">
        <v>774</v>
      </c>
      <c r="F46" t="s">
        <v>728</v>
      </c>
      <c r="G46" t="s">
        <v>106</v>
      </c>
      <c r="H46" s="77">
        <v>1110.24</v>
      </c>
      <c r="I46" s="77">
        <v>4608.5</v>
      </c>
      <c r="J46" s="77">
        <v>0</v>
      </c>
      <c r="K46" s="77">
        <v>188.90269519680001</v>
      </c>
      <c r="L46" s="78">
        <v>1E-4</v>
      </c>
      <c r="M46" s="78">
        <v>2.8E-3</v>
      </c>
      <c r="N46" s="78">
        <v>1.4E-3</v>
      </c>
    </row>
    <row r="47" spans="2:14">
      <c r="B47" t="s">
        <v>775</v>
      </c>
      <c r="C47" t="s">
        <v>776</v>
      </c>
      <c r="D47" t="s">
        <v>615</v>
      </c>
      <c r="E47" t="s">
        <v>774</v>
      </c>
      <c r="F47" t="s">
        <v>728</v>
      </c>
      <c r="G47" t="s">
        <v>106</v>
      </c>
      <c r="H47" s="77">
        <v>3137.17</v>
      </c>
      <c r="I47" s="77">
        <v>5945.5</v>
      </c>
      <c r="J47" s="77">
        <v>0</v>
      </c>
      <c r="K47" s="77">
        <v>688.63347315620001</v>
      </c>
      <c r="L47" s="78">
        <v>1E-4</v>
      </c>
      <c r="M47" s="78">
        <v>1.0200000000000001E-2</v>
      </c>
      <c r="N47" s="78">
        <v>5.0000000000000001E-3</v>
      </c>
    </row>
    <row r="48" spans="2:14">
      <c r="B48" t="s">
        <v>777</v>
      </c>
      <c r="C48" t="s">
        <v>778</v>
      </c>
      <c r="D48" t="s">
        <v>123</v>
      </c>
      <c r="E48" t="s">
        <v>779</v>
      </c>
      <c r="F48" t="s">
        <v>728</v>
      </c>
      <c r="G48" t="s">
        <v>110</v>
      </c>
      <c r="H48" s="77">
        <v>3306.78</v>
      </c>
      <c r="I48" s="77">
        <v>20573</v>
      </c>
      <c r="J48" s="77">
        <v>0</v>
      </c>
      <c r="K48" s="77">
        <v>2743.9375461699601</v>
      </c>
      <c r="L48" s="78">
        <v>1E-4</v>
      </c>
      <c r="M48" s="78">
        <v>4.0599999999999997E-2</v>
      </c>
      <c r="N48" s="78">
        <v>1.9900000000000001E-2</v>
      </c>
    </row>
    <row r="49" spans="2:14">
      <c r="B49" t="s">
        <v>780</v>
      </c>
      <c r="C49" t="s">
        <v>781</v>
      </c>
      <c r="D49" t="s">
        <v>123</v>
      </c>
      <c r="E49" t="s">
        <v>779</v>
      </c>
      <c r="F49" t="s">
        <v>728</v>
      </c>
      <c r="G49" t="s">
        <v>110</v>
      </c>
      <c r="H49" s="77">
        <v>382.43</v>
      </c>
      <c r="I49" s="77">
        <v>5294</v>
      </c>
      <c r="J49" s="77">
        <v>0</v>
      </c>
      <c r="K49" s="77">
        <v>81.659587996279996</v>
      </c>
      <c r="L49" s="78">
        <v>1E-4</v>
      </c>
      <c r="M49" s="78">
        <v>1.1999999999999999E-3</v>
      </c>
      <c r="N49" s="78">
        <v>5.9999999999999995E-4</v>
      </c>
    </row>
    <row r="50" spans="2:14">
      <c r="B50" t="s">
        <v>782</v>
      </c>
      <c r="C50" t="s">
        <v>783</v>
      </c>
      <c r="D50" t="s">
        <v>123</v>
      </c>
      <c r="E50" t="s">
        <v>779</v>
      </c>
      <c r="F50" t="s">
        <v>728</v>
      </c>
      <c r="G50" t="s">
        <v>110</v>
      </c>
      <c r="H50" s="77">
        <v>1671.65</v>
      </c>
      <c r="I50" s="77">
        <v>8213.2999999999993</v>
      </c>
      <c r="J50" s="77">
        <v>0</v>
      </c>
      <c r="K50" s="77">
        <v>553.77625862363004</v>
      </c>
      <c r="L50" s="78">
        <v>2.9999999999999997E-4</v>
      </c>
      <c r="M50" s="78">
        <v>8.2000000000000007E-3</v>
      </c>
      <c r="N50" s="78">
        <v>4.0000000000000001E-3</v>
      </c>
    </row>
    <row r="51" spans="2:14">
      <c r="B51" t="s">
        <v>784</v>
      </c>
      <c r="C51" t="s">
        <v>785</v>
      </c>
      <c r="D51" t="s">
        <v>123</v>
      </c>
      <c r="E51" t="s">
        <v>779</v>
      </c>
      <c r="F51" t="s">
        <v>728</v>
      </c>
      <c r="G51" t="s">
        <v>110</v>
      </c>
      <c r="H51" s="77">
        <v>2611.46</v>
      </c>
      <c r="I51" s="77">
        <v>2296.8000000000002</v>
      </c>
      <c r="J51" s="77">
        <v>0</v>
      </c>
      <c r="K51" s="77">
        <v>241.92338556355199</v>
      </c>
      <c r="L51" s="78">
        <v>1E-4</v>
      </c>
      <c r="M51" s="78">
        <v>3.5999999999999999E-3</v>
      </c>
      <c r="N51" s="78">
        <v>1.8E-3</v>
      </c>
    </row>
    <row r="52" spans="2:14">
      <c r="B52" t="s">
        <v>786</v>
      </c>
      <c r="C52" t="s">
        <v>787</v>
      </c>
      <c r="D52" t="s">
        <v>788</v>
      </c>
      <c r="E52" t="s">
        <v>789</v>
      </c>
      <c r="F52" t="s">
        <v>728</v>
      </c>
      <c r="G52" t="s">
        <v>200</v>
      </c>
      <c r="H52" s="77">
        <v>14106.25</v>
      </c>
      <c r="I52" s="77">
        <v>242800</v>
      </c>
      <c r="J52" s="77">
        <v>0</v>
      </c>
      <c r="K52" s="77">
        <v>876.83360997499994</v>
      </c>
      <c r="L52" s="78">
        <v>0</v>
      </c>
      <c r="M52" s="78">
        <v>1.2999999999999999E-2</v>
      </c>
      <c r="N52" s="78">
        <v>6.4000000000000003E-3</v>
      </c>
    </row>
    <row r="53" spans="2:14">
      <c r="B53" t="s">
        <v>790</v>
      </c>
      <c r="C53" t="s">
        <v>791</v>
      </c>
      <c r="D53" t="s">
        <v>788</v>
      </c>
      <c r="E53" t="s">
        <v>789</v>
      </c>
      <c r="F53" t="s">
        <v>728</v>
      </c>
      <c r="G53" t="s">
        <v>200</v>
      </c>
      <c r="H53" s="77">
        <v>38544.269999999997</v>
      </c>
      <c r="I53" s="77">
        <v>23310</v>
      </c>
      <c r="J53" s="77">
        <v>0</v>
      </c>
      <c r="K53" s="77">
        <v>230.01651969653699</v>
      </c>
      <c r="L53" s="78">
        <v>1E-4</v>
      </c>
      <c r="M53" s="78">
        <v>3.3999999999999998E-3</v>
      </c>
      <c r="N53" s="78">
        <v>1.6999999999999999E-3</v>
      </c>
    </row>
    <row r="54" spans="2:14">
      <c r="B54" t="s">
        <v>792</v>
      </c>
      <c r="C54" t="s">
        <v>793</v>
      </c>
      <c r="D54" t="s">
        <v>123</v>
      </c>
      <c r="E54" t="s">
        <v>794</v>
      </c>
      <c r="F54" t="s">
        <v>728</v>
      </c>
      <c r="G54" t="s">
        <v>110</v>
      </c>
      <c r="H54" s="77">
        <v>197.96</v>
      </c>
      <c r="I54" s="77">
        <v>17464</v>
      </c>
      <c r="J54" s="77">
        <v>0</v>
      </c>
      <c r="K54" s="77">
        <v>139.44163352896001</v>
      </c>
      <c r="L54" s="78">
        <v>0</v>
      </c>
      <c r="M54" s="78">
        <v>2.0999999999999999E-3</v>
      </c>
      <c r="N54" s="78">
        <v>1E-3</v>
      </c>
    </row>
    <row r="55" spans="2:14">
      <c r="B55" t="s">
        <v>795</v>
      </c>
      <c r="C55" t="s">
        <v>796</v>
      </c>
      <c r="D55" t="s">
        <v>615</v>
      </c>
      <c r="E55" t="s">
        <v>797</v>
      </c>
      <c r="F55" t="s">
        <v>728</v>
      </c>
      <c r="G55" t="s">
        <v>106</v>
      </c>
      <c r="H55" s="77">
        <v>263.87</v>
      </c>
      <c r="I55" s="77">
        <v>16768</v>
      </c>
      <c r="J55" s="77">
        <v>0</v>
      </c>
      <c r="K55" s="77">
        <v>163.3552041472</v>
      </c>
      <c r="L55" s="78">
        <v>0</v>
      </c>
      <c r="M55" s="78">
        <v>2.3999999999999998E-3</v>
      </c>
      <c r="N55" s="78">
        <v>1.1999999999999999E-3</v>
      </c>
    </row>
    <row r="56" spans="2:14">
      <c r="B56" t="s">
        <v>798</v>
      </c>
      <c r="C56" t="s">
        <v>799</v>
      </c>
      <c r="D56" t="s">
        <v>615</v>
      </c>
      <c r="E56" t="s">
        <v>797</v>
      </c>
      <c r="F56" t="s">
        <v>728</v>
      </c>
      <c r="G56" t="s">
        <v>106</v>
      </c>
      <c r="H56" s="77">
        <v>441.04</v>
      </c>
      <c r="I56" s="77">
        <v>8065</v>
      </c>
      <c r="J56" s="77">
        <v>0</v>
      </c>
      <c r="K56" s="77">
        <v>131.32398219199999</v>
      </c>
      <c r="L56" s="78">
        <v>0</v>
      </c>
      <c r="M56" s="78">
        <v>1.9E-3</v>
      </c>
      <c r="N56" s="78">
        <v>1E-3</v>
      </c>
    </row>
    <row r="57" spans="2:14">
      <c r="B57" t="s">
        <v>800</v>
      </c>
      <c r="C57" t="s">
        <v>801</v>
      </c>
      <c r="D57" t="s">
        <v>615</v>
      </c>
      <c r="E57" t="s">
        <v>797</v>
      </c>
      <c r="F57" t="s">
        <v>728</v>
      </c>
      <c r="G57" t="s">
        <v>106</v>
      </c>
      <c r="H57" s="77">
        <v>3768.59</v>
      </c>
      <c r="I57" s="77">
        <v>3342</v>
      </c>
      <c r="J57" s="77">
        <v>0</v>
      </c>
      <c r="K57" s="77">
        <v>464.99365763759999</v>
      </c>
      <c r="L57" s="78">
        <v>0</v>
      </c>
      <c r="M57" s="78">
        <v>6.8999999999999999E-3</v>
      </c>
      <c r="N57" s="78">
        <v>3.3999999999999998E-3</v>
      </c>
    </row>
    <row r="58" spans="2:14">
      <c r="B58" t="s">
        <v>802</v>
      </c>
      <c r="C58" t="s">
        <v>803</v>
      </c>
      <c r="D58" t="s">
        <v>615</v>
      </c>
      <c r="E58" t="s">
        <v>797</v>
      </c>
      <c r="F58" t="s">
        <v>728</v>
      </c>
      <c r="G58" t="s">
        <v>106</v>
      </c>
      <c r="H58" s="77">
        <v>2095.64</v>
      </c>
      <c r="I58" s="77">
        <v>10641</v>
      </c>
      <c r="J58" s="77">
        <v>0</v>
      </c>
      <c r="K58" s="77">
        <v>823.30511746080003</v>
      </c>
      <c r="L58" s="78">
        <v>0</v>
      </c>
      <c r="M58" s="78">
        <v>1.2200000000000001E-2</v>
      </c>
      <c r="N58" s="78">
        <v>6.0000000000000001E-3</v>
      </c>
    </row>
    <row r="59" spans="2:14">
      <c r="B59" t="s">
        <v>804</v>
      </c>
      <c r="C59" t="s">
        <v>805</v>
      </c>
      <c r="D59" t="s">
        <v>615</v>
      </c>
      <c r="E59" t="s">
        <v>797</v>
      </c>
      <c r="F59" t="s">
        <v>728</v>
      </c>
      <c r="G59" t="s">
        <v>106</v>
      </c>
      <c r="H59" s="77">
        <v>2027.76</v>
      </c>
      <c r="I59" s="77">
        <v>3620</v>
      </c>
      <c r="J59" s="77">
        <v>0</v>
      </c>
      <c r="K59" s="77">
        <v>271.010935104</v>
      </c>
      <c r="L59" s="78">
        <v>1E-4</v>
      </c>
      <c r="M59" s="78">
        <v>4.0000000000000001E-3</v>
      </c>
      <c r="N59" s="78">
        <v>2E-3</v>
      </c>
    </row>
    <row r="60" spans="2:14">
      <c r="B60" t="s">
        <v>806</v>
      </c>
      <c r="C60" t="s">
        <v>807</v>
      </c>
      <c r="D60" t="s">
        <v>123</v>
      </c>
      <c r="E60" t="s">
        <v>797</v>
      </c>
      <c r="F60" t="s">
        <v>728</v>
      </c>
      <c r="G60" t="s">
        <v>110</v>
      </c>
      <c r="H60" s="77">
        <v>261.5</v>
      </c>
      <c r="I60" s="77">
        <v>22410</v>
      </c>
      <c r="J60" s="77">
        <v>0</v>
      </c>
      <c r="K60" s="77">
        <v>236.36591181</v>
      </c>
      <c r="L60" s="78">
        <v>2.0000000000000001E-4</v>
      </c>
      <c r="M60" s="78">
        <v>3.5000000000000001E-3</v>
      </c>
      <c r="N60" s="78">
        <v>1.6999999999999999E-3</v>
      </c>
    </row>
    <row r="61" spans="2:14">
      <c r="B61" t="s">
        <v>808</v>
      </c>
      <c r="C61" t="s">
        <v>809</v>
      </c>
      <c r="D61" t="s">
        <v>123</v>
      </c>
      <c r="E61" t="s">
        <v>797</v>
      </c>
      <c r="F61" t="s">
        <v>728</v>
      </c>
      <c r="G61" t="s">
        <v>110</v>
      </c>
      <c r="H61" s="77">
        <v>744.91</v>
      </c>
      <c r="I61" s="77">
        <v>19662</v>
      </c>
      <c r="J61" s="77">
        <v>0</v>
      </c>
      <c r="K61" s="77">
        <v>590.74872122028</v>
      </c>
      <c r="L61" s="78">
        <v>2.0000000000000001E-4</v>
      </c>
      <c r="M61" s="78">
        <v>8.6999999999999994E-3</v>
      </c>
      <c r="N61" s="78">
        <v>4.3E-3</v>
      </c>
    </row>
    <row r="62" spans="2:14">
      <c r="B62" t="s">
        <v>810</v>
      </c>
      <c r="C62" t="s">
        <v>811</v>
      </c>
      <c r="D62" t="s">
        <v>726</v>
      </c>
      <c r="E62" t="s">
        <v>797</v>
      </c>
      <c r="F62" t="s">
        <v>728</v>
      </c>
      <c r="G62" t="s">
        <v>106</v>
      </c>
      <c r="H62" s="77">
        <v>3854.43</v>
      </c>
      <c r="I62" s="77">
        <v>2960</v>
      </c>
      <c r="J62" s="77">
        <v>0</v>
      </c>
      <c r="K62" s="77">
        <v>421.224444576</v>
      </c>
      <c r="L62" s="78">
        <v>2.0000000000000001E-4</v>
      </c>
      <c r="M62" s="78">
        <v>6.1999999999999998E-3</v>
      </c>
      <c r="N62" s="78">
        <v>3.0999999999999999E-3</v>
      </c>
    </row>
    <row r="63" spans="2:14">
      <c r="B63" t="s">
        <v>812</v>
      </c>
      <c r="C63" t="s">
        <v>813</v>
      </c>
      <c r="D63" t="s">
        <v>615</v>
      </c>
      <c r="E63" t="s">
        <v>797</v>
      </c>
      <c r="F63" t="s">
        <v>728</v>
      </c>
      <c r="G63" t="s">
        <v>106</v>
      </c>
      <c r="H63" s="77">
        <v>1033.1099999999999</v>
      </c>
      <c r="I63" s="77">
        <v>17114</v>
      </c>
      <c r="J63" s="77">
        <v>0</v>
      </c>
      <c r="K63" s="77">
        <v>652.76939641679996</v>
      </c>
      <c r="L63" s="78">
        <v>0</v>
      </c>
      <c r="M63" s="78">
        <v>9.7000000000000003E-3</v>
      </c>
      <c r="N63" s="78">
        <v>4.7000000000000002E-3</v>
      </c>
    </row>
    <row r="64" spans="2:14">
      <c r="B64" t="s">
        <v>814</v>
      </c>
      <c r="C64" t="s">
        <v>815</v>
      </c>
      <c r="D64" t="s">
        <v>615</v>
      </c>
      <c r="E64" t="s">
        <v>816</v>
      </c>
      <c r="F64" t="s">
        <v>728</v>
      </c>
      <c r="G64" t="s">
        <v>106</v>
      </c>
      <c r="H64" s="77">
        <v>359.47</v>
      </c>
      <c r="I64" s="77">
        <v>14992</v>
      </c>
      <c r="J64" s="77">
        <v>0</v>
      </c>
      <c r="K64" s="77">
        <v>198.96831294079999</v>
      </c>
      <c r="L64" s="78">
        <v>0</v>
      </c>
      <c r="M64" s="78">
        <v>2.8999999999999998E-3</v>
      </c>
      <c r="N64" s="78">
        <v>1.4E-3</v>
      </c>
    </row>
    <row r="65" spans="2:14">
      <c r="B65" t="s">
        <v>817</v>
      </c>
      <c r="C65" t="s">
        <v>818</v>
      </c>
      <c r="D65" t="s">
        <v>107</v>
      </c>
      <c r="E65" t="s">
        <v>819</v>
      </c>
      <c r="F65" t="s">
        <v>728</v>
      </c>
      <c r="G65" t="s">
        <v>120</v>
      </c>
      <c r="H65" s="77">
        <v>2182.25</v>
      </c>
      <c r="I65" s="77">
        <v>8997</v>
      </c>
      <c r="J65" s="77">
        <v>0</v>
      </c>
      <c r="K65" s="77">
        <v>480.7508577795</v>
      </c>
      <c r="L65" s="78">
        <v>0</v>
      </c>
      <c r="M65" s="78">
        <v>7.1000000000000004E-3</v>
      </c>
      <c r="N65" s="78">
        <v>3.5000000000000001E-3</v>
      </c>
    </row>
    <row r="66" spans="2:14">
      <c r="B66" s="79" t="s">
        <v>820</v>
      </c>
      <c r="D66" s="16"/>
      <c r="E66" s="16"/>
      <c r="F66" s="16"/>
      <c r="G66" s="16"/>
      <c r="H66" s="81">
        <v>180217.54</v>
      </c>
      <c r="J66" s="81">
        <v>0</v>
      </c>
      <c r="K66" s="81">
        <v>47411.478822036959</v>
      </c>
      <c r="M66" s="80">
        <v>0.70199999999999996</v>
      </c>
      <c r="N66" s="80">
        <v>0.34429999999999999</v>
      </c>
    </row>
    <row r="67" spans="2:14">
      <c r="B67" t="s">
        <v>821</v>
      </c>
      <c r="C67" t="s">
        <v>822</v>
      </c>
      <c r="D67" t="s">
        <v>676</v>
      </c>
      <c r="E67" t="s">
        <v>823</v>
      </c>
      <c r="F67" t="s">
        <v>824</v>
      </c>
      <c r="G67" t="s">
        <v>110</v>
      </c>
      <c r="H67" s="77">
        <v>5991</v>
      </c>
      <c r="I67" s="77">
        <v>19967.64</v>
      </c>
      <c r="J67" s="77">
        <v>0</v>
      </c>
      <c r="K67" s="77">
        <v>4825.0003774341603</v>
      </c>
      <c r="L67" s="78">
        <v>3.2000000000000002E-3</v>
      </c>
      <c r="M67" s="78">
        <v>7.1400000000000005E-2</v>
      </c>
      <c r="N67" s="78">
        <v>3.5000000000000003E-2</v>
      </c>
    </row>
    <row r="68" spans="2:14">
      <c r="B68" t="s">
        <v>825</v>
      </c>
      <c r="C68" t="s">
        <v>826</v>
      </c>
      <c r="D68" t="s">
        <v>611</v>
      </c>
      <c r="E68" t="s">
        <v>646</v>
      </c>
      <c r="F68" t="s">
        <v>824</v>
      </c>
      <c r="G68" t="s">
        <v>106</v>
      </c>
      <c r="H68" s="77">
        <v>9320</v>
      </c>
      <c r="I68" s="77">
        <v>8105</v>
      </c>
      <c r="J68" s="77">
        <v>0</v>
      </c>
      <c r="K68" s="77">
        <v>2788.8851119999999</v>
      </c>
      <c r="L68" s="78">
        <v>0</v>
      </c>
      <c r="M68" s="78">
        <v>4.1300000000000003E-2</v>
      </c>
      <c r="N68" s="78">
        <v>2.0299999999999999E-2</v>
      </c>
    </row>
    <row r="69" spans="2:14">
      <c r="B69" t="s">
        <v>827</v>
      </c>
      <c r="C69" t="s">
        <v>828</v>
      </c>
      <c r="D69" t="s">
        <v>726</v>
      </c>
      <c r="E69" t="s">
        <v>646</v>
      </c>
      <c r="F69" t="s">
        <v>824</v>
      </c>
      <c r="G69" t="s">
        <v>106</v>
      </c>
      <c r="H69" s="77">
        <v>12404</v>
      </c>
      <c r="I69" s="77">
        <v>8578</v>
      </c>
      <c r="J69" s="77">
        <v>0</v>
      </c>
      <c r="K69" s="77">
        <v>3928.3438230400002</v>
      </c>
      <c r="L69" s="78">
        <v>4.7999999999999996E-3</v>
      </c>
      <c r="M69" s="78">
        <v>5.8200000000000002E-2</v>
      </c>
      <c r="N69" s="78">
        <v>2.8500000000000001E-2</v>
      </c>
    </row>
    <row r="70" spans="2:14">
      <c r="B70" t="s">
        <v>829</v>
      </c>
      <c r="C70" t="s">
        <v>830</v>
      </c>
      <c r="D70" t="s">
        <v>726</v>
      </c>
      <c r="E70" t="s">
        <v>646</v>
      </c>
      <c r="F70" t="s">
        <v>824</v>
      </c>
      <c r="G70" t="s">
        <v>106</v>
      </c>
      <c r="H70" s="77">
        <v>1025.54</v>
      </c>
      <c r="I70" s="77">
        <v>8946</v>
      </c>
      <c r="J70" s="77">
        <v>0</v>
      </c>
      <c r="K70" s="77">
        <v>338.72183261279997</v>
      </c>
      <c r="L70" s="78">
        <v>0</v>
      </c>
      <c r="M70" s="78">
        <v>5.0000000000000001E-3</v>
      </c>
      <c r="N70" s="78">
        <v>2.5000000000000001E-3</v>
      </c>
    </row>
    <row r="71" spans="2:14">
      <c r="B71" t="s">
        <v>831</v>
      </c>
      <c r="C71" t="s">
        <v>832</v>
      </c>
      <c r="D71" t="s">
        <v>726</v>
      </c>
      <c r="E71" t="s">
        <v>646</v>
      </c>
      <c r="F71" t="s">
        <v>824</v>
      </c>
      <c r="G71" t="s">
        <v>106</v>
      </c>
      <c r="H71" s="77">
        <v>4251</v>
      </c>
      <c r="I71" s="77">
        <v>10112</v>
      </c>
      <c r="J71" s="77">
        <v>0</v>
      </c>
      <c r="K71" s="77">
        <v>1587.04725504</v>
      </c>
      <c r="L71" s="78">
        <v>1E-4</v>
      </c>
      <c r="M71" s="78">
        <v>2.35E-2</v>
      </c>
      <c r="N71" s="78">
        <v>1.15E-2</v>
      </c>
    </row>
    <row r="72" spans="2:14">
      <c r="B72" t="s">
        <v>833</v>
      </c>
      <c r="C72" t="s">
        <v>834</v>
      </c>
      <c r="D72" t="s">
        <v>835</v>
      </c>
      <c r="E72" t="s">
        <v>836</v>
      </c>
      <c r="F72" t="s">
        <v>824</v>
      </c>
      <c r="G72" t="s">
        <v>110</v>
      </c>
      <c r="H72" s="77">
        <v>8440</v>
      </c>
      <c r="I72" s="77">
        <v>14225</v>
      </c>
      <c r="J72" s="77">
        <v>0</v>
      </c>
      <c r="K72" s="77">
        <v>4842.4597059999996</v>
      </c>
      <c r="L72" s="78">
        <v>4.5999999999999999E-3</v>
      </c>
      <c r="M72" s="78">
        <v>7.17E-2</v>
      </c>
      <c r="N72" s="78">
        <v>3.5200000000000002E-2</v>
      </c>
    </row>
    <row r="73" spans="2:14">
      <c r="B73" t="s">
        <v>837</v>
      </c>
      <c r="C73" t="s">
        <v>838</v>
      </c>
      <c r="D73" t="s">
        <v>726</v>
      </c>
      <c r="E73" t="s">
        <v>836</v>
      </c>
      <c r="F73" t="s">
        <v>824</v>
      </c>
      <c r="G73" t="s">
        <v>106</v>
      </c>
      <c r="H73" s="77">
        <v>9658</v>
      </c>
      <c r="I73" s="77">
        <v>15973</v>
      </c>
      <c r="J73" s="77">
        <v>0</v>
      </c>
      <c r="K73" s="77">
        <v>5695.5462792799999</v>
      </c>
      <c r="L73" s="78">
        <v>2.2599999999999999E-2</v>
      </c>
      <c r="M73" s="78">
        <v>8.43E-2</v>
      </c>
      <c r="N73" s="78">
        <v>4.1399999999999999E-2</v>
      </c>
    </row>
    <row r="74" spans="2:14">
      <c r="B74" t="s">
        <v>839</v>
      </c>
      <c r="C74" t="s">
        <v>840</v>
      </c>
      <c r="D74" t="s">
        <v>615</v>
      </c>
      <c r="E74" t="s">
        <v>841</v>
      </c>
      <c r="F74" t="s">
        <v>824</v>
      </c>
      <c r="G74" t="s">
        <v>106</v>
      </c>
      <c r="H74" s="77">
        <v>16854</v>
      </c>
      <c r="I74" s="77">
        <v>9469</v>
      </c>
      <c r="J74" s="77">
        <v>0</v>
      </c>
      <c r="K74" s="77">
        <v>5892.0822199200002</v>
      </c>
      <c r="L74" s="78">
        <v>2.5000000000000001E-3</v>
      </c>
      <c r="M74" s="78">
        <v>8.72E-2</v>
      </c>
      <c r="N74" s="78">
        <v>4.2799999999999998E-2</v>
      </c>
    </row>
    <row r="75" spans="2:14">
      <c r="B75" t="s">
        <v>842</v>
      </c>
      <c r="C75" t="s">
        <v>843</v>
      </c>
      <c r="D75" t="s">
        <v>615</v>
      </c>
      <c r="E75" t="s">
        <v>797</v>
      </c>
      <c r="F75" t="s">
        <v>824</v>
      </c>
      <c r="G75" t="s">
        <v>106</v>
      </c>
      <c r="H75" s="77">
        <v>57255</v>
      </c>
      <c r="I75" s="77">
        <v>2828</v>
      </c>
      <c r="J75" s="77">
        <v>0</v>
      </c>
      <c r="K75" s="77">
        <v>5977.9808088</v>
      </c>
      <c r="L75" s="78">
        <v>6.7000000000000002E-3</v>
      </c>
      <c r="M75" s="78">
        <v>8.8499999999999995E-2</v>
      </c>
      <c r="N75" s="78">
        <v>4.3400000000000001E-2</v>
      </c>
    </row>
    <row r="76" spans="2:14">
      <c r="B76" t="s">
        <v>844</v>
      </c>
      <c r="C76" t="s">
        <v>845</v>
      </c>
      <c r="D76" t="s">
        <v>611</v>
      </c>
      <c r="E76" t="s">
        <v>819</v>
      </c>
      <c r="F76" t="s">
        <v>824</v>
      </c>
      <c r="G76" t="s">
        <v>106</v>
      </c>
      <c r="H76" s="77">
        <v>28301</v>
      </c>
      <c r="I76" s="77">
        <v>5772</v>
      </c>
      <c r="J76" s="77">
        <v>0</v>
      </c>
      <c r="K76" s="77">
        <v>6031.0064942400004</v>
      </c>
      <c r="L76" s="78">
        <v>1.1999999999999999E-3</v>
      </c>
      <c r="M76" s="78">
        <v>8.9300000000000004E-2</v>
      </c>
      <c r="N76" s="78">
        <v>4.3799999999999999E-2</v>
      </c>
    </row>
    <row r="77" spans="2:14">
      <c r="B77" t="s">
        <v>846</v>
      </c>
      <c r="C77" t="s">
        <v>847</v>
      </c>
      <c r="D77" t="s">
        <v>123</v>
      </c>
      <c r="E77" t="s">
        <v>646</v>
      </c>
      <c r="F77" t="s">
        <v>123</v>
      </c>
      <c r="G77" t="s">
        <v>106</v>
      </c>
      <c r="H77" s="77">
        <v>1877</v>
      </c>
      <c r="I77" s="77">
        <v>17569</v>
      </c>
      <c r="J77" s="77">
        <v>0</v>
      </c>
      <c r="K77" s="77">
        <v>1217.51131996</v>
      </c>
      <c r="L77" s="78">
        <v>0</v>
      </c>
      <c r="M77" s="78">
        <v>1.7999999999999999E-2</v>
      </c>
      <c r="N77" s="78">
        <v>8.8000000000000005E-3</v>
      </c>
    </row>
    <row r="78" spans="2:14">
      <c r="B78" t="s">
        <v>848</v>
      </c>
      <c r="C78" t="s">
        <v>849</v>
      </c>
      <c r="D78" t="s">
        <v>123</v>
      </c>
      <c r="E78" t="s">
        <v>819</v>
      </c>
      <c r="F78" t="s">
        <v>123</v>
      </c>
      <c r="G78" t="s">
        <v>106</v>
      </c>
      <c r="H78" s="77">
        <v>24841</v>
      </c>
      <c r="I78" s="77">
        <v>4674.25</v>
      </c>
      <c r="J78" s="77">
        <v>0</v>
      </c>
      <c r="K78" s="77">
        <v>4286.8935937099995</v>
      </c>
      <c r="L78" s="78">
        <v>0</v>
      </c>
      <c r="M78" s="78">
        <v>6.3500000000000001E-2</v>
      </c>
      <c r="N78" s="78">
        <v>3.1099999999999999E-2</v>
      </c>
    </row>
    <row r="79" spans="2:14">
      <c r="B79" s="79" t="s">
        <v>248</v>
      </c>
      <c r="D79" s="16"/>
      <c r="E79" s="16"/>
      <c r="F79" s="16"/>
      <c r="G79" s="16"/>
      <c r="H79" s="81">
        <v>0</v>
      </c>
      <c r="J79" s="81">
        <v>0</v>
      </c>
      <c r="K79" s="81">
        <v>0</v>
      </c>
      <c r="M79" s="80">
        <v>0</v>
      </c>
      <c r="N79" s="80">
        <v>0</v>
      </c>
    </row>
    <row r="80" spans="2:14">
      <c r="B80" t="s">
        <v>209</v>
      </c>
      <c r="C80" t="s">
        <v>209</v>
      </c>
      <c r="D80" s="16"/>
      <c r="E80" s="16"/>
      <c r="F80" t="s">
        <v>209</v>
      </c>
      <c r="G80" t="s">
        <v>209</v>
      </c>
      <c r="H80" s="77">
        <v>0</v>
      </c>
      <c r="I80" s="77">
        <v>0</v>
      </c>
      <c r="K80" s="77">
        <v>0</v>
      </c>
      <c r="L80" s="78">
        <v>0</v>
      </c>
      <c r="M80" s="78">
        <v>0</v>
      </c>
      <c r="N80" s="78">
        <v>0</v>
      </c>
    </row>
    <row r="81" spans="2:14">
      <c r="B81" s="79" t="s">
        <v>722</v>
      </c>
      <c r="D81" s="16"/>
      <c r="E81" s="16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>
      <c r="B82" t="s">
        <v>209</v>
      </c>
      <c r="C82" t="s">
        <v>209</v>
      </c>
      <c r="D82" s="16"/>
      <c r="E82" s="16"/>
      <c r="F82" t="s">
        <v>209</v>
      </c>
      <c r="G82" t="s">
        <v>209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>
      <c r="B83" t="s">
        <v>223</v>
      </c>
      <c r="D83" s="16"/>
      <c r="E83" s="16"/>
      <c r="F83" s="16"/>
      <c r="G83" s="16"/>
    </row>
    <row r="84" spans="2:14">
      <c r="B84" t="s">
        <v>240</v>
      </c>
      <c r="D84" s="16"/>
      <c r="E84" s="16"/>
      <c r="F84" s="16"/>
      <c r="G84" s="16"/>
    </row>
    <row r="85" spans="2:14">
      <c r="B85" t="s">
        <v>241</v>
      </c>
      <c r="D85" s="16"/>
      <c r="E85" s="16"/>
      <c r="F85" s="16"/>
      <c r="G85" s="16"/>
    </row>
    <row r="86" spans="2:14">
      <c r="B86" t="s">
        <v>242</v>
      </c>
      <c r="D86" s="16"/>
      <c r="E86" s="16"/>
      <c r="F86" s="16"/>
      <c r="G86" s="16"/>
    </row>
    <row r="87" spans="2:14">
      <c r="B87" t="s">
        <v>243</v>
      </c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15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103">
        <v>45106</v>
      </c>
    </row>
    <row r="2" spans="2:65" s="1" customFormat="1">
      <c r="B2" s="2" t="s">
        <v>1</v>
      </c>
      <c r="C2" s="12" t="s">
        <v>1395</v>
      </c>
    </row>
    <row r="3" spans="2:65" s="1" customFormat="1">
      <c r="B3" s="2" t="s">
        <v>2</v>
      </c>
      <c r="C3" s="104" t="s">
        <v>1396</v>
      </c>
    </row>
    <row r="4" spans="2:65" s="1" customFormat="1">
      <c r="B4" s="2" t="s">
        <v>3</v>
      </c>
      <c r="C4" s="105" t="s">
        <v>197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43767.44</v>
      </c>
      <c r="K11" s="7"/>
      <c r="L11" s="75">
        <v>7970.0909104830607</v>
      </c>
      <c r="M11" s="7"/>
      <c r="N11" s="76">
        <v>1</v>
      </c>
      <c r="O11" s="76">
        <v>5.79E-2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850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851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248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221</v>
      </c>
      <c r="C21" s="16"/>
      <c r="D21" s="16"/>
      <c r="E21" s="16"/>
      <c r="J21" s="81">
        <v>43767.44</v>
      </c>
      <c r="L21" s="81">
        <v>7970.0909104830607</v>
      </c>
      <c r="N21" s="80">
        <v>1</v>
      </c>
      <c r="O21" s="80">
        <v>5.79E-2</v>
      </c>
    </row>
    <row r="22" spans="2:15">
      <c r="B22" s="79" t="s">
        <v>850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851</v>
      </c>
      <c r="C24" s="16"/>
      <c r="D24" s="16"/>
      <c r="E24" s="16"/>
      <c r="J24" s="81">
        <v>28371.87</v>
      </c>
      <c r="L24" s="81">
        <v>5572.9048877629202</v>
      </c>
      <c r="N24" s="80">
        <v>0.69920000000000004</v>
      </c>
      <c r="O24" s="80">
        <v>4.0500000000000001E-2</v>
      </c>
    </row>
    <row r="25" spans="2:15">
      <c r="B25" t="s">
        <v>852</v>
      </c>
      <c r="C25" t="s">
        <v>853</v>
      </c>
      <c r="D25" t="s">
        <v>123</v>
      </c>
      <c r="E25" t="s">
        <v>854</v>
      </c>
      <c r="F25" t="s">
        <v>824</v>
      </c>
      <c r="G25" t="s">
        <v>305</v>
      </c>
      <c r="H25" t="s">
        <v>231</v>
      </c>
      <c r="I25" t="s">
        <v>106</v>
      </c>
      <c r="J25" s="77">
        <v>9442.8799999999992</v>
      </c>
      <c r="K25" s="77">
        <v>11989</v>
      </c>
      <c r="L25" s="77">
        <v>4179.7386127744003</v>
      </c>
      <c r="M25" s="78">
        <v>0</v>
      </c>
      <c r="N25" s="78">
        <v>0.52439999999999998</v>
      </c>
      <c r="O25" s="78">
        <v>3.04E-2</v>
      </c>
    </row>
    <row r="26" spans="2:15">
      <c r="B26" t="s">
        <v>855</v>
      </c>
      <c r="C26" t="s">
        <v>856</v>
      </c>
      <c r="D26" t="s">
        <v>123</v>
      </c>
      <c r="E26" t="s">
        <v>857</v>
      </c>
      <c r="F26" t="s">
        <v>824</v>
      </c>
      <c r="G26" t="s">
        <v>254</v>
      </c>
      <c r="H26" t="s">
        <v>211</v>
      </c>
      <c r="I26" t="s">
        <v>110</v>
      </c>
      <c r="J26" s="77">
        <v>34.31</v>
      </c>
      <c r="K26" s="77">
        <v>102865.88780000027</v>
      </c>
      <c r="L26" s="77">
        <v>142.3519401726</v>
      </c>
      <c r="M26" s="78">
        <v>9.4999999999999998E-3</v>
      </c>
      <c r="N26" s="78">
        <v>1.7899999999999999E-2</v>
      </c>
      <c r="O26" s="78">
        <v>1E-3</v>
      </c>
    </row>
    <row r="27" spans="2:15">
      <c r="B27" t="s">
        <v>858</v>
      </c>
      <c r="C27" t="s">
        <v>859</v>
      </c>
      <c r="D27" t="s">
        <v>123</v>
      </c>
      <c r="E27" t="s">
        <v>731</v>
      </c>
      <c r="F27" t="s">
        <v>824</v>
      </c>
      <c r="G27" t="s">
        <v>466</v>
      </c>
      <c r="H27" t="s">
        <v>211</v>
      </c>
      <c r="I27" t="s">
        <v>106</v>
      </c>
      <c r="J27" s="77">
        <v>5.83</v>
      </c>
      <c r="K27" s="77">
        <v>1026095</v>
      </c>
      <c r="L27" s="77">
        <v>220.86038174199999</v>
      </c>
      <c r="M27" s="78">
        <v>0</v>
      </c>
      <c r="N27" s="78">
        <v>2.7699999999999999E-2</v>
      </c>
      <c r="O27" s="78">
        <v>1.6000000000000001E-3</v>
      </c>
    </row>
    <row r="28" spans="2:15">
      <c r="B28" t="s">
        <v>860</v>
      </c>
      <c r="C28" t="s">
        <v>861</v>
      </c>
      <c r="D28" t="s">
        <v>123</v>
      </c>
      <c r="E28" t="s">
        <v>789</v>
      </c>
      <c r="F28" t="s">
        <v>824</v>
      </c>
      <c r="G28" t="s">
        <v>594</v>
      </c>
      <c r="H28" t="s">
        <v>211</v>
      </c>
      <c r="I28" t="s">
        <v>106</v>
      </c>
      <c r="J28" s="77">
        <v>212.6</v>
      </c>
      <c r="K28" s="77">
        <v>34601.82</v>
      </c>
      <c r="L28" s="77">
        <v>271.59632872944002</v>
      </c>
      <c r="M28" s="78">
        <v>0</v>
      </c>
      <c r="N28" s="78">
        <v>3.4099999999999998E-2</v>
      </c>
      <c r="O28" s="78">
        <v>2E-3</v>
      </c>
    </row>
    <row r="29" spans="2:15">
      <c r="B29" t="s">
        <v>862</v>
      </c>
      <c r="C29" t="s">
        <v>863</v>
      </c>
      <c r="D29" t="s">
        <v>123</v>
      </c>
      <c r="E29" t="s">
        <v>857</v>
      </c>
      <c r="F29" t="s">
        <v>824</v>
      </c>
      <c r="G29" t="s">
        <v>864</v>
      </c>
      <c r="H29" t="s">
        <v>211</v>
      </c>
      <c r="I29" t="s">
        <v>110</v>
      </c>
      <c r="J29" s="77">
        <v>32.979999999999997</v>
      </c>
      <c r="K29" s="77">
        <v>226145</v>
      </c>
      <c r="L29" s="77">
        <v>300.82154354139999</v>
      </c>
      <c r="M29" s="78">
        <v>0</v>
      </c>
      <c r="N29" s="78">
        <v>3.7699999999999997E-2</v>
      </c>
      <c r="O29" s="78">
        <v>2.2000000000000001E-3</v>
      </c>
    </row>
    <row r="30" spans="2:15">
      <c r="B30" t="s">
        <v>865</v>
      </c>
      <c r="C30" t="s">
        <v>866</v>
      </c>
      <c r="D30" t="s">
        <v>123</v>
      </c>
      <c r="E30" t="s">
        <v>867</v>
      </c>
      <c r="F30" t="s">
        <v>824</v>
      </c>
      <c r="G30" t="s">
        <v>864</v>
      </c>
      <c r="H30" t="s">
        <v>211</v>
      </c>
      <c r="I30" t="s">
        <v>106</v>
      </c>
      <c r="J30" s="77">
        <v>80.87</v>
      </c>
      <c r="K30" s="77">
        <v>116645.7</v>
      </c>
      <c r="L30" s="77">
        <v>348.27144606228001</v>
      </c>
      <c r="M30" s="78">
        <v>0</v>
      </c>
      <c r="N30" s="78">
        <v>4.3700000000000003E-2</v>
      </c>
      <c r="O30" s="78">
        <v>2.5000000000000001E-3</v>
      </c>
    </row>
    <row r="31" spans="2:15">
      <c r="B31" t="s">
        <v>868</v>
      </c>
      <c r="C31" t="s">
        <v>869</v>
      </c>
      <c r="D31" t="s">
        <v>123</v>
      </c>
      <c r="E31" t="s">
        <v>870</v>
      </c>
      <c r="F31" t="s">
        <v>824</v>
      </c>
      <c r="G31" t="s">
        <v>871</v>
      </c>
      <c r="H31" t="s">
        <v>211</v>
      </c>
      <c r="I31" t="s">
        <v>113</v>
      </c>
      <c r="J31" s="77">
        <v>18562.400000000001</v>
      </c>
      <c r="K31" s="77">
        <v>126</v>
      </c>
      <c r="L31" s="77">
        <v>109.26463474080001</v>
      </c>
      <c r="M31" s="78">
        <v>0</v>
      </c>
      <c r="N31" s="78">
        <v>1.37E-2</v>
      </c>
      <c r="O31" s="78">
        <v>8.0000000000000004E-4</v>
      </c>
    </row>
    <row r="32" spans="2:15">
      <c r="B32" s="79" t="s">
        <v>92</v>
      </c>
      <c r="C32" s="16"/>
      <c r="D32" s="16"/>
      <c r="E32" s="16"/>
      <c r="J32" s="81">
        <v>15395.57</v>
      </c>
      <c r="L32" s="81">
        <v>2397.186022720141</v>
      </c>
      <c r="N32" s="80">
        <v>0.30080000000000001</v>
      </c>
      <c r="O32" s="80">
        <v>1.7399999999999999E-2</v>
      </c>
    </row>
    <row r="33" spans="2:15">
      <c r="B33" t="s">
        <v>872</v>
      </c>
      <c r="C33" t="s">
        <v>873</v>
      </c>
      <c r="D33" t="s">
        <v>123</v>
      </c>
      <c r="E33" t="s">
        <v>874</v>
      </c>
      <c r="F33" t="s">
        <v>728</v>
      </c>
      <c r="G33" t="s">
        <v>209</v>
      </c>
      <c r="H33" t="s">
        <v>210</v>
      </c>
      <c r="I33" t="s">
        <v>106</v>
      </c>
      <c r="J33" s="77">
        <v>152.78</v>
      </c>
      <c r="K33" s="77">
        <v>19790</v>
      </c>
      <c r="L33" s="77">
        <v>111.628218104</v>
      </c>
      <c r="M33" s="78">
        <v>0</v>
      </c>
      <c r="N33" s="78">
        <v>1.4E-2</v>
      </c>
      <c r="O33" s="78">
        <v>8.0000000000000004E-4</v>
      </c>
    </row>
    <row r="34" spans="2:15">
      <c r="B34" t="s">
        <v>875</v>
      </c>
      <c r="C34" t="s">
        <v>876</v>
      </c>
      <c r="D34" t="s">
        <v>123</v>
      </c>
      <c r="E34" t="s">
        <v>877</v>
      </c>
      <c r="F34" t="s">
        <v>824</v>
      </c>
      <c r="G34" t="s">
        <v>209</v>
      </c>
      <c r="H34" t="s">
        <v>210</v>
      </c>
      <c r="I34" t="s">
        <v>113</v>
      </c>
      <c r="J34" s="77">
        <v>674.82</v>
      </c>
      <c r="K34" s="77">
        <v>16070.320000000007</v>
      </c>
      <c r="L34" s="77">
        <v>506.62593283690097</v>
      </c>
      <c r="M34" s="78">
        <v>0</v>
      </c>
      <c r="N34" s="78">
        <v>6.3600000000000004E-2</v>
      </c>
      <c r="O34" s="78">
        <v>3.7000000000000002E-3</v>
      </c>
    </row>
    <row r="35" spans="2:15">
      <c r="B35" t="s">
        <v>878</v>
      </c>
      <c r="C35" t="s">
        <v>879</v>
      </c>
      <c r="D35" t="s">
        <v>123</v>
      </c>
      <c r="E35" t="s">
        <v>880</v>
      </c>
      <c r="F35" t="s">
        <v>728</v>
      </c>
      <c r="G35" t="s">
        <v>209</v>
      </c>
      <c r="H35" t="s">
        <v>210</v>
      </c>
      <c r="I35" t="s">
        <v>106</v>
      </c>
      <c r="J35" s="77">
        <v>859.07</v>
      </c>
      <c r="K35" s="77">
        <v>3505</v>
      </c>
      <c r="L35" s="77">
        <v>111.16760972199999</v>
      </c>
      <c r="M35" s="78">
        <v>0</v>
      </c>
      <c r="N35" s="78">
        <v>1.3899999999999999E-2</v>
      </c>
      <c r="O35" s="78">
        <v>8.0000000000000004E-4</v>
      </c>
    </row>
    <row r="36" spans="2:15">
      <c r="B36" t="s">
        <v>881</v>
      </c>
      <c r="C36" t="s">
        <v>882</v>
      </c>
      <c r="D36" t="s">
        <v>883</v>
      </c>
      <c r="E36" t="s">
        <v>646</v>
      </c>
      <c r="F36" t="s">
        <v>728</v>
      </c>
      <c r="G36" t="s">
        <v>209</v>
      </c>
      <c r="H36" t="s">
        <v>210</v>
      </c>
      <c r="I36" t="s">
        <v>106</v>
      </c>
      <c r="J36" s="77">
        <v>11383.73</v>
      </c>
      <c r="K36" s="77">
        <v>1479.4</v>
      </c>
      <c r="L36" s="77">
        <v>621.77304878103996</v>
      </c>
      <c r="M36" s="78">
        <v>0</v>
      </c>
      <c r="N36" s="78">
        <v>7.8E-2</v>
      </c>
      <c r="O36" s="78">
        <v>4.4999999999999997E-3</v>
      </c>
    </row>
    <row r="37" spans="2:15">
      <c r="B37" t="s">
        <v>884</v>
      </c>
      <c r="C37" t="s">
        <v>885</v>
      </c>
      <c r="D37" t="s">
        <v>883</v>
      </c>
      <c r="E37" t="s">
        <v>819</v>
      </c>
      <c r="F37" t="s">
        <v>728</v>
      </c>
      <c r="G37" t="s">
        <v>209</v>
      </c>
      <c r="H37" t="s">
        <v>210</v>
      </c>
      <c r="I37" t="s">
        <v>106</v>
      </c>
      <c r="J37" s="77">
        <v>2325.17</v>
      </c>
      <c r="K37" s="77">
        <v>12184.609999999953</v>
      </c>
      <c r="L37" s="77">
        <v>1045.9912132761999</v>
      </c>
      <c r="M37" s="78">
        <v>0</v>
      </c>
      <c r="N37" s="78">
        <v>0.13120000000000001</v>
      </c>
      <c r="O37" s="78">
        <v>7.6E-3</v>
      </c>
    </row>
    <row r="38" spans="2:15">
      <c r="B38" s="79" t="s">
        <v>248</v>
      </c>
      <c r="C38" s="16"/>
      <c r="D38" s="16"/>
      <c r="E38" s="16"/>
      <c r="J38" s="81">
        <v>0</v>
      </c>
      <c r="L38" s="81">
        <v>0</v>
      </c>
      <c r="N38" s="80">
        <v>0</v>
      </c>
      <c r="O38" s="80">
        <v>0</v>
      </c>
    </row>
    <row r="39" spans="2:15">
      <c r="B39" t="s">
        <v>209</v>
      </c>
      <c r="C39" t="s">
        <v>209</v>
      </c>
      <c r="D39" s="16"/>
      <c r="E39" s="16"/>
      <c r="F39" t="s">
        <v>209</v>
      </c>
      <c r="G39" t="s">
        <v>209</v>
      </c>
      <c r="I39" t="s">
        <v>209</v>
      </c>
      <c r="J39" s="77">
        <v>0</v>
      </c>
      <c r="K39" s="77">
        <v>0</v>
      </c>
      <c r="L39" s="77">
        <v>0</v>
      </c>
      <c r="M39" s="78">
        <v>0</v>
      </c>
      <c r="N39" s="78">
        <v>0</v>
      </c>
      <c r="O39" s="78">
        <v>0</v>
      </c>
    </row>
    <row r="40" spans="2:15">
      <c r="B40" t="s">
        <v>223</v>
      </c>
      <c r="C40" s="16"/>
      <c r="D40" s="16"/>
      <c r="E40" s="16"/>
    </row>
    <row r="41" spans="2:15">
      <c r="B41" t="s">
        <v>240</v>
      </c>
      <c r="C41" s="16"/>
      <c r="D41" s="16"/>
      <c r="E41" s="16"/>
    </row>
    <row r="42" spans="2:15">
      <c r="B42" t="s">
        <v>241</v>
      </c>
      <c r="C42" s="16"/>
      <c r="D42" s="16"/>
      <c r="E42" s="16"/>
    </row>
    <row r="43" spans="2:15">
      <c r="B43" t="s">
        <v>242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103">
        <v>45106</v>
      </c>
    </row>
    <row r="2" spans="2:60" s="1" customFormat="1">
      <c r="B2" s="2" t="s">
        <v>1</v>
      </c>
      <c r="C2" s="12" t="s">
        <v>1395</v>
      </c>
    </row>
    <row r="3" spans="2:60" s="1" customFormat="1">
      <c r="B3" s="2" t="s">
        <v>2</v>
      </c>
      <c r="C3" s="104" t="s">
        <v>1396</v>
      </c>
    </row>
    <row r="4" spans="2:60" s="1" customFormat="1">
      <c r="B4" s="2" t="s">
        <v>3</v>
      </c>
      <c r="C4" s="105" t="s">
        <v>197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886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887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223</v>
      </c>
      <c r="D18" s="16"/>
      <c r="E18" s="16"/>
    </row>
    <row r="19" spans="2:12">
      <c r="B19" t="s">
        <v>240</v>
      </c>
      <c r="D19" s="16"/>
      <c r="E19" s="16"/>
    </row>
    <row r="20" spans="2:12">
      <c r="B20" t="s">
        <v>241</v>
      </c>
      <c r="D20" s="16"/>
      <c r="E20" s="16"/>
    </row>
    <row r="21" spans="2:12">
      <c r="B21" t="s">
        <v>242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2023-09-06T16:36:28Z</dcterms:modified>
</cp:coreProperties>
</file>