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A9BCB083-7580-42B9-B352-5D7C0E1B1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11" i="2"/>
  <c r="J51" i="2"/>
  <c r="J50" i="2"/>
  <c r="J40" i="2"/>
  <c r="J37" i="2"/>
  <c r="J30" i="2"/>
  <c r="J27" i="2"/>
  <c r="J21" i="2"/>
  <c r="J18" i="2"/>
  <c r="J16" i="2"/>
  <c r="J14" i="2"/>
  <c r="J13" i="2"/>
  <c r="J12" i="2" s="1"/>
  <c r="K27" i="2" l="1"/>
  <c r="K12" i="2"/>
  <c r="J11" i="2"/>
  <c r="K14" i="2"/>
  <c r="K50" i="2"/>
  <c r="K13" i="2"/>
  <c r="K37" i="2"/>
  <c r="K16" i="2"/>
  <c r="K21" i="2"/>
  <c r="K40" i="2"/>
  <c r="K51" i="2"/>
  <c r="K38" i="2" l="1"/>
  <c r="K19" i="2"/>
  <c r="K54" i="2"/>
  <c r="K49" i="2"/>
  <c r="K46" i="2"/>
  <c r="K43" i="2"/>
  <c r="K35" i="2"/>
  <c r="K32" i="2"/>
  <c r="K24" i="2"/>
  <c r="K29" i="2"/>
  <c r="K56" i="2"/>
  <c r="K53" i="2"/>
  <c r="K48" i="2"/>
  <c r="K45" i="2"/>
  <c r="K42" i="2"/>
  <c r="K34" i="2"/>
  <c r="K31" i="2"/>
  <c r="K26" i="2"/>
  <c r="K23" i="2"/>
  <c r="K39" i="2"/>
  <c r="K28" i="2"/>
  <c r="K20" i="2"/>
  <c r="K15" i="2"/>
  <c r="K11" i="2"/>
  <c r="K55" i="2"/>
  <c r="K52" i="2"/>
  <c r="K47" i="2"/>
  <c r="K44" i="2"/>
  <c r="K41" i="2"/>
  <c r="K36" i="2"/>
  <c r="K33" i="2"/>
  <c r="K30" i="2"/>
  <c r="K25" i="2"/>
  <c r="K22" i="2"/>
  <c r="K17" i="2"/>
  <c r="K18" i="2"/>
</calcChain>
</file>

<file path=xl/sharedStrings.xml><?xml version="1.0" encoding="utf-8"?>
<sst xmlns="http://schemas.openxmlformats.org/spreadsheetml/2006/main" count="5709" uniqueCount="1418">
  <si>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</si>
  <si>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</si>
  <si>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</si>
  <si>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</si>
  <si>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</si>
  <si>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</si>
  <si>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</si>
  <si>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</si>
  <si>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</si>
  <si>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</si>
  <si>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</si>
  <si>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</si>
  <si>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</si>
  <si>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</si>
  <si>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</si>
  <si>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</si>
  <si>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</si>
  <si>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</si>
  <si>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</si>
  <si>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</si>
  <si>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</si>
  <si>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</si>
  <si>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</si>
  <si>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</si>
  <si>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</si>
  <si>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</si>
  <si>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</si>
  <si>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</si>
  <si>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</si>
  <si>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</si>
  <si>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</si>
  <si>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</si>
  <si>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</si>
  <si>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</si>
  <si>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</si>
  <si>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</si>
  <si>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</si>
  <si>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</si>
  <si>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</si>
  <si>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</si>
  <si>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</si>
  <si>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</si>
  <si>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</si>
  <si>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</si>
  <si>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</si>
  <si>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</si>
  <si>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</si>
  <si>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</si>
  <si>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</si>
  <si>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</si>
  <si>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</si>
  <si>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</si>
  <si>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</si>
  <si>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</si>
  <si>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</si>
  <si>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</si>
  <si>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</si>
  <si>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</si>
  <si>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</si>
  <si>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</si>
  <si>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</si>
  <si>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</si>
  <si>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</si>
  <si>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</si>
  <si>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</si>
  <si>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</si>
  <si>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</si>
  <si>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</si>
  <si>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</si>
  <si>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</si>
  <si>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</si>
  <si>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</si>
  <si>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</si>
  <si>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</si>
  <si>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</si>
  <si>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</si>
  <si>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</si>
  <si>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</si>
  <si>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</si>
  <si>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</si>
  <si>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</si>
  <si>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</si>
  <si>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</si>
  <si>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</si>
  <si>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</si>
  <si>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</si>
  <si>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</si>
  <si>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</si>
  <si>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</si>
  <si>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</si>
  <si>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</si>
  <si>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</si>
  <si>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</si>
  <si>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</si>
  <si>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</si>
  <si>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</si>
  <si>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</si>
  <si>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</si>
  <si>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</si>
  <si>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</si>
  <si>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</si>
  <si>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</si>
  <si>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</si>
  <si>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</si>
  <si>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</si>
  <si>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</si>
  <si>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</si>
  <si>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</si>
  <si>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</si>
  <si>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</si>
  <si>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</si>
  <si>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</si>
  <si>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</si>
  <si>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</si>
  <si>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</si>
  <si>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</si>
  <si>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</si>
  <si>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</si>
  <si>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</si>
  <si>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</si>
  <si>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</si>
  <si>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</si>
  <si>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</si>
  <si>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</si>
  <si>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</si>
  <si>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</si>
  <si>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</si>
  <si>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</si>
  <si>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</si>
  <si>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</si>
  <si>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</si>
  <si>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</si>
  <si>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</si>
  <si>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</si>
  <si>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</si>
  <si>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</si>
  <si>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</si>
  <si>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</si>
  <si>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</si>
  <si>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</si>
  <si>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</si>
  <si>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</si>
  <si>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</si>
  <si>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</si>
  <si>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</si>
  <si>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</si>
  <si>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</si>
  <si>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</si>
  <si>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</si>
  <si>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</si>
  <si>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</si>
  <si>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</si>
  <si>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</si>
  <si>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</si>
  <si>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</si>
  <si>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</si>
  <si>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</si>
  <si>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</si>
  <si>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</si>
  <si>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</si>
  <si>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</si>
  <si>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</si>
  <si>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</si>
  <si>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</si>
  <si>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</si>
  <si>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</si>
  <si>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</si>
  <si>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</si>
  <si>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</si>
  <si>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</si>
  <si>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</si>
  <si>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</si>
  <si>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</si>
  <si>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</si>
  <si>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</si>
  <si>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</si>
  <si>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</si>
  <si>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</si>
  <si>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</si>
  <si>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</si>
  <si>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</si>
  <si>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</si>
  <si>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</si>
  <si>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</si>
  <si>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</si>
  <si>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</si>
  <si>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</si>
  <si>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</si>
  <si>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</si>
  <si>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</si>
  <si>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</si>
  <si>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</si>
  <si>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</si>
  <si>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</si>
  <si>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</si>
  <si>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</si>
  <si>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</si>
  <si>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868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</si>
  <si>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</si>
  <si>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</si>
  <si>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</si>
  <si>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</si>
  <si>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</si>
  <si>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</si>
  <si>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1111111111- 11- בנק דיסקונט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</si>
  <si>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</si>
  <si>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</si>
  <si>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</si>
  <si>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</si>
  <si>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</si>
  <si>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</si>
  <si>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</si>
  <si>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</si>
  <si>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</si>
  <si>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</si>
  <si>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</si>
  <si>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</si>
  <si>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</si>
  <si>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</si>
  <si>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</si>
  <si>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</si>
  <si>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</si>
  <si>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</si>
  <si>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</si>
  <si>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</si>
  <si>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</si>
  <si>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</si>
  <si>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</si>
  <si>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</si>
  <si>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</si>
  <si>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</si>
  <si>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</si>
  <si>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29/06/23</t>
  </si>
  <si>
    <t>סה"כ אג"ח שהנפיקו ממשלות זרות בחו"ל</t>
  </si>
  <si>
    <t>T 1 7/8 02/15/32- US TREASURY Bills</t>
  </si>
  <si>
    <t>US91282CDY49</t>
  </si>
  <si>
    <t>Aaa</t>
  </si>
  <si>
    <t>Moodys</t>
  </si>
  <si>
    <t>T 2 1/4 01/31/24- US TREASURY Bills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</si>
  <si>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</si>
  <si>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</si>
  <si>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</si>
  <si>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</si>
  <si>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</si>
  <si>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</si>
  <si>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</si>
  <si>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</si>
  <si>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</si>
  <si>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</si>
  <si>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ISRELE 3.75 02/32- חברת החשמל לישראל בע"מ</t>
  </si>
  <si>
    <t>IL0060004004</t>
  </si>
  <si>
    <t>בלומברג</t>
  </si>
  <si>
    <t>520000472</t>
  </si>
  <si>
    <t>אנרגיה</t>
  </si>
  <si>
    <t>BBB+</t>
  </si>
  <si>
    <t>HAPOAL 3.255 01/32- בנק הפועלים בע"מ</t>
  </si>
  <si>
    <t>IL0066204707</t>
  </si>
  <si>
    <t>520000118</t>
  </si>
  <si>
    <t>בנקים</t>
  </si>
  <si>
    <t>BBB</t>
  </si>
  <si>
    <t>LUMIIT 3.275 01/31 01/26- בנק לאומי לישראל בע"מ</t>
  </si>
  <si>
    <t>IL0060404899</t>
  </si>
  <si>
    <t>520018078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</si>
  <si>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</si>
  <si>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</si>
  <si>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</si>
  <si>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</si>
  <si>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</si>
  <si>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כימיה, גומי ופלסטיק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</si>
  <si>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</si>
  <si>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</si>
  <si>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</si>
  <si>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</si>
  <si>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</si>
  <si>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</si>
  <si>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</si>
  <si>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</si>
  <si>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</si>
  <si>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</si>
  <si>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</si>
  <si>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</si>
  <si>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</si>
  <si>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</si>
  <si>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</si>
  <si>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</si>
  <si>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</si>
  <si>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</si>
  <si>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</si>
  <si>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</si>
  <si>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</si>
  <si>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</si>
  <si>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</si>
  <si>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</si>
  <si>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</si>
  <si>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</si>
  <si>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</si>
  <si>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</si>
  <si>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</si>
  <si>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</si>
  <si>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</si>
  <si>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</si>
  <si>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</si>
  <si>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</si>
  <si>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</si>
  <si>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</si>
  <si>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</si>
  <si>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</si>
  <si>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</si>
  <si>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</si>
  <si>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</si>
  <si>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</si>
  <si>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</si>
  <si>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</si>
  <si>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</si>
  <si>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</si>
  <si>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</si>
  <si>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</si>
  <si>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</si>
  <si>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</si>
  <si>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</si>
  <si>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</si>
  <si>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</si>
  <si>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</si>
  <si>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</si>
  <si>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</si>
  <si>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</si>
  <si>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</si>
  <si>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</si>
  <si>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</si>
  <si>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</si>
  <si>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</si>
  <si>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</si>
  <si>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</si>
  <si>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</si>
  <si>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</si>
  <si>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</si>
  <si>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</si>
  <si>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</si>
  <si>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</si>
  <si>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</si>
  <si>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</si>
  <si>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</si>
  <si>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</si>
  <si>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</si>
  <si>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</si>
  <si>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</si>
  <si>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</si>
  <si>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</si>
  <si>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</si>
  <si>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</si>
  <si>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</si>
  <si>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</si>
  <si>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</si>
  <si>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</si>
  <si>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</si>
  <si>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</si>
  <si>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</si>
  <si>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</si>
  <si>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</si>
  <si>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</si>
  <si>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</si>
  <si>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</si>
  <si>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</si>
  <si>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</si>
  <si>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</si>
  <si>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</si>
  <si>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</si>
  <si>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</si>
  <si>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</si>
  <si>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</si>
  <si>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</si>
  <si>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</si>
  <si>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</si>
  <si>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</si>
  <si>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</si>
  <si>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</si>
  <si>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</si>
  <si>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</si>
  <si>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</si>
  <si>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</si>
  <si>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</si>
  <si>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</si>
  <si>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</si>
  <si>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</si>
  <si>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</si>
  <si>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</si>
  <si>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</si>
  <si>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</si>
  <si>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</si>
  <si>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</si>
  <si>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</si>
  <si>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</si>
  <si>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</si>
  <si>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</si>
  <si>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</si>
  <si>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</si>
  <si>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</si>
  <si>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</si>
  <si>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</si>
  <si>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</si>
  <si>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</si>
  <si>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</si>
  <si>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</si>
  <si>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</si>
  <si>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</si>
  <si>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</si>
  <si>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</si>
  <si>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</si>
  <si>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</si>
  <si>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</si>
  <si>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</si>
  <si>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</si>
  <si>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</si>
  <si>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</si>
  <si>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</si>
  <si>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</si>
  <si>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</si>
  <si>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</si>
  <si>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</si>
  <si>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</si>
  <si>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</si>
  <si>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</si>
  <si>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</si>
  <si>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</si>
  <si>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</si>
  <si>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</si>
  <si>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</si>
  <si>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</si>
  <si>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</si>
  <si>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</si>
  <si>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</si>
  <si>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</si>
  <si>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</si>
  <si>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</si>
  <si>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</si>
  <si>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</si>
  <si>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</si>
  <si>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</si>
  <si>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</si>
  <si>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</si>
  <si>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</si>
  <si>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</si>
  <si>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</si>
  <si>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</si>
  <si>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</si>
  <si>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</si>
  <si>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</si>
  <si>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</si>
  <si>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</si>
  <si>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</si>
  <si>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</si>
  <si>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</si>
  <si>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</si>
  <si>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</si>
  <si>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</si>
  <si>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</si>
  <si>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</si>
  <si>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</si>
  <si>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</si>
  <si>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</si>
  <si>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</si>
  <si>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</si>
  <si>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</si>
  <si>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</si>
  <si>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</si>
  <si>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</si>
  <si>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</si>
  <si>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</si>
  <si>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</si>
  <si>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</si>
  <si>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</si>
  <si>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</si>
  <si>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</si>
  <si>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</si>
  <si>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</si>
  <si>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</si>
  <si>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</si>
  <si>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</si>
  <si>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</si>
  <si>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</si>
  <si>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</si>
  <si>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</si>
  <si>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</si>
  <si>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</si>
  <si>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</si>
  <si>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</si>
  <si>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</si>
  <si>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</si>
  <si>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</si>
  <si>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</si>
  <si>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</si>
  <si>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</si>
  <si>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</si>
  <si>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</si>
  <si>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</si>
  <si>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</si>
  <si>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</si>
  <si>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</si>
  <si>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</si>
  <si>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</si>
  <si>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</si>
  <si>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</si>
  <si>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</si>
  <si>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</si>
  <si>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</si>
  <si>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</si>
  <si>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</si>
  <si>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</si>
  <si>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</si>
  <si>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</si>
  <si>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</si>
  <si>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</si>
  <si>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</si>
  <si>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</si>
  <si>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</si>
  <si>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</si>
  <si>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</si>
  <si>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</si>
  <si>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</si>
  <si>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</si>
  <si>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</si>
  <si>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</si>
  <si>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</si>
  <si>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</si>
  <si>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</si>
  <si>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</si>
  <si>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</si>
  <si>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</si>
  <si>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</si>
  <si>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</si>
  <si>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</si>
  <si>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</si>
  <si>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</si>
  <si>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</si>
  <si>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</si>
  <si>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</si>
  <si>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</si>
  <si>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</si>
  <si>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</si>
  <si>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</si>
  <si>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</si>
  <si>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</si>
  <si>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</si>
  <si>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</si>
  <si>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</si>
  <si>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</si>
  <si>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</si>
  <si>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</si>
  <si>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</si>
  <si>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</si>
  <si>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</si>
  <si>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</si>
  <si>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</si>
  <si>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</si>
  <si>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</si>
  <si>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</si>
  <si>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</si>
  <si>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</si>
  <si>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</si>
  <si>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</si>
  <si>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</si>
  <si>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</si>
  <si>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</si>
  <si>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</si>
  <si>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</si>
  <si>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</si>
  <si>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</si>
  <si>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</si>
  <si>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</si>
  <si>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</si>
  <si>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</si>
  <si>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</si>
  <si>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</si>
  <si>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</si>
  <si>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</si>
  <si>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</si>
  <si>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</si>
  <si>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</si>
  <si>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</si>
  <si>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</si>
  <si>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</si>
  <si>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</si>
  <si>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</si>
  <si>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</si>
  <si>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</si>
  <si>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</si>
  <si>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</si>
  <si>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</si>
  <si>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</si>
  <si>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</si>
  <si>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</si>
  <si>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</si>
  <si>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</si>
  <si>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</si>
  <si>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</si>
  <si>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</si>
  <si>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</si>
  <si>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</si>
  <si>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</si>
  <si>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</si>
  <si>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</si>
  <si>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</si>
  <si>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</si>
  <si>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</si>
  <si>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</si>
  <si>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סה"כ תל אביב 35</t>
  </si>
  <si>
    <t>סה"כ תל אביב 90</t>
  </si>
  <si>
    <t>סה"כ מניות היתר</t>
  </si>
  <si>
    <t>סה"כ call 001 אופציות</t>
  </si>
  <si>
    <t>TESLA INC- TESLA MOTORS INC</t>
  </si>
  <si>
    <t>US88160R1014</t>
  </si>
  <si>
    <t>NASDAQ</t>
  </si>
  <si>
    <t>13191</t>
  </si>
  <si>
    <t>BANK OF AMERICA CORP- Bank of America</t>
  </si>
  <si>
    <t>US0605051046</t>
  </si>
  <si>
    <t>NYSE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</si>
  <si>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</si>
  <si>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</si>
  <si>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</si>
  <si>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</si>
  <si>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</si>
  <si>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</si>
  <si>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</si>
  <si>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</si>
  <si>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</si>
  <si>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</si>
  <si>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</si>
  <si>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</si>
  <si>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</si>
  <si>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</si>
  <si>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</si>
  <si>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</si>
  <si>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</si>
  <si>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</si>
  <si>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</si>
  <si>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</si>
  <si>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</si>
  <si>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</si>
  <si>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</si>
  <si>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</si>
  <si>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</si>
  <si>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</si>
  <si>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</si>
  <si>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</si>
  <si>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</si>
  <si>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</si>
  <si>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</si>
  <si>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MORGAN STANLEY- MORGAN STANLEY</t>
  </si>
  <si>
    <t>US6174464486</t>
  </si>
  <si>
    <t>10289</t>
  </si>
  <si>
    <t>COSTCO WHOLESALE- COSTCO WHOLESAL</t>
  </si>
  <si>
    <t>US9113121068</t>
  </si>
  <si>
    <t>27041</t>
  </si>
  <si>
    <t>Food &amp; Staples Retailing</t>
  </si>
  <si>
    <t>ALPHABET INC CL C- ALPHABET INC</t>
  </si>
  <si>
    <t>US02079K1079</t>
  </si>
  <si>
    <t>27390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</si>
  <si>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</si>
  <si>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</si>
  <si>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</si>
  <si>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</si>
  <si>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</si>
  <si>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</si>
  <si>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AMAZON.COM INC- amazon.com</t>
  </si>
  <si>
    <t>US0231351067</t>
  </si>
  <si>
    <t>11069</t>
  </si>
  <si>
    <t>Retailing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</si>
  <si>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</si>
  <si>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</si>
  <si>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</si>
  <si>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</si>
  <si>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</si>
  <si>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</si>
  <si>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Semiconductors &amp; Semiconductor Equipment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</si>
  <si>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</si>
  <si>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</si>
  <si>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</si>
  <si>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</si>
  <si>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</si>
  <si>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</si>
  <si>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</si>
  <si>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</si>
  <si>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</si>
  <si>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</si>
  <si>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</si>
  <si>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</si>
  <si>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</si>
  <si>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</si>
  <si>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</si>
  <si>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</si>
  <si>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DYNATRACE INC- DYNATRACE INC</t>
  </si>
  <si>
    <t>US2681501092</t>
  </si>
  <si>
    <t>90133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</si>
  <si>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</si>
  <si>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</si>
  <si>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</si>
  <si>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</si>
  <si>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</si>
  <si>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</si>
  <si>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</si>
  <si>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</si>
  <si>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</si>
  <si>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</si>
  <si>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</si>
  <si>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</si>
  <si>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</si>
  <si>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</si>
  <si>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</si>
  <si>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</si>
  <si>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</si>
  <si>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</si>
  <si>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</si>
  <si>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</si>
  <si>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</si>
  <si>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</si>
  <si>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</si>
  <si>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</si>
  <si>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אלקטרוניקה ואופטיקה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</si>
  <si>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</si>
  <si>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</si>
  <si>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</si>
  <si>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</si>
  <si>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</si>
  <si>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</si>
  <si>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</si>
  <si>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</si>
  <si>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LSE</t>
  </si>
  <si>
    <t>28148</t>
  </si>
  <si>
    <t>מניות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</si>
  <si>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</si>
  <si>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</si>
  <si>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</si>
  <si>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</si>
  <si>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</si>
  <si>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</si>
  <si>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</si>
  <si>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</si>
  <si>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</si>
  <si>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</si>
  <si>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</si>
  <si>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</si>
  <si>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</si>
  <si>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</si>
  <si>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</si>
  <si>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</si>
  <si>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</si>
  <si>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</si>
  <si>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</si>
  <si>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</si>
  <si>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</si>
  <si>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</si>
  <si>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</si>
  <si>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</si>
  <si>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</si>
  <si>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</si>
  <si>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</si>
  <si>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</si>
  <si>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</si>
  <si>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</si>
  <si>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</si>
  <si>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</si>
  <si>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</si>
  <si>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</si>
  <si>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</si>
  <si>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</si>
  <si>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</si>
  <si>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</si>
  <si>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</si>
  <si>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</si>
  <si>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</si>
  <si>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</si>
  <si>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</si>
  <si>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</si>
  <si>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</si>
  <si>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</si>
  <si>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</si>
  <si>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</si>
  <si>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</si>
  <si>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</si>
  <si>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</si>
  <si>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</si>
  <si>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</si>
  <si>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</si>
  <si>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</si>
  <si>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</si>
  <si>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</si>
  <si>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</si>
  <si>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</si>
  <si>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</si>
  <si>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</si>
  <si>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</si>
  <si>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</si>
  <si>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</si>
  <si>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</si>
  <si>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</si>
  <si>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</si>
  <si>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</si>
  <si>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</si>
  <si>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</si>
  <si>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</si>
  <si>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</si>
  <si>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</si>
  <si>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</si>
  <si>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</si>
  <si>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</si>
  <si>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</si>
  <si>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</si>
  <si>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</si>
  <si>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</si>
  <si>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</si>
  <si>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</si>
  <si>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</si>
  <si>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</si>
  <si>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</si>
  <si>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</si>
  <si>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</si>
  <si>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</si>
  <si>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</si>
  <si>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</si>
  <si>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</si>
  <si>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</si>
  <si>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Amundi Etf Euro- Amundi etf</t>
  </si>
  <si>
    <t>FR0010754119</t>
  </si>
  <si>
    <t>12772</t>
  </si>
  <si>
    <t>אג"ח</t>
  </si>
  <si>
    <t>Ishares barclays 1-3 year- BlackRock  Asset Managment</t>
  </si>
  <si>
    <t>US4642874576</t>
  </si>
  <si>
    <t>ISHARES EMER MKTS- BlackRock  Asset Managment</t>
  </si>
  <si>
    <t>IE00B6TLBW47</t>
  </si>
  <si>
    <t>ISHARES MARKIT IBOXX $ HIGH- BlackRock  Asset Managment</t>
  </si>
  <si>
    <t>IE00B4PY7Y77</t>
  </si>
  <si>
    <t>ISHARES MARKIT IBOXX- BlackRock  Asset Managment</t>
  </si>
  <si>
    <t>IE0032895942</t>
  </si>
  <si>
    <t>DB x corp bnd- DB x TRACKERS</t>
  </si>
  <si>
    <t>LU0478205379</t>
  </si>
  <si>
    <t>FWB</t>
  </si>
  <si>
    <t>12104</t>
  </si>
  <si>
    <t>X TRACKERS US TREASURY 1-3- DB x TRACKERS</t>
  </si>
  <si>
    <t>LU0429458895</t>
  </si>
  <si>
    <t>Pimco inv grade bond- PIMCO</t>
  </si>
  <si>
    <t>US72201R8170</t>
  </si>
  <si>
    <t>11186</t>
  </si>
  <si>
    <t>SPDR PORT INTMED- State Street Corp</t>
  </si>
  <si>
    <t>US78464A6727</t>
  </si>
  <si>
    <t>Vanguard gov bnd- Vanguard Group</t>
  </si>
  <si>
    <t>US92206C1027</t>
  </si>
  <si>
    <t>ISHR $ Treasury bond  7-10yr- BlackRock  Asset Managment</t>
  </si>
  <si>
    <t>IE00B1FZS798</t>
  </si>
  <si>
    <t>VANGUARD CORP BOND $- Vanguard Group</t>
  </si>
  <si>
    <t>IE00BZ163K21</t>
  </si>
  <si>
    <t>סה"כ אג"ח ממשלתי</t>
  </si>
  <si>
    <t>סה"כ אגח קונצרני</t>
  </si>
  <si>
    <t>UBS LUX BD USD- Ubs Fund Management</t>
  </si>
  <si>
    <t>LU0396367608</t>
  </si>
  <si>
    <t>11299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</si>
  <si>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</si>
  <si>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</si>
  <si>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</si>
  <si>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</si>
  <si>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</si>
  <si>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</si>
  <si>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</si>
  <si>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</si>
  <si>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</si>
  <si>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</si>
  <si>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</si>
  <si>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</si>
  <si>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</si>
  <si>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</si>
  <si>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</si>
  <si>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</si>
  <si>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</si>
  <si>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</si>
  <si>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</si>
  <si>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</si>
  <si>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</si>
  <si>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</si>
  <si>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</si>
  <si>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</si>
  <si>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</si>
  <si>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</si>
  <si>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</si>
  <si>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</si>
  <si>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</si>
  <si>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</si>
  <si>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</si>
  <si>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</si>
  <si>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</si>
  <si>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</si>
  <si>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</si>
  <si>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</si>
  <si>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</si>
  <si>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</si>
  <si>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</si>
  <si>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</si>
  <si>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</si>
  <si>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</si>
  <si>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</si>
  <si>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</si>
  <si>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</si>
  <si>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</si>
  <si>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</si>
  <si>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</si>
  <si>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</si>
  <si>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</si>
  <si>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</si>
  <si>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</si>
  <si>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</si>
  <si>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</si>
  <si>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</si>
  <si>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</si>
  <si>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</si>
  <si>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</si>
  <si>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</si>
  <si>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</si>
  <si>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</si>
  <si>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</si>
  <si>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</si>
  <si>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</si>
  <si>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</si>
  <si>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</si>
  <si>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</si>
  <si>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</si>
  <si>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</si>
  <si>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</si>
  <si>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</si>
  <si>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</si>
  <si>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</si>
  <si>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</si>
  <si>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</si>
  <si>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</si>
  <si>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</si>
  <si>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</si>
  <si>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ILS-USD03.07.2023</t>
  </si>
  <si>
    <t>702003744</t>
  </si>
  <si>
    <t>31/05/23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</si>
  <si>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</si>
  <si>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</si>
  <si>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</si>
  <si>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</si>
  <si>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</si>
  <si>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</si>
  <si>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</si>
  <si>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</si>
  <si>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</si>
  <si>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</si>
  <si>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ILS-USD14.11.2023</t>
  </si>
  <si>
    <t>702003825</t>
  </si>
  <si>
    <t>FW ILS-USD14.12.2023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</si>
  <si>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</si>
  <si>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</si>
  <si>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</si>
  <si>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</si>
  <si>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</si>
  <si>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</si>
  <si>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</si>
  <si>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</si>
  <si>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</si>
  <si>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</si>
  <si>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</si>
  <si>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</si>
  <si>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</si>
  <si>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</si>
  <si>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</si>
  <si>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</si>
  <si>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</si>
  <si>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</si>
  <si>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</si>
  <si>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</si>
  <si>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</si>
  <si>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</si>
  <si>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</si>
  <si>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</si>
  <si>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</si>
  <si>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</si>
  <si>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28/02/23</t>
  </si>
  <si>
    <t>702003490</t>
  </si>
  <si>
    <t>FW USD-ILS02.11.2023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</si>
  <si>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</si>
  <si>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</si>
  <si>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</si>
  <si>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</si>
  <si>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</si>
  <si>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</si>
  <si>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</si>
  <si>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</si>
  <si>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702003710</t>
  </si>
  <si>
    <t>702003712</t>
  </si>
  <si>
    <t>703000952</t>
  </si>
  <si>
    <t>703000954</t>
  </si>
  <si>
    <t>FW USD-ILS05.09.2023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</si>
  <si>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</si>
  <si>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</si>
  <si>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</si>
  <si>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</si>
  <si>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</si>
  <si>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</si>
  <si>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</si>
  <si>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</si>
  <si>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</si>
  <si>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</si>
  <si>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</si>
  <si>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</si>
  <si>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</si>
  <si>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FW USD-ILS06.09.2023</t>
  </si>
  <si>
    <t>702003562</t>
  </si>
  <si>
    <t>30/03/23</t>
  </si>
  <si>
    <t>702003760</t>
  </si>
  <si>
    <t>702003762</t>
  </si>
  <si>
    <t>703000889</t>
  </si>
  <si>
    <t>703000895</t>
  </si>
  <si>
    <t>FW USD-ILS06.11.2023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</si>
  <si>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</si>
  <si>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</si>
  <si>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</si>
  <si>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</si>
  <si>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</si>
  <si>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</si>
  <si>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</si>
  <si>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FW USD-ILS07.11.2023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</si>
  <si>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</si>
  <si>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</si>
  <si>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</si>
  <si>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</si>
  <si>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</si>
  <si>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</si>
  <si>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</si>
  <si>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</si>
  <si>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</si>
  <si>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</si>
  <si>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</si>
  <si>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</si>
  <si>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FW USD-ILS09.11.2023</t>
  </si>
  <si>
    <t>702003542</t>
  </si>
  <si>
    <t>702003544</t>
  </si>
  <si>
    <t>702003546</t>
  </si>
  <si>
    <t>702003548</t>
  </si>
  <si>
    <t>702003632</t>
  </si>
  <si>
    <t>30/04/23</t>
  </si>
  <si>
    <t>702003636</t>
  </si>
  <si>
    <t>FW USD-ILS10.10.2023</t>
  </si>
  <si>
    <t>702003345</t>
  </si>
  <si>
    <t>31/01/23</t>
  </si>
  <si>
    <t>702003347</t>
  </si>
  <si>
    <t>703000885</t>
  </si>
  <si>
    <t>FW USD-ILS11.10.2023</t>
  </si>
  <si>
    <t>702003349</t>
  </si>
  <si>
    <t>702003351</t>
  </si>
  <si>
    <t>702003353</t>
  </si>
  <si>
    <t>703000981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</si>
  <si>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</si>
  <si>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</si>
  <si>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</si>
  <si>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</si>
  <si>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</si>
  <si>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</si>
  <si>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</si>
  <si>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</si>
  <si>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</si>
  <si>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</si>
  <si>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</si>
  <si>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</si>
  <si>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</si>
  <si>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</si>
  <si>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</si>
  <si>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</si>
  <si>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702003748</t>
  </si>
  <si>
    <t>702003752</t>
  </si>
  <si>
    <t>FW USD-ILS13.11.2023</t>
  </si>
  <si>
    <t>703000879</t>
  </si>
  <si>
    <t>703000881</t>
  </si>
  <si>
    <t>FW USD-ILS13.12.2023</t>
  </si>
  <si>
    <t>702003589</t>
  </si>
  <si>
    <t>702003591</t>
  </si>
  <si>
    <t>FW USD-ILS14.11.2023</t>
  </si>
  <si>
    <t>702003554</t>
  </si>
  <si>
    <t>702003556</t>
  </si>
  <si>
    <t>702003558</t>
  </si>
  <si>
    <t>702003560</t>
  </si>
  <si>
    <t>703000883</t>
  </si>
  <si>
    <t>FW USD-ILS14.12.2023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</si>
  <si>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</si>
  <si>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</si>
  <si>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</si>
  <si>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</si>
  <si>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</si>
  <si>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</si>
  <si>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</si>
  <si>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</si>
  <si>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702003370</t>
  </si>
  <si>
    <t>702003372</t>
  </si>
  <si>
    <t>702003374</t>
  </si>
  <si>
    <t>702003376</t>
  </si>
  <si>
    <t>703000976</t>
  </si>
  <si>
    <t>FW USD-ILS16.11.2023</t>
  </si>
  <si>
    <t>702003587</t>
  </si>
  <si>
    <t>702003597</t>
  </si>
  <si>
    <t>702003599</t>
  </si>
  <si>
    <t>702003601</t>
  </si>
  <si>
    <t>703000910</t>
  </si>
  <si>
    <t>FW USD-ILS17.07.2023</t>
  </si>
  <si>
    <t>702003797</t>
  </si>
  <si>
    <t>702003801</t>
  </si>
  <si>
    <t>FW USD-ILS17.10.2023</t>
  </si>
  <si>
    <t>702003380</t>
  </si>
  <si>
    <t>FW USD-ILS18.07.2023</t>
  </si>
  <si>
    <t>702003815</t>
  </si>
  <si>
    <t>702003817</t>
  </si>
  <si>
    <t>703000972</t>
  </si>
  <si>
    <t>FW USD-ILS18.10.2023</t>
  </si>
  <si>
    <t>702003387</t>
  </si>
  <si>
    <t>702003389</t>
  </si>
  <si>
    <t>702003391</t>
  </si>
  <si>
    <t>703000831</t>
  </si>
  <si>
    <t>703000833</t>
  </si>
  <si>
    <t>FW USD-ILS19.07.2023</t>
  </si>
  <si>
    <t>702003838</t>
  </si>
  <si>
    <t>702003840</t>
  </si>
  <si>
    <t>702003842</t>
  </si>
  <si>
    <t>702003859</t>
  </si>
  <si>
    <t>FW USD-ILS19.10.2023</t>
  </si>
  <si>
    <t>702003394</t>
  </si>
  <si>
    <t>702003396</t>
  </si>
  <si>
    <t>703000837</t>
  </si>
  <si>
    <t>703000839</t>
  </si>
  <si>
    <t>FW USD-ILS20.11.2023</t>
  </si>
  <si>
    <t>702003593</t>
  </si>
  <si>
    <t>702003595</t>
  </si>
  <si>
    <t>FW USD-ILS21.11.2023</t>
  </si>
  <si>
    <t>702003603</t>
  </si>
  <si>
    <t>702003605</t>
  </si>
  <si>
    <t>FW USD-ILS22.11.2023</t>
  </si>
  <si>
    <t>702003611</t>
  </si>
  <si>
    <t>702003613</t>
  </si>
  <si>
    <t>702003615</t>
  </si>
  <si>
    <t>703000912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</si>
  <si>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</si>
  <si>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</si>
  <si>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</si>
  <si>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</si>
  <si>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</si>
  <si>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</si>
  <si>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</si>
  <si>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</si>
  <si>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FW USD-ILS25.07.2023</t>
  </si>
  <si>
    <t>702003750</t>
  </si>
  <si>
    <t>702003868</t>
  </si>
  <si>
    <t>703000956</t>
  </si>
  <si>
    <t>703000958</t>
  </si>
  <si>
    <t>FW USD-ILS25.10.2023</t>
  </si>
  <si>
    <t>702003415</t>
  </si>
  <si>
    <t>703000843</t>
  </si>
  <si>
    <t>703000845</t>
  </si>
  <si>
    <t>703000847</t>
  </si>
  <si>
    <t>FW USD-ILS26.07.2023</t>
  </si>
  <si>
    <t>702003767</t>
  </si>
  <si>
    <t>FW USD-ILS26.10.2023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</si>
  <si>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</si>
  <si>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</si>
  <si>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</si>
  <si>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</si>
  <si>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</si>
  <si>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</si>
  <si>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</si>
  <si>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</si>
  <si>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</si>
  <si>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</si>
  <si>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</si>
  <si>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</si>
  <si>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</si>
  <si>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</si>
  <si>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</si>
  <si>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</si>
  <si>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</si>
  <si>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</si>
  <si>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</si>
  <si>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</si>
  <si>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</si>
  <si>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</si>
  <si>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702003704</t>
  </si>
  <si>
    <t>702003706</t>
  </si>
  <si>
    <t>702003708</t>
  </si>
  <si>
    <t>702003829</t>
  </si>
  <si>
    <t>702003831</t>
  </si>
  <si>
    <t>703000948</t>
  </si>
  <si>
    <t>703000950</t>
  </si>
  <si>
    <t>FWD CCY\ILS 20230424 USD\ILS 3.6223000 20231204- בנק לאומי לישראל בע"מ</t>
  </si>
  <si>
    <t>90017806</t>
  </si>
  <si>
    <t>24/04/23</t>
  </si>
  <si>
    <t>FWD CCY\ILS 20230504 USD\ILS 3.6055000 20231204- בנק לאומי לישראל בע"מ</t>
  </si>
  <si>
    <t>90017885</t>
  </si>
  <si>
    <t>04/05/23</t>
  </si>
  <si>
    <t>FWD CCY\ILS 20230509 USD\ILS 3.6215000 20231204- בנק לאומי לישראל בע"מ</t>
  </si>
  <si>
    <t>90017899</t>
  </si>
  <si>
    <t>09/05/23</t>
  </si>
  <si>
    <t>FWD CCY\ILS 20230511 USD\ILS 3.6210000 20231204- בנק לאומי לישראל בע"מ</t>
  </si>
  <si>
    <t>90017942</t>
  </si>
  <si>
    <t>11/05/23</t>
  </si>
  <si>
    <t>FWD CCY\ILS 20230515 USD\ILS 3.6220000 20231204- בנק לאומי לישראל בע"מ</t>
  </si>
  <si>
    <t>90017966</t>
  </si>
  <si>
    <t>15/05/23</t>
  </si>
  <si>
    <t>FWD CCY\ILS 20230606 USD\ILS 3.6827000 20231204- בנק לאומי לישראל בע"מ</t>
  </si>
  <si>
    <t>90018145</t>
  </si>
  <si>
    <t>06/06/23</t>
  </si>
  <si>
    <t>FWD CCY\ILS 20230607 USD\ILS 3.6194 20231204- בנק לאומי לישראל בע"מ</t>
  </si>
  <si>
    <t>90018167</t>
  </si>
  <si>
    <t>07/06/23</t>
  </si>
  <si>
    <t>FWD CCY\ILS 20230615 USD\ILS 3.5690000 20231204- בנק לאומי לישראל בע"מ</t>
  </si>
  <si>
    <t>90018252</t>
  </si>
  <si>
    <t>15/06/23</t>
  </si>
  <si>
    <t>FWD CCY\ILS 20230620 USD\ILS 3.5787000 20231204- בנק לאומי לישראל בע"מ</t>
  </si>
  <si>
    <t>90018280</t>
  </si>
  <si>
    <t>20/06/23</t>
  </si>
  <si>
    <t>FWD CCY\ILS 20230621 USD\ILS 3.5911000 20231204- בנק לאומי לישראל בע"מ</t>
  </si>
  <si>
    <t>90018290</t>
  </si>
  <si>
    <t>21/06/23</t>
  </si>
  <si>
    <t>FWD CCY\ILS 20230622 USD\ILS 3.6020000 20231204- בנק לאומי לישראל בע"מ</t>
  </si>
  <si>
    <t>90018300</t>
  </si>
  <si>
    <t>22/06/23</t>
  </si>
  <si>
    <t>FWD CCY\ILS 20230629 USD\ILS 3.6970000 20230703 SP- בנק לאומי לישראל בע"מ</t>
  </si>
  <si>
    <t>90018376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</si>
  <si>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</si>
  <si>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</si>
  <si>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</si>
  <si>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</si>
  <si>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</si>
  <si>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</si>
  <si>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</si>
  <si>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</si>
  <si>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</si>
  <si>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</si>
  <si>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</si>
  <si>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</si>
  <si>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</si>
  <si>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</si>
  <si>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</si>
  <si>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</si>
  <si>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</si>
  <si>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</si>
  <si>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</si>
  <si>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</si>
  <si>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</si>
  <si>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</si>
  <si>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</si>
  <si>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</si>
  <si>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</si>
  <si>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</si>
  <si>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</si>
  <si>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</si>
  <si>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</si>
  <si>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</si>
  <si>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</si>
  <si>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</si>
  <si>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</si>
  <si>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</si>
  <si>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</si>
  <si>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</si>
  <si>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</si>
  <si>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</si>
  <si>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</si>
  <si>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</si>
  <si>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</si>
  <si>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</si>
  <si>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</si>
  <si>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</si>
  <si>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</si>
  <si>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</si>
  <si>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</si>
  <si>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</si>
  <si>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</si>
  <si>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</si>
  <si>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</si>
  <si>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</si>
  <si>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</si>
  <si>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</si>
  <si>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</si>
  <si>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</si>
  <si>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</si>
  <si>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</si>
  <si>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</si>
  <si>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</si>
  <si>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</si>
  <si>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</si>
  <si>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</si>
  <si>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</si>
  <si>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</si>
  <si>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</si>
  <si>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</si>
  <si>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</si>
  <si>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</si>
  <si>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</si>
  <si>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</si>
  <si>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</si>
  <si>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</si>
  <si>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</si>
  <si>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</si>
  <si>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</si>
  <si>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</si>
  <si>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</si>
  <si>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</si>
  <si>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</si>
  <si>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</si>
  <si>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</si>
  <si>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</si>
  <si>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</si>
  <si>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</si>
  <si>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</si>
  <si>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</si>
  <si>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</si>
  <si>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</si>
  <si>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</si>
  <si>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</si>
  <si>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</si>
  <si>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</si>
  <si>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</si>
  <si>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</si>
  <si>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</si>
  <si>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</si>
  <si>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</si>
  <si>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</si>
  <si>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</si>
  <si>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</si>
  <si>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</si>
  <si>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</si>
  <si>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</si>
  <si>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</si>
  <si>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</si>
  <si>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</si>
  <si>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</si>
  <si>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</si>
  <si>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</si>
  <si>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20230315 EUR\USD 1.0650200 20230807- בנק לאומי לישראל בע"מ</t>
  </si>
  <si>
    <t>90017522</t>
  </si>
  <si>
    <t>15/03/23</t>
  </si>
  <si>
    <t>FWD CCY\CCY 20230626 EUR\USD 1.0915000 20230807- בנק לאומי לישראל בע"מ</t>
  </si>
  <si>
    <t>90018323</t>
  </si>
  <si>
    <t>26/06/23</t>
  </si>
  <si>
    <t>FWD CCY\CCY 20230628 EUR\USD 1.0964400 20230807- בנק לאומי לישראל בע"מ</t>
  </si>
  <si>
    <t>90018357</t>
  </si>
  <si>
    <t>28/06/23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</si>
  <si>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</si>
  <si>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</si>
  <si>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</si>
  <si>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</si>
  <si>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</si>
  <si>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</si>
  <si>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29/12/22</t>
  </si>
  <si>
    <t>TRS_ USD-USD03.11.2023</t>
  </si>
  <si>
    <t>702003094</t>
  </si>
  <si>
    <t>30/11/22</t>
  </si>
  <si>
    <t>TRS_ USD-USD17.08.2023</t>
  </si>
  <si>
    <t>702002854</t>
  </si>
  <si>
    <t>31/08/22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</si>
  <si>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</si>
  <si>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</si>
  <si>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</si>
  <si>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</si>
  <si>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</si>
  <si>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</si>
  <si>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</si>
  <si>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</si>
  <si>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</si>
  <si>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</si>
  <si>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</si>
  <si>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</si>
  <si>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</si>
  <si>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</si>
  <si>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</si>
  <si>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</si>
  <si>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</si>
  <si>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</si>
  <si>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</si>
  <si>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</si>
  <si>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</si>
  <si>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</si>
  <si>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</si>
  <si>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</si>
  <si>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</si>
  <si>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</si>
  <si>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 וזכאים בגין שיקוף</t>
  </si>
  <si>
    <t>26630548</t>
  </si>
  <si>
    <t>בטחונות דולר ארצות הברית לאומי</t>
  </si>
  <si>
    <t>300011017</t>
  </si>
  <si>
    <t>בטחונות ין יפני לאומי</t>
  </si>
  <si>
    <t>300011010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</si>
  <si>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</si>
  <si>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</si>
  <si>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</si>
  <si>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</si>
  <si>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</si>
  <si>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חו"ל</t>
  </si>
  <si>
    <t>בנק דיסקונט לישראל בע"מ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</si>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</sst>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103">
        <v>45106</v>
      </c>
    </row>
    <row r="2" spans="1:36">
      <c r="B2" s="2" t="s">
        <v>1</v>
      </c>
      <c r="C2" s="12" t="s">
        <v>1389</v>
      </c>
    </row>
    <row r="3" spans="1:36">
      <c r="B3" s="2" t="s">
        <v>2</v>
      </c>
      <c r="C3" s="104" t="s">
        <v>1390</v>
      </c>
    </row>
    <row r="4" spans="1:36">
      <c r="B4" s="2" t="s">
        <v>3</v>
      </c>
      <c r="C4" s="105" t="s">
        <v>197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51071.486879075608</v>
      </c>
      <c r="D11" s="76">
        <v>0.25190000000000001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20045.800220647579</v>
      </c>
      <c r="D13" s="78">
        <v>9.8900000000000002E-2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15035.338233138387</v>
      </c>
      <c r="D15" s="78">
        <v>7.4200000000000002E-2</v>
      </c>
    </row>
    <row r="16" spans="1:36">
      <c r="A16" s="10" t="s">
        <v>13</v>
      </c>
      <c r="B16" s="70" t="s">
        <v>19</v>
      </c>
      <c r="C16" s="77">
        <v>5754.63195811892</v>
      </c>
      <c r="D16" s="78">
        <v>2.8400000000000002E-2</v>
      </c>
    </row>
    <row r="17" spans="1:4">
      <c r="A17" s="10" t="s">
        <v>13</v>
      </c>
      <c r="B17" s="70" t="s">
        <v>195</v>
      </c>
      <c r="C17" s="77">
        <v>97188.536668097106</v>
      </c>
      <c r="D17" s="78">
        <v>0.4793</v>
      </c>
    </row>
    <row r="18" spans="1:4">
      <c r="A18" s="10" t="s">
        <v>13</v>
      </c>
      <c r="B18" s="70" t="s">
        <v>20</v>
      </c>
      <c r="C18" s="77">
        <v>12460.627168902543</v>
      </c>
      <c r="D18" s="78">
        <v>6.1499999999999999E-2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5.98104E-2</v>
      </c>
      <c r="D20" s="78">
        <v>0</v>
      </c>
    </row>
    <row r="21" spans="1:4">
      <c r="A21" s="10" t="s">
        <v>13</v>
      </c>
      <c r="B21" s="70" t="s">
        <v>23</v>
      </c>
      <c r="C21" s="77">
        <v>430.04525612104459</v>
      </c>
      <c r="D21" s="78">
        <v>2.0999999999999999E-3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29.402421206594859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749.02688458652005</v>
      </c>
      <c r="D37" s="78">
        <v>3.7000000000000002E-3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202764.95550029431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6">
        <v>4.0334000000000003</v>
      </c>
    </row>
    <row r="48" spans="1:4">
      <c r="C48" t="s">
        <v>120</v>
      </c>
      <c r="D48" s="106">
        <v>2.4485999999999999</v>
      </c>
    </row>
    <row r="49" spans="3:4">
      <c r="C49" t="s">
        <v>106</v>
      </c>
      <c r="D49" s="106">
        <v>3.6920000000000002</v>
      </c>
    </row>
    <row r="50" spans="3:4">
      <c r="C50" t="s">
        <v>201</v>
      </c>
      <c r="D50" s="106">
        <v>0.47010000000000002</v>
      </c>
    </row>
    <row r="51" spans="3:4">
      <c r="C51" t="s">
        <v>116</v>
      </c>
      <c r="D51" s="106">
        <v>2.7841999999999998</v>
      </c>
    </row>
    <row r="52" spans="3:4">
      <c r="C52" t="s">
        <v>200</v>
      </c>
      <c r="D52" s="106">
        <v>2.5600999999999999E-2</v>
      </c>
    </row>
    <row r="53" spans="3:4">
      <c r="C53" t="s">
        <v>113</v>
      </c>
      <c r="D53" s="106">
        <v>4.6717000000000004</v>
      </c>
    </row>
    <row r="54" spans="3:4">
      <c r="C54" t="s">
        <v>199</v>
      </c>
      <c r="D54" s="106">
        <v>4.1210000000000004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3C0292DD-EF62-4EBB-A410-9E444774A08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103">
        <v>45106</v>
      </c>
    </row>
    <row r="2" spans="2:61" s="1" customFormat="1">
      <c r="B2" s="2" t="s">
        <v>1</v>
      </c>
      <c r="C2" s="12" t="s">
        <v>1389</v>
      </c>
    </row>
    <row r="3" spans="2:61" s="1" customFormat="1">
      <c r="B3" s="2" t="s">
        <v>2</v>
      </c>
      <c r="C3" s="104" t="s">
        <v>1390</v>
      </c>
    </row>
    <row r="4" spans="2:61" s="1" customFormat="1">
      <c r="B4" s="2" t="s">
        <v>3</v>
      </c>
      <c r="C4" s="105" t="s">
        <v>197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5.98104E-2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888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889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5.98104E-2</v>
      </c>
      <c r="K21" s="80">
        <v>1</v>
      </c>
      <c r="L21" s="80">
        <v>0</v>
      </c>
    </row>
    <row r="22" spans="2:12">
      <c r="B22" s="79" t="s">
        <v>888</v>
      </c>
      <c r="C22" s="16"/>
      <c r="D22" s="16"/>
      <c r="E22" s="16"/>
      <c r="G22" s="81">
        <v>0</v>
      </c>
      <c r="I22" s="81">
        <v>5.98104E-2</v>
      </c>
      <c r="K22" s="80">
        <v>1</v>
      </c>
      <c r="L22" s="80">
        <v>0</v>
      </c>
    </row>
    <row r="23" spans="2:12">
      <c r="B23" t="s">
        <v>891</v>
      </c>
      <c r="C23" t="s">
        <v>892</v>
      </c>
      <c r="D23" t="s">
        <v>123</v>
      </c>
      <c r="E23" t="s">
        <v>123</v>
      </c>
      <c r="F23" t="s">
        <v>106</v>
      </c>
      <c r="G23" s="77">
        <v>-3.24</v>
      </c>
      <c r="H23" s="77">
        <v>500</v>
      </c>
      <c r="I23" s="77">
        <v>-5.98104E-2</v>
      </c>
      <c r="J23" s="78">
        <v>0</v>
      </c>
      <c r="K23" s="78">
        <v>-1</v>
      </c>
      <c r="L23" s="78">
        <v>0</v>
      </c>
    </row>
    <row r="24" spans="2:12">
      <c r="B24" t="s">
        <v>893</v>
      </c>
      <c r="C24" t="s">
        <v>894</v>
      </c>
      <c r="D24" t="s">
        <v>123</v>
      </c>
      <c r="E24" t="s">
        <v>123</v>
      </c>
      <c r="F24" t="s">
        <v>106</v>
      </c>
      <c r="G24" s="77">
        <v>3.24</v>
      </c>
      <c r="H24" s="77">
        <v>1000</v>
      </c>
      <c r="I24" s="77">
        <v>0.1196208</v>
      </c>
      <c r="J24" s="78">
        <v>0</v>
      </c>
      <c r="K24" s="78">
        <v>2</v>
      </c>
      <c r="L24" s="78">
        <v>0</v>
      </c>
    </row>
    <row r="25" spans="2:12">
      <c r="B25" s="79" t="s">
        <v>895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890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896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248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223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B36" t="s">
        <v>242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103">
        <v>45106</v>
      </c>
    </row>
    <row r="2" spans="1:60" s="1" customFormat="1">
      <c r="B2" s="2" t="s">
        <v>1</v>
      </c>
      <c r="C2" s="12" t="s">
        <v>1389</v>
      </c>
    </row>
    <row r="3" spans="1:60" s="1" customFormat="1">
      <c r="B3" s="2" t="s">
        <v>2</v>
      </c>
      <c r="C3" s="104" t="s">
        <v>1390</v>
      </c>
    </row>
    <row r="4" spans="1:60" s="1" customFormat="1">
      <c r="B4" s="2" t="s">
        <v>3</v>
      </c>
      <c r="C4" s="105" t="s">
        <v>197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47.79</v>
      </c>
      <c r="H11" s="25"/>
      <c r="I11" s="75">
        <v>430.04525612104459</v>
      </c>
      <c r="J11" s="76">
        <v>1</v>
      </c>
      <c r="K11" s="76">
        <v>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47.79</v>
      </c>
      <c r="H14" s="19"/>
      <c r="I14" s="81">
        <v>430.04525612104459</v>
      </c>
      <c r="J14" s="80">
        <v>1</v>
      </c>
      <c r="K14" s="80">
        <v>2.0999999999999999E-3</v>
      </c>
      <c r="BF14" s="16" t="s">
        <v>126</v>
      </c>
    </row>
    <row r="15" spans="1:60">
      <c r="B15" t="s">
        <v>897</v>
      </c>
      <c r="C15" t="s">
        <v>898</v>
      </c>
      <c r="D15" t="s">
        <v>123</v>
      </c>
      <c r="E15" t="s">
        <v>123</v>
      </c>
      <c r="F15" t="s">
        <v>106</v>
      </c>
      <c r="G15" s="77">
        <v>2.02</v>
      </c>
      <c r="H15" s="77">
        <v>11814.06</v>
      </c>
      <c r="I15" s="77">
        <v>-12.70722713</v>
      </c>
      <c r="J15" s="78">
        <v>-2.9499999999999998E-2</v>
      </c>
      <c r="K15" s="78">
        <v>-1E-4</v>
      </c>
      <c r="BF15" s="16" t="s">
        <v>127</v>
      </c>
    </row>
    <row r="16" spans="1:60">
      <c r="B16" t="s">
        <v>899</v>
      </c>
      <c r="C16" t="s">
        <v>900</v>
      </c>
      <c r="D16" t="s">
        <v>123</v>
      </c>
      <c r="E16" t="s">
        <v>123</v>
      </c>
      <c r="F16" t="s">
        <v>106</v>
      </c>
      <c r="G16" s="77">
        <v>6.79</v>
      </c>
      <c r="H16" s="77">
        <v>99030</v>
      </c>
      <c r="I16" s="77">
        <v>-30.210203596300001</v>
      </c>
      <c r="J16" s="78">
        <v>-7.0199999999999999E-2</v>
      </c>
      <c r="K16" s="78">
        <v>-1E-4</v>
      </c>
      <c r="BF16" s="16" t="s">
        <v>128</v>
      </c>
    </row>
    <row r="17" spans="2:58">
      <c r="B17" t="s">
        <v>901</v>
      </c>
      <c r="C17" t="s">
        <v>902</v>
      </c>
      <c r="D17" t="s">
        <v>123</v>
      </c>
      <c r="E17" t="s">
        <v>123</v>
      </c>
      <c r="F17" t="s">
        <v>106</v>
      </c>
      <c r="G17" s="77">
        <v>1.1599999999999999</v>
      </c>
      <c r="H17" s="77">
        <v>1510025</v>
      </c>
      <c r="I17" s="77">
        <v>17.094652385865601</v>
      </c>
      <c r="J17" s="78">
        <v>3.9800000000000002E-2</v>
      </c>
      <c r="K17" s="78">
        <v>1E-4</v>
      </c>
      <c r="BF17" s="16" t="s">
        <v>129</v>
      </c>
    </row>
    <row r="18" spans="2:58">
      <c r="B18" t="s">
        <v>903</v>
      </c>
      <c r="C18" t="s">
        <v>904</v>
      </c>
      <c r="D18" t="s">
        <v>123</v>
      </c>
      <c r="E18" t="s">
        <v>123</v>
      </c>
      <c r="F18" t="s">
        <v>116</v>
      </c>
      <c r="G18" s="77">
        <v>0.64</v>
      </c>
      <c r="H18" s="77">
        <v>120330</v>
      </c>
      <c r="I18" s="77">
        <v>0.91562599982079995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905</v>
      </c>
      <c r="C19" t="s">
        <v>906</v>
      </c>
      <c r="D19" t="s">
        <v>123</v>
      </c>
      <c r="E19" t="s">
        <v>123</v>
      </c>
      <c r="F19" t="s">
        <v>106</v>
      </c>
      <c r="G19" s="77">
        <v>31.86</v>
      </c>
      <c r="H19" s="77">
        <v>443575</v>
      </c>
      <c r="I19" s="77">
        <v>445.69156315460401</v>
      </c>
      <c r="J19" s="78">
        <v>1.0364</v>
      </c>
      <c r="K19" s="78">
        <v>2.2000000000000001E-3</v>
      </c>
      <c r="BF19" s="16" t="s">
        <v>131</v>
      </c>
    </row>
    <row r="20" spans="2:58">
      <c r="B20" t="s">
        <v>907</v>
      </c>
      <c r="C20" t="s">
        <v>908</v>
      </c>
      <c r="D20" t="s">
        <v>123</v>
      </c>
      <c r="E20" t="s">
        <v>123</v>
      </c>
      <c r="F20" t="s">
        <v>110</v>
      </c>
      <c r="G20" s="77">
        <v>4.0999999999999996</v>
      </c>
      <c r="H20" s="77">
        <v>45830</v>
      </c>
      <c r="I20" s="77">
        <v>-4.1304695387620001</v>
      </c>
      <c r="J20" s="78">
        <v>-9.5999999999999992E-3</v>
      </c>
      <c r="K20" s="78">
        <v>0</v>
      </c>
      <c r="BF20" s="16" t="s">
        <v>132</v>
      </c>
    </row>
    <row r="21" spans="2:58">
      <c r="B21" t="s">
        <v>909</v>
      </c>
      <c r="C21" t="s">
        <v>910</v>
      </c>
      <c r="D21" t="s">
        <v>123</v>
      </c>
      <c r="E21" t="s">
        <v>123</v>
      </c>
      <c r="F21" t="s">
        <v>200</v>
      </c>
      <c r="G21" s="77">
        <v>1.22</v>
      </c>
      <c r="H21" s="77">
        <v>229100</v>
      </c>
      <c r="I21" s="77">
        <v>13.391314845816201</v>
      </c>
      <c r="J21" s="78">
        <v>3.1099999999999999E-2</v>
      </c>
      <c r="K21" s="78">
        <v>1E-4</v>
      </c>
      <c r="BF21" s="16" t="s">
        <v>123</v>
      </c>
    </row>
    <row r="22" spans="2:58">
      <c r="B22" t="s">
        <v>223</v>
      </c>
      <c r="C22" s="19"/>
      <c r="D22" s="19"/>
      <c r="E22" s="19"/>
      <c r="F22" s="19"/>
      <c r="G22" s="19"/>
      <c r="H22" s="19"/>
    </row>
    <row r="23" spans="2:58">
      <c r="B23" t="s">
        <v>240</v>
      </c>
      <c r="C23" s="19"/>
      <c r="D23" s="19"/>
      <c r="E23" s="19"/>
      <c r="F23" s="19"/>
      <c r="G23" s="19"/>
      <c r="H23" s="19"/>
    </row>
    <row r="24" spans="2:58">
      <c r="B24" t="s">
        <v>241</v>
      </c>
      <c r="C24" s="19"/>
      <c r="D24" s="19"/>
      <c r="E24" s="19"/>
      <c r="F24" s="19"/>
      <c r="G24" s="19"/>
      <c r="H24" s="19"/>
    </row>
    <row r="25" spans="2:58">
      <c r="B25" t="s">
        <v>242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103">
        <v>45106</v>
      </c>
    </row>
    <row r="2" spans="2:81" s="1" customFormat="1">
      <c r="B2" s="2" t="s">
        <v>1</v>
      </c>
      <c r="C2" s="12" t="s">
        <v>1389</v>
      </c>
    </row>
    <row r="3" spans="2:81" s="1" customFormat="1">
      <c r="B3" s="2" t="s">
        <v>2</v>
      </c>
      <c r="C3" s="104" t="s">
        <v>1390</v>
      </c>
    </row>
    <row r="4" spans="2:81" s="1" customFormat="1">
      <c r="B4" s="2" t="s">
        <v>3</v>
      </c>
      <c r="C4" s="105" t="s">
        <v>197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911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912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209</v>
      </c>
      <c r="C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C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911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E24" t="s">
        <v>209</v>
      </c>
      <c r="H24" s="77">
        <v>0</v>
      </c>
      <c r="I24" t="s">
        <v>209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912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E26" t="s">
        <v>209</v>
      </c>
      <c r="H26" s="77">
        <v>0</v>
      </c>
      <c r="I26" t="s">
        <v>209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913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209</v>
      </c>
      <c r="C29" t="s">
        <v>209</v>
      </c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209</v>
      </c>
      <c r="C31" t="s">
        <v>209</v>
      </c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</row>
    <row r="33" spans="2:2">
      <c r="B33" t="s">
        <v>240</v>
      </c>
    </row>
    <row r="34" spans="2:2">
      <c r="B34" t="s">
        <v>241</v>
      </c>
    </row>
    <row r="35" spans="2:2">
      <c r="B35" t="s">
        <v>242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103">
        <v>45106</v>
      </c>
    </row>
    <row r="2" spans="2:72" s="1" customFormat="1">
      <c r="B2" s="2" t="s">
        <v>1</v>
      </c>
      <c r="C2" s="12" t="s">
        <v>1389</v>
      </c>
    </row>
    <row r="3" spans="2:72" s="1" customFormat="1">
      <c r="B3" s="2" t="s">
        <v>2</v>
      </c>
      <c r="C3" s="104" t="s">
        <v>1390</v>
      </c>
    </row>
    <row r="4" spans="2:72" s="1" customFormat="1">
      <c r="B4" s="2" t="s">
        <v>3</v>
      </c>
      <c r="C4" s="105" t="s">
        <v>197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914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915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916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918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240</v>
      </c>
    </row>
    <row r="29" spans="2:16">
      <c r="B29" t="s">
        <v>241</v>
      </c>
    </row>
    <row r="30" spans="2:16">
      <c r="B30" t="s">
        <v>242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103">
        <v>45106</v>
      </c>
    </row>
    <row r="2" spans="2:65" s="1" customFormat="1">
      <c r="B2" s="2" t="s">
        <v>1</v>
      </c>
      <c r="C2" s="12" t="s">
        <v>1389</v>
      </c>
    </row>
    <row r="3" spans="2:65" s="1" customFormat="1">
      <c r="B3" s="2" t="s">
        <v>2</v>
      </c>
      <c r="C3" s="104" t="s">
        <v>1390</v>
      </c>
    </row>
    <row r="4" spans="2:65" s="1" customFormat="1">
      <c r="B4" s="2" t="s">
        <v>3</v>
      </c>
      <c r="C4" s="105" t="s">
        <v>197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919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920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921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922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240</v>
      </c>
      <c r="D27" s="16"/>
      <c r="E27" s="16"/>
      <c r="F27" s="16"/>
    </row>
    <row r="28" spans="2:19">
      <c r="B28" t="s">
        <v>241</v>
      </c>
      <c r="D28" s="16"/>
      <c r="E28" s="16"/>
      <c r="F28" s="16"/>
    </row>
    <row r="29" spans="2:19">
      <c r="B29" t="s">
        <v>242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103">
        <v>45106</v>
      </c>
    </row>
    <row r="2" spans="2:81" s="1" customFormat="1">
      <c r="B2" s="2" t="s">
        <v>1</v>
      </c>
      <c r="C2" s="12" t="s">
        <v>1389</v>
      </c>
    </row>
    <row r="3" spans="2:81" s="1" customFormat="1">
      <c r="B3" s="2" t="s">
        <v>2</v>
      </c>
      <c r="C3" s="104" t="s">
        <v>1390</v>
      </c>
    </row>
    <row r="4" spans="2:81" s="1" customFormat="1">
      <c r="B4" s="2" t="s">
        <v>3</v>
      </c>
      <c r="C4" s="105" t="s">
        <v>197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919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920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240</v>
      </c>
      <c r="C27" s="16"/>
      <c r="D27" s="16"/>
      <c r="E27" s="16"/>
    </row>
    <row r="28" spans="2:19">
      <c r="B28" t="s">
        <v>241</v>
      </c>
      <c r="C28" s="16"/>
      <c r="D28" s="16"/>
      <c r="E28" s="16"/>
    </row>
    <row r="29" spans="2:19">
      <c r="B29" t="s">
        <v>242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103">
        <v>45106</v>
      </c>
    </row>
    <row r="2" spans="2:98" s="1" customFormat="1">
      <c r="B2" s="2" t="s">
        <v>1</v>
      </c>
      <c r="C2" s="12" t="s">
        <v>1389</v>
      </c>
    </row>
    <row r="3" spans="2:98" s="1" customFormat="1">
      <c r="B3" s="2" t="s">
        <v>2</v>
      </c>
      <c r="C3" s="104" t="s">
        <v>1390</v>
      </c>
    </row>
    <row r="4" spans="2:98" s="1" customFormat="1">
      <c r="B4" s="2" t="s">
        <v>3</v>
      </c>
      <c r="C4" s="105" t="s">
        <v>197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240</v>
      </c>
      <c r="C20" s="16"/>
      <c r="D20" s="16"/>
      <c r="E20" s="16"/>
    </row>
    <row r="21" spans="2:13">
      <c r="B21" t="s">
        <v>241</v>
      </c>
      <c r="C21" s="16"/>
      <c r="D21" s="16"/>
      <c r="E21" s="16"/>
    </row>
    <row r="22" spans="2:13">
      <c r="B22" t="s">
        <v>242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103">
        <v>45106</v>
      </c>
    </row>
    <row r="2" spans="2:55" s="1" customFormat="1">
      <c r="B2" s="2" t="s">
        <v>1</v>
      </c>
      <c r="C2" s="12" t="s">
        <v>1389</v>
      </c>
    </row>
    <row r="3" spans="2:55" s="1" customFormat="1">
      <c r="B3" s="2" t="s">
        <v>2</v>
      </c>
      <c r="C3" s="104" t="s">
        <v>1390</v>
      </c>
    </row>
    <row r="4" spans="2:55" s="1" customFormat="1">
      <c r="B4" s="2" t="s">
        <v>3</v>
      </c>
      <c r="C4" s="105" t="s">
        <v>197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923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924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925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926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927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928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929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930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240</v>
      </c>
      <c r="C31" s="16"/>
    </row>
    <row r="32" spans="2:11">
      <c r="B32" t="s">
        <v>241</v>
      </c>
      <c r="C32" s="16"/>
    </row>
    <row r="33" spans="2:3">
      <c r="B33" t="s">
        <v>242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103">
        <v>45106</v>
      </c>
    </row>
    <row r="2" spans="2:59" s="1" customFormat="1">
      <c r="B2" s="2" t="s">
        <v>1</v>
      </c>
      <c r="C2" s="12" t="s">
        <v>1389</v>
      </c>
    </row>
    <row r="3" spans="2:59" s="1" customFormat="1">
      <c r="B3" s="2" t="s">
        <v>2</v>
      </c>
      <c r="C3" s="104" t="s">
        <v>1390</v>
      </c>
    </row>
    <row r="4" spans="2:59" s="1" customFormat="1">
      <c r="B4" s="2" t="s">
        <v>3</v>
      </c>
      <c r="C4" s="105" t="s">
        <v>197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931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887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240</v>
      </c>
      <c r="C17" s="16"/>
      <c r="D17" s="16"/>
    </row>
    <row r="18" spans="2:4">
      <c r="B18" t="s">
        <v>241</v>
      </c>
      <c r="C18" s="16"/>
      <c r="D18" s="16"/>
    </row>
    <row r="19" spans="2:4">
      <c r="B19" t="s">
        <v>242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103">
        <v>45106</v>
      </c>
    </row>
    <row r="2" spans="2:52" s="1" customFormat="1">
      <c r="B2" s="2" t="s">
        <v>1</v>
      </c>
      <c r="C2" s="12" t="s">
        <v>1389</v>
      </c>
    </row>
    <row r="3" spans="2:52" s="1" customFormat="1">
      <c r="B3" s="2" t="s">
        <v>2</v>
      </c>
      <c r="C3" s="104" t="s">
        <v>1390</v>
      </c>
    </row>
    <row r="4" spans="2:52" s="1" customFormat="1">
      <c r="B4" s="2" t="s">
        <v>3</v>
      </c>
      <c r="C4" s="105" t="s">
        <v>197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888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889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888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240</v>
      </c>
      <c r="C35" s="16"/>
      <c r="D35" s="16"/>
    </row>
    <row r="36" spans="2:12">
      <c r="B36" t="s">
        <v>241</v>
      </c>
      <c r="C36" s="16"/>
      <c r="D36" s="16"/>
    </row>
    <row r="37" spans="2:12">
      <c r="B37" t="s">
        <v>242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9"/>
  <sheetViews>
    <sheetView rightToLeft="1" topLeftCell="A6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19.5703125" style="16" bestFit="1" customWidth="1"/>
    <col min="16" max="16" width="14.42578125" style="16" bestFit="1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6" s="1" customFormat="1">
      <c r="B1" s="2" t="s">
        <v>0</v>
      </c>
      <c r="C1" s="103">
        <v>45106</v>
      </c>
    </row>
    <row r="2" spans="2:16" s="1" customFormat="1">
      <c r="B2" s="2" t="s">
        <v>1</v>
      </c>
      <c r="C2" s="12" t="s">
        <v>1389</v>
      </c>
    </row>
    <row r="3" spans="2:16" s="1" customFormat="1">
      <c r="B3" s="2" t="s">
        <v>2</v>
      </c>
      <c r="C3" s="104" t="s">
        <v>1390</v>
      </c>
    </row>
    <row r="4" spans="2:16" s="1" customFormat="1">
      <c r="B4" s="2" t="s">
        <v>3</v>
      </c>
      <c r="C4" s="105" t="s">
        <v>197</v>
      </c>
    </row>
    <row r="5" spans="2:16">
      <c r="B5" s="2"/>
    </row>
    <row r="7" spans="2:16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6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6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6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J12+J50</f>
        <v>51071.486892650493</v>
      </c>
      <c r="K11" s="76">
        <f>J11/$J$11</f>
        <v>1</v>
      </c>
      <c r="L11" s="76">
        <f>J11/'סכום נכסי הקרן'!$C$42</f>
        <v>0.25187531428514709</v>
      </c>
      <c r="P11" s="107"/>
    </row>
    <row r="12" spans="2:16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J13+J18+J40+J42+J44+J46+J48</f>
        <v>49095.75141265049</v>
      </c>
      <c r="K12" s="80">
        <f t="shared" ref="K12:K56" si="0">J12/$J$11</f>
        <v>0.96131431449895144</v>
      </c>
      <c r="L12" s="80">
        <f>J12/'סכום נכסי הקרן'!$C$42</f>
        <v>0.24213134509123413</v>
      </c>
    </row>
    <row r="13" spans="2:16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26536.888589999999</v>
      </c>
      <c r="K13" s="80">
        <f t="shared" si="0"/>
        <v>0.51960281958853294</v>
      </c>
      <c r="L13" s="80">
        <f>J13/'סכום נכסי הקרן'!$C$42</f>
        <v>0.13087512348731031</v>
      </c>
    </row>
    <row r="14" spans="2:16">
      <c r="B14" s="104" t="s">
        <v>1391</v>
      </c>
      <c r="C14" t="s">
        <v>204</v>
      </c>
      <c r="D14">
        <v>11</v>
      </c>
      <c r="E14" t="s">
        <v>205</v>
      </c>
      <c r="F14" t="s">
        <v>206</v>
      </c>
      <c r="G14" t="s">
        <v>102</v>
      </c>
      <c r="H14" s="108">
        <v>4.3799999999999999E-2</v>
      </c>
      <c r="I14" s="108">
        <v>4.3799999999999999E-2</v>
      </c>
      <c r="J14" s="109">
        <f>322.43996+3699.61838</f>
        <v>4022.05834</v>
      </c>
      <c r="K14" s="108">
        <f t="shared" si="0"/>
        <v>7.8753499941251942E-2</v>
      </c>
      <c r="L14" s="108">
        <f>J14/'סכום נכסי הקרן'!$C$42</f>
        <v>1.9836062548758145E-2</v>
      </c>
    </row>
    <row r="15" spans="2:16">
      <c r="B15" s="104" t="s">
        <v>1392</v>
      </c>
      <c r="C15" s="104" t="s">
        <v>1393</v>
      </c>
      <c r="D15">
        <v>12</v>
      </c>
      <c r="E15" t="s">
        <v>205</v>
      </c>
      <c r="F15" t="s">
        <v>206</v>
      </c>
      <c r="G15" t="s">
        <v>102</v>
      </c>
      <c r="H15" s="108">
        <v>4.3700000000000003E-2</v>
      </c>
      <c r="I15" s="108">
        <v>4.3700000000000003E-2</v>
      </c>
      <c r="J15" s="109">
        <v>2200.6189099999997</v>
      </c>
      <c r="K15" s="108">
        <f t="shared" si="0"/>
        <v>4.308899238875856E-2</v>
      </c>
      <c r="L15" s="108">
        <f>J15/'סכום נכסי הקרן'!$C$42</f>
        <v>1.0853053500148873E-2</v>
      </c>
    </row>
    <row r="16" spans="2:16">
      <c r="B16" s="104" t="s">
        <v>1394</v>
      </c>
      <c r="C16" t="s">
        <v>207</v>
      </c>
      <c r="D16">
        <v>10</v>
      </c>
      <c r="E16" t="s">
        <v>205</v>
      </c>
      <c r="F16" t="s">
        <v>206</v>
      </c>
      <c r="G16" t="s">
        <v>102</v>
      </c>
      <c r="H16" s="108">
        <v>4.3900000000000002E-2</v>
      </c>
      <c r="I16" s="108">
        <v>4.3900000000000002E-2</v>
      </c>
      <c r="J16" s="109">
        <f>16540.55261+3384.46857</f>
        <v>19925.02118</v>
      </c>
      <c r="K16" s="108">
        <f t="shared" si="0"/>
        <v>0.39013982933140989</v>
      </c>
      <c r="L16" s="108">
        <f>J16/'סכום נכסי הקרן'!$C$42</f>
        <v>9.8266592128002511E-2</v>
      </c>
    </row>
    <row r="17" spans="2:16">
      <c r="B17" s="104" t="s">
        <v>1395</v>
      </c>
      <c r="C17" s="104" t="s">
        <v>1396</v>
      </c>
      <c r="D17">
        <v>20</v>
      </c>
      <c r="E17" t="s">
        <v>205</v>
      </c>
      <c r="F17" t="s">
        <v>206</v>
      </c>
      <c r="G17" t="s">
        <v>102</v>
      </c>
      <c r="H17" s="108">
        <v>4.2700000000000002E-2</v>
      </c>
      <c r="I17" s="108">
        <v>4.2700000000000002E-2</v>
      </c>
      <c r="J17" s="109">
        <v>389.19015999999999</v>
      </c>
      <c r="K17" s="108">
        <f t="shared" si="0"/>
        <v>7.620497927112572E-3</v>
      </c>
      <c r="L17" s="108">
        <f>J17/'סכום נכסי הקרן'!$C$42</f>
        <v>1.9194153104007911E-3</v>
      </c>
    </row>
    <row r="18" spans="2:16" ht="20.25">
      <c r="B18" s="79" t="s">
        <v>208</v>
      </c>
      <c r="D18" s="16"/>
      <c r="I18" s="80">
        <v>0</v>
      </c>
      <c r="J18" s="81">
        <f>SUM(J19:J39)</f>
        <v>22558.862822650492</v>
      </c>
      <c r="K18" s="80">
        <f t="shared" si="0"/>
        <v>0.44171149491041845</v>
      </c>
      <c r="L18" s="80">
        <f>J18/'סכום נכסי הקרן'!$C$42</f>
        <v>0.1112562216039238</v>
      </c>
      <c r="P18" s="107"/>
    </row>
    <row r="19" spans="2:16">
      <c r="B19" s="104" t="s">
        <v>1391</v>
      </c>
      <c r="C19" s="104" t="s">
        <v>1397</v>
      </c>
      <c r="D19">
        <v>11</v>
      </c>
      <c r="E19" t="s">
        <v>205</v>
      </c>
      <c r="F19" t="s">
        <v>206</v>
      </c>
      <c r="G19" t="s">
        <v>110</v>
      </c>
      <c r="H19" s="108">
        <v>0</v>
      </c>
      <c r="I19" s="108">
        <v>0</v>
      </c>
      <c r="J19" s="109">
        <v>2.49E-3</v>
      </c>
      <c r="K19" s="108">
        <f t="shared" si="0"/>
        <v>4.8755189079061777E-8</v>
      </c>
      <c r="L19" s="108">
        <f>J19/'סכום נכסי הקרן'!$C$42</f>
        <v>1.2280228572320457E-8</v>
      </c>
    </row>
    <row r="20" spans="2:16">
      <c r="B20" s="104" t="s">
        <v>1392</v>
      </c>
      <c r="C20" s="104" t="s">
        <v>1398</v>
      </c>
      <c r="D20">
        <v>12</v>
      </c>
      <c r="E20" t="s">
        <v>205</v>
      </c>
      <c r="F20" t="s">
        <v>206</v>
      </c>
      <c r="G20" t="s">
        <v>110</v>
      </c>
      <c r="H20" s="108">
        <v>2.75E-2</v>
      </c>
      <c r="I20" s="108">
        <v>2.75E-2</v>
      </c>
      <c r="J20" s="109">
        <v>22.596150000000002</v>
      </c>
      <c r="K20" s="108">
        <f t="shared" si="0"/>
        <v>4.4244159265415336E-4</v>
      </c>
      <c r="L20" s="108">
        <f>J20/'סכום נכסי הקרן'!$C$42</f>
        <v>1.114401152025859E-4</v>
      </c>
    </row>
    <row r="21" spans="2:16">
      <c r="B21" s="104" t="s">
        <v>1394</v>
      </c>
      <c r="C21" t="s">
        <v>214</v>
      </c>
      <c r="D21">
        <v>10</v>
      </c>
      <c r="E21" t="s">
        <v>205</v>
      </c>
      <c r="F21" t="s">
        <v>206</v>
      </c>
      <c r="G21" t="s">
        <v>110</v>
      </c>
      <c r="H21" s="108">
        <v>2.8500000000000001E-2</v>
      </c>
      <c r="I21" s="108">
        <v>2.8500000000000001E-2</v>
      </c>
      <c r="J21" s="109">
        <f>4.130967946+3.557741138+702.12558</f>
        <v>709.81428908400005</v>
      </c>
      <c r="K21" s="108">
        <f t="shared" si="0"/>
        <v>1.3898445733056321E-2</v>
      </c>
      <c r="L21" s="108">
        <f>J21/'סכום נכסי הקרן'!$C$42</f>
        <v>3.5006753870886224E-3</v>
      </c>
    </row>
    <row r="22" spans="2:16">
      <c r="B22" s="104" t="s">
        <v>1395</v>
      </c>
      <c r="C22" s="104" t="s">
        <v>1399</v>
      </c>
      <c r="D22">
        <v>20</v>
      </c>
      <c r="E22" t="s">
        <v>205</v>
      </c>
      <c r="F22" t="s">
        <v>206</v>
      </c>
      <c r="G22" t="s">
        <v>110</v>
      </c>
      <c r="H22" s="108">
        <v>0</v>
      </c>
      <c r="I22" s="108">
        <v>0</v>
      </c>
      <c r="J22" s="109">
        <v>15.801590000000001</v>
      </c>
      <c r="K22" s="108">
        <f t="shared" si="0"/>
        <v>3.094014089155871E-4</v>
      </c>
      <c r="L22" s="108">
        <f>J22/'סכום נכסי הקרן'!$C$42</f>
        <v>7.7930577110880807E-5</v>
      </c>
    </row>
    <row r="23" spans="2:16">
      <c r="B23" s="104" t="s">
        <v>1394</v>
      </c>
      <c r="C23" t="s">
        <v>1400</v>
      </c>
      <c r="D23">
        <v>10</v>
      </c>
      <c r="E23" t="s">
        <v>205</v>
      </c>
      <c r="F23" t="s">
        <v>206</v>
      </c>
      <c r="G23" t="s">
        <v>120</v>
      </c>
      <c r="H23" s="108">
        <v>0</v>
      </c>
      <c r="I23" s="108">
        <v>0</v>
      </c>
      <c r="J23" s="109">
        <v>3.9300000000000003E-3</v>
      </c>
      <c r="K23" s="108">
        <f t="shared" si="0"/>
        <v>7.6950961076591488E-8</v>
      </c>
      <c r="L23" s="108">
        <f>J23/'סכום נכסי הקרן'!$C$42</f>
        <v>1.9382047505710602E-8</v>
      </c>
    </row>
    <row r="24" spans="2:16">
      <c r="B24" s="104" t="s">
        <v>1395</v>
      </c>
      <c r="C24" s="104" t="s">
        <v>1401</v>
      </c>
      <c r="D24">
        <v>20</v>
      </c>
      <c r="E24" t="s">
        <v>205</v>
      </c>
      <c r="F24" t="s">
        <v>206</v>
      </c>
      <c r="G24" t="s">
        <v>120</v>
      </c>
      <c r="H24" s="108">
        <v>0</v>
      </c>
      <c r="I24" s="108">
        <v>0</v>
      </c>
      <c r="J24" s="109">
        <v>2.86E-2</v>
      </c>
      <c r="K24" s="108">
        <f t="shared" si="0"/>
        <v>5.5999936050649271E-7</v>
      </c>
      <c r="L24" s="108">
        <f>J24/'סכום נכסי הקרן'!$C$42</f>
        <v>1.4105001492705425E-7</v>
      </c>
    </row>
    <row r="25" spans="2:16">
      <c r="B25" s="104" t="s">
        <v>1391</v>
      </c>
      <c r="C25" s="104" t="s">
        <v>1402</v>
      </c>
      <c r="D25">
        <v>11</v>
      </c>
      <c r="E25" t="s">
        <v>205</v>
      </c>
      <c r="F25" t="s">
        <v>206</v>
      </c>
      <c r="G25" t="s">
        <v>106</v>
      </c>
      <c r="H25" s="108">
        <v>4.5600000000000002E-2</v>
      </c>
      <c r="I25" s="108">
        <v>4.5600000000000002E-2</v>
      </c>
      <c r="J25" s="109">
        <v>1357.2277900000001</v>
      </c>
      <c r="K25" s="108">
        <f t="shared" si="0"/>
        <v>2.6575059246910504E-2</v>
      </c>
      <c r="L25" s="108">
        <f>J25/'סכום נכסי הקרן'!$C$42</f>
        <v>6.6936013999619876E-3</v>
      </c>
    </row>
    <row r="26" spans="2:16">
      <c r="B26" s="104" t="s">
        <v>1392</v>
      </c>
      <c r="C26" s="104" t="s">
        <v>1403</v>
      </c>
      <c r="D26">
        <v>12</v>
      </c>
      <c r="E26" t="s">
        <v>205</v>
      </c>
      <c r="F26" t="s">
        <v>206</v>
      </c>
      <c r="G26" t="s">
        <v>106</v>
      </c>
      <c r="H26" s="108">
        <v>4.6600000000000003E-2</v>
      </c>
      <c r="I26" s="108">
        <v>4.6600000000000003E-2</v>
      </c>
      <c r="J26" s="109">
        <v>1059.3284799999999</v>
      </c>
      <c r="K26" s="108">
        <f t="shared" si="0"/>
        <v>2.0742072425395625E-2</v>
      </c>
      <c r="L26" s="108">
        <f>J26/'סכום נכסי הקרן'!$C$42</f>
        <v>5.2244160110718066E-3</v>
      </c>
    </row>
    <row r="27" spans="2:16">
      <c r="B27" s="104" t="s">
        <v>1394</v>
      </c>
      <c r="C27" t="s">
        <v>212</v>
      </c>
      <c r="D27">
        <v>10</v>
      </c>
      <c r="E27" t="s">
        <v>205</v>
      </c>
      <c r="F27" t="s">
        <v>206</v>
      </c>
      <c r="G27" t="s">
        <v>106</v>
      </c>
      <c r="H27" s="108">
        <v>4.5100000000000001E-2</v>
      </c>
      <c r="I27" s="108">
        <v>4.5100000000000001E-2</v>
      </c>
      <c r="J27" s="109">
        <f>10647.26930592+5943.6566</f>
        <v>16590.925905919998</v>
      </c>
      <c r="K27" s="108">
        <f t="shared" si="0"/>
        <v>0.32485691949390916</v>
      </c>
      <c r="L27" s="108">
        <f>J27/'סכום נכסי הקרן'!$C$42</f>
        <v>8.1823438695233092E-2</v>
      </c>
    </row>
    <row r="28" spans="2:16">
      <c r="B28" s="104" t="s">
        <v>1395</v>
      </c>
      <c r="C28" s="104" t="s">
        <v>1404</v>
      </c>
      <c r="D28">
        <v>20</v>
      </c>
      <c r="E28" t="s">
        <v>205</v>
      </c>
      <c r="F28" t="s">
        <v>206</v>
      </c>
      <c r="G28" t="s">
        <v>106</v>
      </c>
      <c r="H28" s="108">
        <v>4.6600000000000003E-2</v>
      </c>
      <c r="I28" s="108">
        <v>4.6600000000000003E-2</v>
      </c>
      <c r="J28" s="109">
        <v>2786.1139399999997</v>
      </c>
      <c r="K28" s="108">
        <f t="shared" si="0"/>
        <v>5.4553217646791073E-2</v>
      </c>
      <c r="L28" s="108">
        <f>J28/'סכום נכסי הקרן'!$C$42</f>
        <v>1.3740608840051533E-2</v>
      </c>
    </row>
    <row r="29" spans="2:16">
      <c r="B29" s="104" t="s">
        <v>1394</v>
      </c>
      <c r="C29" t="s">
        <v>1405</v>
      </c>
      <c r="D29">
        <v>10</v>
      </c>
      <c r="E29" t="s">
        <v>205</v>
      </c>
      <c r="F29" t="s">
        <v>206</v>
      </c>
      <c r="G29" t="s">
        <v>201</v>
      </c>
      <c r="H29" s="108">
        <v>0</v>
      </c>
      <c r="I29" s="108">
        <v>0</v>
      </c>
      <c r="J29" s="109">
        <v>4.1398612500000001E-2</v>
      </c>
      <c r="K29" s="108">
        <f t="shared" si="0"/>
        <v>8.1060127712783548E-7</v>
      </c>
      <c r="L29" s="108">
        <f>J29/'סכום נכסי הקרן'!$C$42</f>
        <v>2.0417045143651518E-7</v>
      </c>
    </row>
    <row r="30" spans="2:16">
      <c r="B30" s="104" t="s">
        <v>1394</v>
      </c>
      <c r="C30" t="s">
        <v>213</v>
      </c>
      <c r="D30">
        <v>10</v>
      </c>
      <c r="E30" t="s">
        <v>205</v>
      </c>
      <c r="F30" t="s">
        <v>206</v>
      </c>
      <c r="G30" t="s">
        <v>116</v>
      </c>
      <c r="H30" s="108">
        <v>0</v>
      </c>
      <c r="I30" s="108">
        <v>0</v>
      </c>
      <c r="J30" s="109">
        <f>0.222568948+11.15196</f>
        <v>11.374528948</v>
      </c>
      <c r="K30" s="108">
        <f t="shared" si="0"/>
        <v>2.2271779499799264E-4</v>
      </c>
      <c r="L30" s="108">
        <f>J30/'סכום נכסי הקרן'!$C$42</f>
        <v>5.6097114612014353E-5</v>
      </c>
    </row>
    <row r="31" spans="2:16">
      <c r="B31" s="104" t="s">
        <v>1395</v>
      </c>
      <c r="C31" s="104" t="s">
        <v>1406</v>
      </c>
      <c r="D31">
        <v>20</v>
      </c>
      <c r="E31" t="s">
        <v>205</v>
      </c>
      <c r="F31" t="s">
        <v>206</v>
      </c>
      <c r="G31" t="s">
        <v>116</v>
      </c>
      <c r="H31" s="108">
        <v>0</v>
      </c>
      <c r="I31" s="108">
        <v>0</v>
      </c>
      <c r="J31" s="109">
        <v>0.30260000000000004</v>
      </c>
      <c r="K31" s="108">
        <f t="shared" si="0"/>
        <v>5.9250281989253395E-6</v>
      </c>
      <c r="L31" s="108">
        <f>J31/'סכום נכסי הקרן'!$C$42</f>
        <v>1.4923683397526789E-6</v>
      </c>
    </row>
    <row r="32" spans="2:16">
      <c r="B32" s="104" t="s">
        <v>1392</v>
      </c>
      <c r="C32" s="104" t="s">
        <v>1407</v>
      </c>
      <c r="D32">
        <v>12</v>
      </c>
      <c r="E32" t="s">
        <v>205</v>
      </c>
      <c r="F32" t="s">
        <v>206</v>
      </c>
      <c r="G32" t="s">
        <v>200</v>
      </c>
      <c r="H32" s="108">
        <v>0</v>
      </c>
      <c r="I32" s="108">
        <v>0</v>
      </c>
      <c r="J32" s="109">
        <v>0.30125000000000002</v>
      </c>
      <c r="K32" s="108">
        <f t="shared" si="0"/>
        <v>5.8985946626776552E-6</v>
      </c>
      <c r="L32" s="108">
        <f>J32/'סכום נכסי הקרן'!$C$42</f>
        <v>1.4857103845026255E-6</v>
      </c>
    </row>
    <row r="33" spans="2:12">
      <c r="B33" s="104" t="s">
        <v>1394</v>
      </c>
      <c r="C33" t="s">
        <v>1408</v>
      </c>
      <c r="D33">
        <v>10</v>
      </c>
      <c r="E33" t="s">
        <v>205</v>
      </c>
      <c r="F33" t="s">
        <v>206</v>
      </c>
      <c r="G33" t="s">
        <v>200</v>
      </c>
      <c r="H33" s="108">
        <v>0</v>
      </c>
      <c r="I33" s="108">
        <v>0</v>
      </c>
      <c r="J33" s="109">
        <v>0.15062999999999999</v>
      </c>
      <c r="K33" s="108">
        <f t="shared" si="0"/>
        <v>2.9493952333249295E-6</v>
      </c>
      <c r="L33" s="108">
        <f>J33/'סכום נכסי הקרן'!$C$42</f>
        <v>7.4287985134483133E-7</v>
      </c>
    </row>
    <row r="34" spans="2:12">
      <c r="B34" s="104" t="s">
        <v>1395</v>
      </c>
      <c r="C34" s="104" t="s">
        <v>1409</v>
      </c>
      <c r="D34">
        <v>20</v>
      </c>
      <c r="E34" t="s">
        <v>205</v>
      </c>
      <c r="F34" t="s">
        <v>206</v>
      </c>
      <c r="G34" t="s">
        <v>200</v>
      </c>
      <c r="H34" s="108">
        <v>0</v>
      </c>
      <c r="I34" s="108">
        <v>0</v>
      </c>
      <c r="J34" s="109">
        <v>5.2069999999999998E-2</v>
      </c>
      <c r="K34" s="108">
        <f t="shared" si="0"/>
        <v>1.0195512832717857E-6</v>
      </c>
      <c r="L34" s="108">
        <f>J34/'סכום נכסי הקרן'!$C$42</f>
        <v>2.5679979990390606E-7</v>
      </c>
    </row>
    <row r="35" spans="2:12">
      <c r="B35" s="104" t="s">
        <v>1391</v>
      </c>
      <c r="C35" s="104" t="s">
        <v>1410</v>
      </c>
      <c r="D35">
        <v>11</v>
      </c>
      <c r="E35" t="s">
        <v>205</v>
      </c>
      <c r="F35" t="s">
        <v>206</v>
      </c>
      <c r="G35" t="s">
        <v>113</v>
      </c>
      <c r="H35" s="108">
        <v>0</v>
      </c>
      <c r="I35" s="108">
        <v>0</v>
      </c>
      <c r="J35" s="109">
        <v>7.5000000000000002E-4</v>
      </c>
      <c r="K35" s="108">
        <f t="shared" si="0"/>
        <v>1.4685297915380053E-8</v>
      </c>
      <c r="L35" s="108">
        <f>J35/'סכום נכסי הקרן'!$C$42</f>
        <v>3.6988640278073664E-9</v>
      </c>
    </row>
    <row r="36" spans="2:12">
      <c r="B36" s="104" t="s">
        <v>1392</v>
      </c>
      <c r="C36" s="104" t="s">
        <v>1411</v>
      </c>
      <c r="D36">
        <v>12</v>
      </c>
      <c r="E36" t="s">
        <v>205</v>
      </c>
      <c r="F36" t="s">
        <v>206</v>
      </c>
      <c r="G36" t="s">
        <v>113</v>
      </c>
      <c r="H36" s="108">
        <v>4.5280000000000001E-2</v>
      </c>
      <c r="I36" s="108">
        <v>4.5280000000000001E-2</v>
      </c>
      <c r="J36" s="109">
        <v>1.14192</v>
      </c>
      <c r="K36" s="108">
        <f t="shared" si="0"/>
        <v>2.2359247194041055E-5</v>
      </c>
      <c r="L36" s="108">
        <f>J36/'סכום נכסי הקרן'!$C$42</f>
        <v>5.631742414178384E-6</v>
      </c>
    </row>
    <row r="37" spans="2:12">
      <c r="B37" s="104" t="s">
        <v>1394</v>
      </c>
      <c r="C37" t="s">
        <v>215</v>
      </c>
      <c r="D37">
        <v>10</v>
      </c>
      <c r="E37" t="s">
        <v>205</v>
      </c>
      <c r="F37" t="s">
        <v>206</v>
      </c>
      <c r="G37" t="s">
        <v>113</v>
      </c>
      <c r="H37" s="108">
        <v>4.3729999999999998E-2</v>
      </c>
      <c r="I37" s="108">
        <v>4.3729999999999998E-2</v>
      </c>
      <c r="J37" s="109">
        <f>0.014388836+3.48886</f>
        <v>3.503248836</v>
      </c>
      <c r="K37" s="108">
        <f t="shared" si="0"/>
        <v>6.8595003771157868E-5</v>
      </c>
      <c r="L37" s="108">
        <f>J37/'סכום נכסי הקרן'!$C$42</f>
        <v>1.7277388133251238E-5</v>
      </c>
    </row>
    <row r="38" spans="2:12">
      <c r="B38" s="104" t="s">
        <v>1395</v>
      </c>
      <c r="C38" s="104" t="s">
        <v>1412</v>
      </c>
      <c r="D38">
        <v>20</v>
      </c>
      <c r="E38" t="s">
        <v>205</v>
      </c>
      <c r="F38" t="s">
        <v>206</v>
      </c>
      <c r="G38" t="s">
        <v>113</v>
      </c>
      <c r="H38" s="108">
        <v>0</v>
      </c>
      <c r="I38" s="108">
        <v>0</v>
      </c>
      <c r="J38" s="109">
        <v>0.10490000000000001</v>
      </c>
      <c r="K38" s="108">
        <f t="shared" si="0"/>
        <v>2.0539836684311569E-6</v>
      </c>
      <c r="L38" s="108">
        <f>J38/'סכום נכסי הקרן'!$C$42</f>
        <v>5.1734778202265698E-7</v>
      </c>
    </row>
    <row r="39" spans="2:12">
      <c r="B39" s="104" t="s">
        <v>1394</v>
      </c>
      <c r="C39" t="s">
        <v>1413</v>
      </c>
      <c r="D39">
        <v>10</v>
      </c>
      <c r="E39" t="s">
        <v>205</v>
      </c>
      <c r="F39" t="s">
        <v>206</v>
      </c>
      <c r="G39" t="s">
        <v>199</v>
      </c>
      <c r="H39" s="108">
        <v>0</v>
      </c>
      <c r="I39" s="108">
        <v>0</v>
      </c>
      <c r="J39" s="109">
        <v>4.636125E-2</v>
      </c>
      <c r="K39" s="108">
        <f t="shared" si="0"/>
        <v>9.0777169063921799E-7</v>
      </c>
      <c r="L39" s="108">
        <f>J39/'סכום נכסי הקרן'!$C$42</f>
        <v>2.2864527987891236E-7</v>
      </c>
    </row>
    <row r="40" spans="2:12">
      <c r="B40" s="79" t="s">
        <v>216</v>
      </c>
      <c r="D40" s="16"/>
      <c r="I40" s="80">
        <v>0</v>
      </c>
      <c r="J40" s="81">
        <f>SUM(J41)</f>
        <v>0</v>
      </c>
      <c r="K40" s="80">
        <f t="shared" si="0"/>
        <v>0</v>
      </c>
      <c r="L40" s="80">
        <f>J40/'סכום נכסי הקרן'!$C$42</f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108">
        <v>0</v>
      </c>
      <c r="I41" s="108">
        <v>0</v>
      </c>
      <c r="J41" s="109">
        <v>0</v>
      </c>
      <c r="K41" s="108">
        <f t="shared" si="0"/>
        <v>0</v>
      </c>
      <c r="L41" s="108">
        <f>J41/'סכום נכסי הקרן'!$C$42</f>
        <v>0</v>
      </c>
    </row>
    <row r="42" spans="2:12">
      <c r="B42" s="79" t="s">
        <v>217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108">
        <v>0</v>
      </c>
      <c r="I43" s="108">
        <v>0</v>
      </c>
      <c r="J43" s="109">
        <v>0</v>
      </c>
      <c r="K43" s="108">
        <f t="shared" si="0"/>
        <v>0</v>
      </c>
      <c r="L43" s="108">
        <f>J43/'סכום נכסי הקרן'!$C$42</f>
        <v>0</v>
      </c>
    </row>
    <row r="44" spans="2:12">
      <c r="B44" s="79" t="s">
        <v>218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108">
        <v>0</v>
      </c>
      <c r="I45" s="108">
        <v>0</v>
      </c>
      <c r="J45" s="109">
        <v>0</v>
      </c>
      <c r="K45" s="108">
        <f t="shared" si="0"/>
        <v>0</v>
      </c>
      <c r="L45" s="108">
        <f>J45/'סכום נכסי הקרן'!$C$42</f>
        <v>0</v>
      </c>
    </row>
    <row r="46" spans="2:12">
      <c r="B46" s="79" t="s">
        <v>219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108">
        <v>0</v>
      </c>
      <c r="I47" s="108">
        <v>0</v>
      </c>
      <c r="J47" s="109">
        <v>0</v>
      </c>
      <c r="K47" s="108">
        <f t="shared" si="0"/>
        <v>0</v>
      </c>
      <c r="L47" s="108">
        <f>J47/'סכום נכסי הקרן'!$C$42</f>
        <v>0</v>
      </c>
    </row>
    <row r="48" spans="2:12">
      <c r="B48" s="79" t="s">
        <v>220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108">
        <v>0</v>
      </c>
      <c r="I49" s="108">
        <v>0</v>
      </c>
      <c r="J49" s="109">
        <v>0</v>
      </c>
      <c r="K49" s="108">
        <f t="shared" si="0"/>
        <v>0</v>
      </c>
      <c r="L49" s="108">
        <f>J49/'סכום נכסי הקרן'!$C$42</f>
        <v>0</v>
      </c>
    </row>
    <row r="50" spans="2:12">
      <c r="B50" s="79" t="s">
        <v>221</v>
      </c>
      <c r="D50" s="16"/>
      <c r="I50" s="80">
        <v>0</v>
      </c>
      <c r="J50" s="81">
        <f>J51+J55</f>
        <v>1975.7354799999998</v>
      </c>
      <c r="K50" s="80">
        <f t="shared" si="0"/>
        <v>3.868568550104854E-2</v>
      </c>
      <c r="L50" s="80">
        <f>J50/'סכום נכסי הקרן'!$C$42</f>
        <v>9.7439691939129602E-3</v>
      </c>
    </row>
    <row r="51" spans="2:12">
      <c r="B51" s="79" t="s">
        <v>222</v>
      </c>
      <c r="D51" s="16"/>
      <c r="I51" s="80">
        <v>0</v>
      </c>
      <c r="J51" s="81">
        <f>SUM(J52:J54)</f>
        <v>1975.7354799999998</v>
      </c>
      <c r="K51" s="80">
        <f t="shared" si="0"/>
        <v>3.868568550104854E-2</v>
      </c>
      <c r="L51" s="80">
        <f>J51/'סכום נכסי הקרן'!$C$42</f>
        <v>9.7439691939129602E-3</v>
      </c>
    </row>
    <row r="52" spans="2:12">
      <c r="B52" s="104" t="s">
        <v>1414</v>
      </c>
      <c r="C52" s="104" t="s">
        <v>1415</v>
      </c>
      <c r="D52">
        <v>85</v>
      </c>
      <c r="E52" t="s">
        <v>305</v>
      </c>
      <c r="F52" t="s">
        <v>211</v>
      </c>
      <c r="G52" t="s">
        <v>110</v>
      </c>
      <c r="H52" s="108">
        <v>3.15E-2</v>
      </c>
      <c r="I52" s="108">
        <v>3.15E-2</v>
      </c>
      <c r="J52" s="109">
        <v>235.35589000000002</v>
      </c>
      <c r="K52" s="108">
        <f t="shared" si="0"/>
        <v>4.6083618143858895E-3</v>
      </c>
      <c r="L52" s="108">
        <f>J52/'סכום נכסי הקרן'!$C$42</f>
        <v>1.1607325803381166E-3</v>
      </c>
    </row>
    <row r="53" spans="2:12">
      <c r="B53" s="104" t="s">
        <v>1414</v>
      </c>
      <c r="C53" s="104" t="s">
        <v>1416</v>
      </c>
      <c r="D53">
        <v>85</v>
      </c>
      <c r="E53" t="s">
        <v>305</v>
      </c>
      <c r="F53" t="s">
        <v>211</v>
      </c>
      <c r="G53" t="s">
        <v>106</v>
      </c>
      <c r="H53" s="108">
        <v>4.9799999999999997E-2</v>
      </c>
      <c r="I53" s="108">
        <v>4.9799999999999997E-2</v>
      </c>
      <c r="J53" s="109">
        <v>1690.8111299999998</v>
      </c>
      <c r="K53" s="108">
        <f t="shared" si="0"/>
        <v>3.3106753550253852E-2</v>
      </c>
      <c r="L53" s="108">
        <f>J53/'סכום נכסי הקרן'!$C$42</f>
        <v>8.3387739554310978E-3</v>
      </c>
    </row>
    <row r="54" spans="2:12">
      <c r="B54" s="104" t="s">
        <v>1414</v>
      </c>
      <c r="C54" s="104" t="s">
        <v>1417</v>
      </c>
      <c r="D54">
        <v>85</v>
      </c>
      <c r="E54" t="s">
        <v>305</v>
      </c>
      <c r="F54" t="s">
        <v>211</v>
      </c>
      <c r="G54" t="s">
        <v>200</v>
      </c>
      <c r="H54" s="108">
        <v>0</v>
      </c>
      <c r="I54" s="108">
        <v>0</v>
      </c>
      <c r="J54" s="109">
        <v>49.568460000000002</v>
      </c>
      <c r="K54" s="108">
        <f t="shared" si="0"/>
        <v>9.7057013640879943E-4</v>
      </c>
      <c r="L54" s="108">
        <f>J54/'סכום נכסי הקרן'!$C$42</f>
        <v>2.4446265814374445E-4</v>
      </c>
    </row>
    <row r="55" spans="2:12">
      <c r="B55" s="79" t="s">
        <v>220</v>
      </c>
      <c r="D55" s="16"/>
      <c r="I55" s="80">
        <v>0</v>
      </c>
      <c r="J55" s="81">
        <v>0</v>
      </c>
      <c r="K55" s="80">
        <f t="shared" si="0"/>
        <v>0</v>
      </c>
      <c r="L55" s="80">
        <f>J55/'סכום נכסי הקרן'!$C$42</f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108">
        <v>0</v>
      </c>
      <c r="I56" s="108">
        <v>0</v>
      </c>
      <c r="J56" s="109">
        <v>0</v>
      </c>
      <c r="K56" s="108">
        <f t="shared" si="0"/>
        <v>0</v>
      </c>
      <c r="L56" s="108">
        <f>J56/'סכום נכסי הקרן'!$C$42</f>
        <v>0</v>
      </c>
    </row>
    <row r="57" spans="2:12">
      <c r="B57" t="s">
        <v>223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E499" s="15"/>
    </row>
  </sheetData>
  <mergeCells count="1">
    <mergeCell ref="B7:L7"/>
  </mergeCells>
  <dataValidations count="1">
    <dataValidation allowBlank="1" showInputMessage="1" showErrorMessage="1" sqref="E11 C1:C4" xr:uid="{9BA024E7-FF3F-42B9-868F-890ED478B141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103">
        <v>45106</v>
      </c>
    </row>
    <row r="2" spans="2:49" s="1" customFormat="1">
      <c r="B2" s="2" t="s">
        <v>1</v>
      </c>
      <c r="C2" s="12" t="s">
        <v>1389</v>
      </c>
    </row>
    <row r="3" spans="2:49" s="1" customFormat="1">
      <c r="B3" s="2" t="s">
        <v>2</v>
      </c>
      <c r="C3" s="104" t="s">
        <v>1390</v>
      </c>
    </row>
    <row r="4" spans="2:49" s="1" customFormat="1">
      <c r="B4" s="2" t="s">
        <v>3</v>
      </c>
      <c r="C4" s="105" t="s">
        <v>197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62035001.770000003</v>
      </c>
      <c r="H11" s="7"/>
      <c r="I11" s="75">
        <v>29.402421206594859</v>
      </c>
      <c r="J11" s="76">
        <v>1</v>
      </c>
      <c r="K11" s="76">
        <v>1E-4</v>
      </c>
      <c r="AW11" s="16"/>
    </row>
    <row r="12" spans="2:49">
      <c r="B12" s="79" t="s">
        <v>202</v>
      </c>
      <c r="C12" s="16"/>
      <c r="D12" s="16"/>
      <c r="G12" s="81">
        <v>59014357.920000002</v>
      </c>
      <c r="I12" s="81">
        <v>-645.11532403016554</v>
      </c>
      <c r="J12" s="80">
        <v>-21.940899999999999</v>
      </c>
      <c r="K12" s="80">
        <v>-3.2000000000000002E-3</v>
      </c>
    </row>
    <row r="13" spans="2:49">
      <c r="B13" s="79" t="s">
        <v>888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889</v>
      </c>
      <c r="C15" s="16"/>
      <c r="D15" s="16"/>
      <c r="G15" s="81">
        <v>53749966.579999998</v>
      </c>
      <c r="I15" s="81">
        <v>-444.44853184071025</v>
      </c>
      <c r="J15" s="80">
        <v>-15.116099999999999</v>
      </c>
      <c r="K15" s="80">
        <v>-2.2000000000000001E-3</v>
      </c>
    </row>
    <row r="16" spans="2:49">
      <c r="B16" t="s">
        <v>933</v>
      </c>
      <c r="C16" t="s">
        <v>934</v>
      </c>
      <c r="D16" t="s">
        <v>123</v>
      </c>
      <c r="E16" t="s">
        <v>106</v>
      </c>
      <c r="F16" t="s">
        <v>935</v>
      </c>
      <c r="G16" s="77">
        <v>37276.620000000003</v>
      </c>
      <c r="H16" s="77">
        <v>0.1666</v>
      </c>
      <c r="I16" s="77">
        <v>0.22928371821263999</v>
      </c>
      <c r="J16" s="78">
        <v>7.7999999999999996E-3</v>
      </c>
      <c r="K16" s="78">
        <v>0</v>
      </c>
    </row>
    <row r="17" spans="2:11">
      <c r="B17" t="s">
        <v>933</v>
      </c>
      <c r="C17" t="s">
        <v>936</v>
      </c>
      <c r="D17" t="s">
        <v>123</v>
      </c>
      <c r="E17" t="s">
        <v>106</v>
      </c>
      <c r="F17" t="s">
        <v>935</v>
      </c>
      <c r="G17" s="77">
        <v>43489.39</v>
      </c>
      <c r="H17" s="77">
        <v>2.8400000000000002E-2</v>
      </c>
      <c r="I17" s="77">
        <v>4.5599843117920001E-2</v>
      </c>
      <c r="J17" s="78">
        <v>1.6000000000000001E-3</v>
      </c>
      <c r="K17" s="78">
        <v>0</v>
      </c>
    </row>
    <row r="18" spans="2:11">
      <c r="B18" t="s">
        <v>933</v>
      </c>
      <c r="C18" t="s">
        <v>937</v>
      </c>
      <c r="D18" t="s">
        <v>123</v>
      </c>
      <c r="E18" t="s">
        <v>106</v>
      </c>
      <c r="F18" t="s">
        <v>232</v>
      </c>
      <c r="G18" s="77">
        <v>118042.63</v>
      </c>
      <c r="H18" s="77">
        <v>0.42770000000000002</v>
      </c>
      <c r="I18" s="77">
        <v>1.86397386885892</v>
      </c>
      <c r="J18" s="78">
        <v>6.3399999999999998E-2</v>
      </c>
      <c r="K18" s="78">
        <v>0</v>
      </c>
    </row>
    <row r="19" spans="2:11">
      <c r="B19" t="s">
        <v>933</v>
      </c>
      <c r="C19" t="s">
        <v>938</v>
      </c>
      <c r="D19" t="s">
        <v>123</v>
      </c>
      <c r="E19" t="s">
        <v>106</v>
      </c>
      <c r="F19" t="s">
        <v>232</v>
      </c>
      <c r="G19" s="77">
        <v>40303.949999999997</v>
      </c>
      <c r="H19" s="77">
        <v>4.3099999999999999E-2</v>
      </c>
      <c r="I19" s="77">
        <v>6.4133741045399997E-2</v>
      </c>
      <c r="J19" s="78">
        <v>2.2000000000000001E-3</v>
      </c>
      <c r="K19" s="78">
        <v>0</v>
      </c>
    </row>
    <row r="20" spans="2:11">
      <c r="B20" t="s">
        <v>933</v>
      </c>
      <c r="C20" t="s">
        <v>939</v>
      </c>
      <c r="D20" t="s">
        <v>123</v>
      </c>
      <c r="E20" t="s">
        <v>106</v>
      </c>
      <c r="F20" t="s">
        <v>232</v>
      </c>
      <c r="G20" s="77">
        <v>27406.69</v>
      </c>
      <c r="H20" s="77">
        <v>0.52249999999999996</v>
      </c>
      <c r="I20" s="77">
        <v>0.52869423478300004</v>
      </c>
      <c r="J20" s="78">
        <v>1.7999999999999999E-2</v>
      </c>
      <c r="K20" s="78">
        <v>0</v>
      </c>
    </row>
    <row r="21" spans="2:11">
      <c r="B21" t="s">
        <v>940</v>
      </c>
      <c r="C21" t="s">
        <v>941</v>
      </c>
      <c r="D21" t="s">
        <v>123</v>
      </c>
      <c r="E21" t="s">
        <v>106</v>
      </c>
      <c r="F21" t="s">
        <v>935</v>
      </c>
      <c r="G21" s="77">
        <v>62127.7</v>
      </c>
      <c r="H21" s="77">
        <v>0.58909999999999996</v>
      </c>
      <c r="I21" s="77">
        <v>1.3512508843444</v>
      </c>
      <c r="J21" s="78">
        <v>4.5999999999999999E-2</v>
      </c>
      <c r="K21" s="78">
        <v>0</v>
      </c>
    </row>
    <row r="22" spans="2:11">
      <c r="B22" t="s">
        <v>942</v>
      </c>
      <c r="C22" t="s">
        <v>943</v>
      </c>
      <c r="D22" t="s">
        <v>123</v>
      </c>
      <c r="E22" t="s">
        <v>106</v>
      </c>
      <c r="F22" t="s">
        <v>232</v>
      </c>
      <c r="G22" s="77">
        <v>49702.16</v>
      </c>
      <c r="H22" s="77">
        <v>2.6225000000000001</v>
      </c>
      <c r="I22" s="77">
        <v>4.8122973270319997</v>
      </c>
      <c r="J22" s="78">
        <v>0.16370000000000001</v>
      </c>
      <c r="K22" s="78">
        <v>0</v>
      </c>
    </row>
    <row r="23" spans="2:11">
      <c r="B23" t="s">
        <v>944</v>
      </c>
      <c r="C23" t="s">
        <v>945</v>
      </c>
      <c r="D23" t="s">
        <v>123</v>
      </c>
      <c r="E23" t="s">
        <v>106</v>
      </c>
      <c r="F23" t="s">
        <v>232</v>
      </c>
      <c r="G23" s="77">
        <v>49702.16</v>
      </c>
      <c r="H23" s="77">
        <v>2.6036999999999999</v>
      </c>
      <c r="I23" s="77">
        <v>4.7777992565846397</v>
      </c>
      <c r="J23" s="78">
        <v>0.16250000000000001</v>
      </c>
      <c r="K23" s="78">
        <v>0</v>
      </c>
    </row>
    <row r="24" spans="2:11">
      <c r="B24" t="s">
        <v>946</v>
      </c>
      <c r="C24" t="s">
        <v>947</v>
      </c>
      <c r="D24" t="s">
        <v>123</v>
      </c>
      <c r="E24" t="s">
        <v>106</v>
      </c>
      <c r="F24" t="s">
        <v>232</v>
      </c>
      <c r="G24" s="77">
        <v>62127.7</v>
      </c>
      <c r="H24" s="77">
        <v>2.8969999999999998</v>
      </c>
      <c r="I24" s="77">
        <v>6.6450073195480002</v>
      </c>
      <c r="J24" s="78">
        <v>0.22600000000000001</v>
      </c>
      <c r="K24" s="78">
        <v>0</v>
      </c>
    </row>
    <row r="25" spans="2:11">
      <c r="B25" t="s">
        <v>948</v>
      </c>
      <c r="C25" t="s">
        <v>949</v>
      </c>
      <c r="D25" t="s">
        <v>123</v>
      </c>
      <c r="E25" t="s">
        <v>106</v>
      </c>
      <c r="F25" t="s">
        <v>232</v>
      </c>
      <c r="G25" s="77">
        <v>62127.7</v>
      </c>
      <c r="H25" s="77">
        <v>2.9531000000000001</v>
      </c>
      <c r="I25" s="77">
        <v>6.7736869573204004</v>
      </c>
      <c r="J25" s="78">
        <v>0.23039999999999999</v>
      </c>
      <c r="K25" s="78">
        <v>0</v>
      </c>
    </row>
    <row r="26" spans="2:11">
      <c r="B26" t="s">
        <v>950</v>
      </c>
      <c r="C26" t="s">
        <v>951</v>
      </c>
      <c r="D26" t="s">
        <v>123</v>
      </c>
      <c r="E26" t="s">
        <v>106</v>
      </c>
      <c r="F26" t="s">
        <v>232</v>
      </c>
      <c r="G26" s="77">
        <v>16121.58</v>
      </c>
      <c r="H26" s="77">
        <v>2.7726000000000002</v>
      </c>
      <c r="I26" s="77">
        <v>1.65027573477936</v>
      </c>
      <c r="J26" s="78">
        <v>5.6099999999999997E-2</v>
      </c>
      <c r="K26" s="78">
        <v>0</v>
      </c>
    </row>
    <row r="27" spans="2:11">
      <c r="B27" t="s">
        <v>952</v>
      </c>
      <c r="C27" t="s">
        <v>953</v>
      </c>
      <c r="D27" t="s">
        <v>123</v>
      </c>
      <c r="E27" t="s">
        <v>106</v>
      </c>
      <c r="F27" t="s">
        <v>935</v>
      </c>
      <c r="G27" s="77">
        <v>74553.240000000005</v>
      </c>
      <c r="H27" s="77">
        <v>1.6302000000000001</v>
      </c>
      <c r="I27" s="77">
        <v>4.4871346630281597</v>
      </c>
      <c r="J27" s="78">
        <v>0.15260000000000001</v>
      </c>
      <c r="K27" s="78">
        <v>0</v>
      </c>
    </row>
    <row r="28" spans="2:11">
      <c r="B28" t="s">
        <v>954</v>
      </c>
      <c r="C28" t="s">
        <v>955</v>
      </c>
      <c r="D28" t="s">
        <v>123</v>
      </c>
      <c r="E28" t="s">
        <v>106</v>
      </c>
      <c r="F28" t="s">
        <v>232</v>
      </c>
      <c r="G28" s="77">
        <v>49702.16</v>
      </c>
      <c r="H28" s="77">
        <v>2.4165000000000001</v>
      </c>
      <c r="I28" s="77">
        <v>4.4342865551088</v>
      </c>
      <c r="J28" s="78">
        <v>0.15079999999999999</v>
      </c>
      <c r="K28" s="78">
        <v>0</v>
      </c>
    </row>
    <row r="29" spans="2:11">
      <c r="B29" t="s">
        <v>956</v>
      </c>
      <c r="C29" t="s">
        <v>957</v>
      </c>
      <c r="D29" t="s">
        <v>123</v>
      </c>
      <c r="E29" t="s">
        <v>106</v>
      </c>
      <c r="F29" t="s">
        <v>232</v>
      </c>
      <c r="G29" s="77">
        <v>87056.53</v>
      </c>
      <c r="H29" s="77">
        <v>-1.0608</v>
      </c>
      <c r="I29" s="77">
        <v>-3.4095460145260801</v>
      </c>
      <c r="J29" s="78">
        <v>-0.11600000000000001</v>
      </c>
      <c r="K29" s="78">
        <v>0</v>
      </c>
    </row>
    <row r="30" spans="2:11">
      <c r="B30" t="s">
        <v>958</v>
      </c>
      <c r="C30" t="s">
        <v>959</v>
      </c>
      <c r="D30" t="s">
        <v>123</v>
      </c>
      <c r="E30" t="s">
        <v>106</v>
      </c>
      <c r="F30" t="s">
        <v>232</v>
      </c>
      <c r="G30" s="77">
        <v>62127.7</v>
      </c>
      <c r="H30" s="77">
        <v>2.4178000000000002</v>
      </c>
      <c r="I30" s="77">
        <v>5.5458400749752004</v>
      </c>
      <c r="J30" s="78">
        <v>0.18859999999999999</v>
      </c>
      <c r="K30" s="78">
        <v>0</v>
      </c>
    </row>
    <row r="31" spans="2:11">
      <c r="B31" t="s">
        <v>960</v>
      </c>
      <c r="C31" t="s">
        <v>961</v>
      </c>
      <c r="D31" t="s">
        <v>123</v>
      </c>
      <c r="E31" t="s">
        <v>106</v>
      </c>
      <c r="F31" t="s">
        <v>935</v>
      </c>
      <c r="G31" s="77">
        <v>43489.39</v>
      </c>
      <c r="H31" s="77">
        <v>1.5699000000000001</v>
      </c>
      <c r="I31" s="77">
        <v>2.5206758348881202</v>
      </c>
      <c r="J31" s="78">
        <v>8.5699999999999998E-2</v>
      </c>
      <c r="K31" s="78">
        <v>0</v>
      </c>
    </row>
    <row r="32" spans="2:11">
      <c r="B32" t="s">
        <v>962</v>
      </c>
      <c r="C32" t="s">
        <v>963</v>
      </c>
      <c r="D32" t="s">
        <v>123</v>
      </c>
      <c r="E32" t="s">
        <v>106</v>
      </c>
      <c r="F32" t="s">
        <v>232</v>
      </c>
      <c r="G32" s="77">
        <v>165259.68</v>
      </c>
      <c r="H32" s="77">
        <v>2.3541999999999965</v>
      </c>
      <c r="I32" s="77">
        <v>14.363886183179501</v>
      </c>
      <c r="J32" s="78">
        <v>0.48849999999999999</v>
      </c>
      <c r="K32" s="78">
        <v>1E-4</v>
      </c>
    </row>
    <row r="33" spans="2:11">
      <c r="B33" t="s">
        <v>964</v>
      </c>
      <c r="C33" t="s">
        <v>965</v>
      </c>
      <c r="D33" t="s">
        <v>123</v>
      </c>
      <c r="E33" t="s">
        <v>106</v>
      </c>
      <c r="F33" t="s">
        <v>232</v>
      </c>
      <c r="G33" s="77">
        <v>37276.620000000003</v>
      </c>
      <c r="H33" s="77">
        <v>3.4582000000000002</v>
      </c>
      <c r="I33" s="77">
        <v>4.7593574689252804</v>
      </c>
      <c r="J33" s="78">
        <v>0.16189999999999999</v>
      </c>
      <c r="K33" s="78">
        <v>0</v>
      </c>
    </row>
    <row r="34" spans="2:11">
      <c r="B34" t="s">
        <v>964</v>
      </c>
      <c r="C34" t="s">
        <v>966</v>
      </c>
      <c r="D34" t="s">
        <v>123</v>
      </c>
      <c r="E34" t="s">
        <v>106</v>
      </c>
      <c r="F34" t="s">
        <v>232</v>
      </c>
      <c r="G34" s="77">
        <v>37276.620000000003</v>
      </c>
      <c r="H34" s="77">
        <v>3.5882000000000001</v>
      </c>
      <c r="I34" s="77">
        <v>4.9382703342772798</v>
      </c>
      <c r="J34" s="78">
        <v>0.16800000000000001</v>
      </c>
      <c r="K34" s="78">
        <v>0</v>
      </c>
    </row>
    <row r="35" spans="2:11">
      <c r="B35" t="s">
        <v>964</v>
      </c>
      <c r="C35" t="s">
        <v>967</v>
      </c>
      <c r="D35" t="s">
        <v>123</v>
      </c>
      <c r="E35" t="s">
        <v>106</v>
      </c>
      <c r="F35" t="s">
        <v>232</v>
      </c>
      <c r="G35" s="77">
        <v>99404.32</v>
      </c>
      <c r="H35" s="77">
        <v>2.0768</v>
      </c>
      <c r="I35" s="77">
        <v>7.6218715643699202</v>
      </c>
      <c r="J35" s="78">
        <v>0.25919999999999999</v>
      </c>
      <c r="K35" s="78">
        <v>0</v>
      </c>
    </row>
    <row r="36" spans="2:11">
      <c r="B36" t="s">
        <v>968</v>
      </c>
      <c r="C36" t="s">
        <v>969</v>
      </c>
      <c r="D36" t="s">
        <v>123</v>
      </c>
      <c r="E36" t="s">
        <v>106</v>
      </c>
      <c r="F36" t="s">
        <v>232</v>
      </c>
      <c r="G36" s="77">
        <v>99404.32</v>
      </c>
      <c r="H36" s="77">
        <v>2.9640999999999891</v>
      </c>
      <c r="I36" s="77">
        <v>10.878269214151</v>
      </c>
      <c r="J36" s="78">
        <v>0.37</v>
      </c>
      <c r="K36" s="78">
        <v>1E-4</v>
      </c>
    </row>
    <row r="37" spans="2:11">
      <c r="B37" t="s">
        <v>968</v>
      </c>
      <c r="C37" t="s">
        <v>970</v>
      </c>
      <c r="D37" t="s">
        <v>123</v>
      </c>
      <c r="E37" t="s">
        <v>106</v>
      </c>
      <c r="F37" t="s">
        <v>232</v>
      </c>
      <c r="G37" s="77">
        <v>49702.16</v>
      </c>
      <c r="H37" s="77">
        <v>2.9641000000000002</v>
      </c>
      <c r="I37" s="77">
        <v>5.4391346070755198</v>
      </c>
      <c r="J37" s="78">
        <v>0.185</v>
      </c>
      <c r="K37" s="78">
        <v>0</v>
      </c>
    </row>
    <row r="38" spans="2:11">
      <c r="B38" t="s">
        <v>968</v>
      </c>
      <c r="C38" t="s">
        <v>971</v>
      </c>
      <c r="D38" t="s">
        <v>123</v>
      </c>
      <c r="E38" t="s">
        <v>106</v>
      </c>
      <c r="F38" t="s">
        <v>232</v>
      </c>
      <c r="G38" s="77">
        <v>105617.09</v>
      </c>
      <c r="H38" s="77">
        <v>2.0701999999999998</v>
      </c>
      <c r="I38" s="77">
        <v>8.0725026095885593</v>
      </c>
      <c r="J38" s="78">
        <v>0.27460000000000001</v>
      </c>
      <c r="K38" s="78">
        <v>0</v>
      </c>
    </row>
    <row r="39" spans="2:11">
      <c r="B39" t="s">
        <v>968</v>
      </c>
      <c r="C39" t="s">
        <v>972</v>
      </c>
      <c r="D39" t="s">
        <v>123</v>
      </c>
      <c r="E39" t="s">
        <v>106</v>
      </c>
      <c r="F39" t="s">
        <v>232</v>
      </c>
      <c r="G39" s="77">
        <v>118042.63</v>
      </c>
      <c r="H39" s="77">
        <v>2.0701999999999998</v>
      </c>
      <c r="I39" s="77">
        <v>9.0222087989519206</v>
      </c>
      <c r="J39" s="78">
        <v>0.30690000000000001</v>
      </c>
      <c r="K39" s="78">
        <v>0</v>
      </c>
    </row>
    <row r="40" spans="2:11">
      <c r="B40" t="s">
        <v>973</v>
      </c>
      <c r="C40" t="s">
        <v>974</v>
      </c>
      <c r="D40" t="s">
        <v>123</v>
      </c>
      <c r="E40" t="s">
        <v>102</v>
      </c>
      <c r="F40" t="s">
        <v>975</v>
      </c>
      <c r="G40" s="77">
        <v>539638.22</v>
      </c>
      <c r="H40" s="77">
        <v>-4.8510999999999997</v>
      </c>
      <c r="I40" s="77">
        <v>-26.178389690420001</v>
      </c>
      <c r="J40" s="78">
        <v>-0.89029999999999998</v>
      </c>
      <c r="K40" s="78">
        <v>-1E-4</v>
      </c>
    </row>
    <row r="41" spans="2:11">
      <c r="B41" t="s">
        <v>973</v>
      </c>
      <c r="C41" t="s">
        <v>976</v>
      </c>
      <c r="D41" t="s">
        <v>123</v>
      </c>
      <c r="E41" t="s">
        <v>102</v>
      </c>
      <c r="F41" t="s">
        <v>975</v>
      </c>
      <c r="G41" s="77">
        <v>217571.21</v>
      </c>
      <c r="H41" s="77">
        <v>-4.8630000000000004</v>
      </c>
      <c r="I41" s="77">
        <v>-10.5804879423</v>
      </c>
      <c r="J41" s="78">
        <v>-0.3599</v>
      </c>
      <c r="K41" s="78">
        <v>-1E-4</v>
      </c>
    </row>
    <row r="42" spans="2:11">
      <c r="B42" t="s">
        <v>977</v>
      </c>
      <c r="C42" t="s">
        <v>978</v>
      </c>
      <c r="D42" t="s">
        <v>123</v>
      </c>
      <c r="E42" t="s">
        <v>102</v>
      </c>
      <c r="F42" t="s">
        <v>975</v>
      </c>
      <c r="G42" s="77">
        <v>379773.83</v>
      </c>
      <c r="H42" s="77">
        <v>-4.5260999999999996</v>
      </c>
      <c r="I42" s="77">
        <v>-17.188943319629999</v>
      </c>
      <c r="J42" s="78">
        <v>-0.58460000000000001</v>
      </c>
      <c r="K42" s="78">
        <v>-1E-4</v>
      </c>
    </row>
    <row r="43" spans="2:11">
      <c r="B43" t="s">
        <v>979</v>
      </c>
      <c r="C43" t="s">
        <v>980</v>
      </c>
      <c r="D43" t="s">
        <v>123</v>
      </c>
      <c r="E43" t="s">
        <v>102</v>
      </c>
      <c r="F43" t="s">
        <v>935</v>
      </c>
      <c r="G43" s="77">
        <v>135500.51</v>
      </c>
      <c r="H43" s="77">
        <v>-1.5528999999999999</v>
      </c>
      <c r="I43" s="77">
        <v>-2.1041874197900001</v>
      </c>
      <c r="J43" s="78">
        <v>-7.1599999999999997E-2</v>
      </c>
      <c r="K43" s="78">
        <v>0</v>
      </c>
    </row>
    <row r="44" spans="2:11">
      <c r="B44" t="s">
        <v>979</v>
      </c>
      <c r="C44" t="s">
        <v>981</v>
      </c>
      <c r="D44" t="s">
        <v>123</v>
      </c>
      <c r="E44" t="s">
        <v>102</v>
      </c>
      <c r="F44" t="s">
        <v>935</v>
      </c>
      <c r="G44" s="77">
        <v>428695.42</v>
      </c>
      <c r="H44" s="77">
        <v>-1.6452</v>
      </c>
      <c r="I44" s="77">
        <v>-7.0528970498400003</v>
      </c>
      <c r="J44" s="78">
        <v>-0.2399</v>
      </c>
      <c r="K44" s="78">
        <v>0</v>
      </c>
    </row>
    <row r="45" spans="2:11">
      <c r="B45" t="s">
        <v>979</v>
      </c>
      <c r="C45" t="s">
        <v>982</v>
      </c>
      <c r="D45" t="s">
        <v>123</v>
      </c>
      <c r="E45" t="s">
        <v>102</v>
      </c>
      <c r="F45" t="s">
        <v>935</v>
      </c>
      <c r="G45" s="77">
        <v>158040.44</v>
      </c>
      <c r="H45" s="77">
        <v>-1.5809</v>
      </c>
      <c r="I45" s="77">
        <v>-2.4984613159600002</v>
      </c>
      <c r="J45" s="78">
        <v>-8.5000000000000006E-2</v>
      </c>
      <c r="K45" s="78">
        <v>0</v>
      </c>
    </row>
    <row r="46" spans="2:11">
      <c r="B46" t="s">
        <v>979</v>
      </c>
      <c r="C46" t="s">
        <v>983</v>
      </c>
      <c r="D46" t="s">
        <v>123</v>
      </c>
      <c r="E46" t="s">
        <v>102</v>
      </c>
      <c r="F46" t="s">
        <v>232</v>
      </c>
      <c r="G46" s="77">
        <v>146504.85999999999</v>
      </c>
      <c r="H46" s="77">
        <v>-1.5529999999999999</v>
      </c>
      <c r="I46" s="77">
        <v>-2.2752204757999999</v>
      </c>
      <c r="J46" s="78">
        <v>-7.7399999999999997E-2</v>
      </c>
      <c r="K46" s="78">
        <v>0</v>
      </c>
    </row>
    <row r="47" spans="2:11">
      <c r="B47" t="s">
        <v>979</v>
      </c>
      <c r="C47" t="s">
        <v>984</v>
      </c>
      <c r="D47" t="s">
        <v>123</v>
      </c>
      <c r="E47" t="s">
        <v>102</v>
      </c>
      <c r="F47" t="s">
        <v>232</v>
      </c>
      <c r="G47" s="77">
        <v>99595.9</v>
      </c>
      <c r="H47" s="77">
        <v>-1.5809</v>
      </c>
      <c r="I47" s="77">
        <v>-1.5745115831000001</v>
      </c>
      <c r="J47" s="78">
        <v>-5.3600000000000002E-2</v>
      </c>
      <c r="K47" s="78">
        <v>0</v>
      </c>
    </row>
    <row r="48" spans="2:11">
      <c r="B48" t="s">
        <v>985</v>
      </c>
      <c r="C48" t="s">
        <v>986</v>
      </c>
      <c r="D48" t="s">
        <v>123</v>
      </c>
      <c r="E48" t="s">
        <v>102</v>
      </c>
      <c r="F48" t="s">
        <v>935</v>
      </c>
      <c r="G48" s="77">
        <v>90706.44</v>
      </c>
      <c r="H48" s="77">
        <v>-1.1355999999999999</v>
      </c>
      <c r="I48" s="77">
        <v>-1.03006233264</v>
      </c>
      <c r="J48" s="78">
        <v>-3.5000000000000003E-2</v>
      </c>
      <c r="K48" s="78">
        <v>0</v>
      </c>
    </row>
    <row r="49" spans="2:11">
      <c r="B49" t="s">
        <v>985</v>
      </c>
      <c r="C49" t="s">
        <v>987</v>
      </c>
      <c r="D49" t="s">
        <v>123</v>
      </c>
      <c r="E49" t="s">
        <v>102</v>
      </c>
      <c r="F49" t="s">
        <v>935</v>
      </c>
      <c r="G49" s="77">
        <v>548773.97</v>
      </c>
      <c r="H49" s="77">
        <v>-1.1355999999999999</v>
      </c>
      <c r="I49" s="77">
        <v>-6.2318772033199998</v>
      </c>
      <c r="J49" s="78">
        <v>-0.21199999999999999</v>
      </c>
      <c r="K49" s="78">
        <v>0</v>
      </c>
    </row>
    <row r="50" spans="2:11">
      <c r="B50" t="s">
        <v>985</v>
      </c>
      <c r="C50" t="s">
        <v>988</v>
      </c>
      <c r="D50" t="s">
        <v>123</v>
      </c>
      <c r="E50" t="s">
        <v>102</v>
      </c>
      <c r="F50" t="s">
        <v>232</v>
      </c>
      <c r="G50" s="77">
        <v>58843.77</v>
      </c>
      <c r="H50" s="77">
        <v>-1.1355999999999999</v>
      </c>
      <c r="I50" s="77">
        <v>-0.66822985211999997</v>
      </c>
      <c r="J50" s="78">
        <v>-2.2700000000000001E-2</v>
      </c>
      <c r="K50" s="78">
        <v>0</v>
      </c>
    </row>
    <row r="51" spans="2:11">
      <c r="B51" t="s">
        <v>985</v>
      </c>
      <c r="C51" t="s">
        <v>989</v>
      </c>
      <c r="D51" t="s">
        <v>123</v>
      </c>
      <c r="E51" t="s">
        <v>102</v>
      </c>
      <c r="F51" t="s">
        <v>232</v>
      </c>
      <c r="G51" s="77">
        <v>205987.04</v>
      </c>
      <c r="H51" s="77">
        <v>-1.119</v>
      </c>
      <c r="I51" s="77">
        <v>-2.3049949775999998</v>
      </c>
      <c r="J51" s="78">
        <v>-7.8399999999999997E-2</v>
      </c>
      <c r="K51" s="78">
        <v>0</v>
      </c>
    </row>
    <row r="52" spans="2:11">
      <c r="B52" t="s">
        <v>990</v>
      </c>
      <c r="C52" t="s">
        <v>991</v>
      </c>
      <c r="D52" t="s">
        <v>123</v>
      </c>
      <c r="E52" t="s">
        <v>102</v>
      </c>
      <c r="F52" t="s">
        <v>975</v>
      </c>
      <c r="G52" s="77">
        <v>378658.39</v>
      </c>
      <c r="H52" s="77">
        <v>-2.7088000000000001</v>
      </c>
      <c r="I52" s="77">
        <v>-10.257098468320001</v>
      </c>
      <c r="J52" s="78">
        <v>-0.34889999999999999</v>
      </c>
      <c r="K52" s="78">
        <v>-1E-4</v>
      </c>
    </row>
    <row r="53" spans="2:11">
      <c r="B53" t="s">
        <v>990</v>
      </c>
      <c r="C53" t="s">
        <v>992</v>
      </c>
      <c r="D53" t="s">
        <v>123</v>
      </c>
      <c r="E53" t="s">
        <v>102</v>
      </c>
      <c r="F53" t="s">
        <v>975</v>
      </c>
      <c r="G53" s="77">
        <v>133532.31</v>
      </c>
      <c r="H53" s="77">
        <v>-2.7948</v>
      </c>
      <c r="I53" s="77">
        <v>-3.7319609998800001</v>
      </c>
      <c r="J53" s="78">
        <v>-0.12690000000000001</v>
      </c>
      <c r="K53" s="78">
        <v>0</v>
      </c>
    </row>
    <row r="54" spans="2:11">
      <c r="B54" t="s">
        <v>990</v>
      </c>
      <c r="C54" t="s">
        <v>993</v>
      </c>
      <c r="D54" t="s">
        <v>123</v>
      </c>
      <c r="E54" t="s">
        <v>102</v>
      </c>
      <c r="F54" t="s">
        <v>975</v>
      </c>
      <c r="G54" s="77">
        <v>226331.21</v>
      </c>
      <c r="H54" s="77">
        <v>-1.0791999999999999</v>
      </c>
      <c r="I54" s="77">
        <v>-2.4425664183200002</v>
      </c>
      <c r="J54" s="78">
        <v>-8.3099999999999993E-2</v>
      </c>
      <c r="K54" s="78">
        <v>0</v>
      </c>
    </row>
    <row r="55" spans="2:11">
      <c r="B55" t="s">
        <v>990</v>
      </c>
      <c r="C55" t="s">
        <v>994</v>
      </c>
      <c r="D55" t="s">
        <v>123</v>
      </c>
      <c r="E55" t="s">
        <v>102</v>
      </c>
      <c r="F55" t="s">
        <v>975</v>
      </c>
      <c r="G55" s="77">
        <v>429498.11</v>
      </c>
      <c r="H55" s="77">
        <v>-1.2041999999999999</v>
      </c>
      <c r="I55" s="77">
        <v>-5.1720162406199996</v>
      </c>
      <c r="J55" s="78">
        <v>-0.1759</v>
      </c>
      <c r="K55" s="78">
        <v>0</v>
      </c>
    </row>
    <row r="56" spans="2:11">
      <c r="B56" t="s">
        <v>995</v>
      </c>
      <c r="C56" t="s">
        <v>996</v>
      </c>
      <c r="D56" t="s">
        <v>123</v>
      </c>
      <c r="E56" t="s">
        <v>102</v>
      </c>
      <c r="F56" t="s">
        <v>232</v>
      </c>
      <c r="G56" s="77">
        <v>245112.5</v>
      </c>
      <c r="H56" s="77">
        <v>-1.2491000000000001</v>
      </c>
      <c r="I56" s="77">
        <v>-3.0617002375000002</v>
      </c>
      <c r="J56" s="78">
        <v>-0.1041</v>
      </c>
      <c r="K56" s="78">
        <v>0</v>
      </c>
    </row>
    <row r="57" spans="2:11">
      <c r="B57" t="s">
        <v>995</v>
      </c>
      <c r="C57" t="s">
        <v>997</v>
      </c>
      <c r="D57" t="s">
        <v>123</v>
      </c>
      <c r="E57" t="s">
        <v>102</v>
      </c>
      <c r="F57" t="s">
        <v>232</v>
      </c>
      <c r="G57" s="77">
        <v>204260.42</v>
      </c>
      <c r="H57" s="77">
        <v>-1.2491000000000001</v>
      </c>
      <c r="I57" s="77">
        <v>-2.5514169062200001</v>
      </c>
      <c r="J57" s="78">
        <v>-8.6800000000000002E-2</v>
      </c>
      <c r="K57" s="78">
        <v>0</v>
      </c>
    </row>
    <row r="58" spans="2:11">
      <c r="B58" t="s">
        <v>995</v>
      </c>
      <c r="C58" t="s">
        <v>998</v>
      </c>
      <c r="D58" t="s">
        <v>123</v>
      </c>
      <c r="E58" t="s">
        <v>102</v>
      </c>
      <c r="F58" t="s">
        <v>232</v>
      </c>
      <c r="G58" s="77">
        <v>309394.08</v>
      </c>
      <c r="H58" s="77">
        <v>-1.2211000000000001</v>
      </c>
      <c r="I58" s="77">
        <v>-3.7780111108800001</v>
      </c>
      <c r="J58" s="78">
        <v>-0.1285</v>
      </c>
      <c r="K58" s="78">
        <v>0</v>
      </c>
    </row>
    <row r="59" spans="2:11">
      <c r="B59" t="s">
        <v>999</v>
      </c>
      <c r="C59" t="s">
        <v>1000</v>
      </c>
      <c r="D59" t="s">
        <v>123</v>
      </c>
      <c r="E59" t="s">
        <v>102</v>
      </c>
      <c r="F59" t="s">
        <v>935</v>
      </c>
      <c r="G59" s="77">
        <v>90915.19</v>
      </c>
      <c r="H59" s="77">
        <v>-0.90339999999999998</v>
      </c>
      <c r="I59" s="77">
        <v>-0.82132782646000002</v>
      </c>
      <c r="J59" s="78">
        <v>-2.7900000000000001E-2</v>
      </c>
      <c r="K59" s="78">
        <v>0</v>
      </c>
    </row>
    <row r="60" spans="2:11">
      <c r="B60" t="s">
        <v>999</v>
      </c>
      <c r="C60" t="s">
        <v>1001</v>
      </c>
      <c r="D60" t="s">
        <v>123</v>
      </c>
      <c r="E60" t="s">
        <v>102</v>
      </c>
      <c r="F60" t="s">
        <v>232</v>
      </c>
      <c r="G60" s="77">
        <v>318611.96999999997</v>
      </c>
      <c r="H60" s="77">
        <v>-0.77390000000000003</v>
      </c>
      <c r="I60" s="77">
        <v>-2.4657380358299998</v>
      </c>
      <c r="J60" s="78">
        <v>-8.3900000000000002E-2</v>
      </c>
      <c r="K60" s="78">
        <v>0</v>
      </c>
    </row>
    <row r="61" spans="2:11">
      <c r="B61" t="s">
        <v>999</v>
      </c>
      <c r="C61" t="s">
        <v>1002</v>
      </c>
      <c r="D61" t="s">
        <v>123</v>
      </c>
      <c r="E61" t="s">
        <v>102</v>
      </c>
      <c r="F61" t="s">
        <v>232</v>
      </c>
      <c r="G61" s="77">
        <v>227635.89</v>
      </c>
      <c r="H61" s="77">
        <v>-0.74919999999999998</v>
      </c>
      <c r="I61" s="77">
        <v>-1.70544808788</v>
      </c>
      <c r="J61" s="78">
        <v>-5.8000000000000003E-2</v>
      </c>
      <c r="K61" s="78">
        <v>0</v>
      </c>
    </row>
    <row r="62" spans="2:11">
      <c r="B62" t="s">
        <v>999</v>
      </c>
      <c r="C62" t="s">
        <v>1003</v>
      </c>
      <c r="D62" t="s">
        <v>123</v>
      </c>
      <c r="E62" t="s">
        <v>102</v>
      </c>
      <c r="F62" t="s">
        <v>232</v>
      </c>
      <c r="G62" s="77">
        <v>165394.51</v>
      </c>
      <c r="H62" s="77">
        <v>-0.74919999999999998</v>
      </c>
      <c r="I62" s="77">
        <v>-1.2391356689199999</v>
      </c>
      <c r="J62" s="78">
        <v>-4.2099999999999999E-2</v>
      </c>
      <c r="K62" s="78">
        <v>0</v>
      </c>
    </row>
    <row r="63" spans="2:11">
      <c r="B63" t="s">
        <v>1004</v>
      </c>
      <c r="C63" t="s">
        <v>1005</v>
      </c>
      <c r="D63" t="s">
        <v>123</v>
      </c>
      <c r="E63" t="s">
        <v>102</v>
      </c>
      <c r="F63" t="s">
        <v>1006</v>
      </c>
      <c r="G63" s="77">
        <v>93125.57</v>
      </c>
      <c r="H63" s="77">
        <v>-3.1734</v>
      </c>
      <c r="I63" s="77">
        <v>-2.9552468383799999</v>
      </c>
      <c r="J63" s="78">
        <v>-0.10050000000000001</v>
      </c>
      <c r="K63" s="78">
        <v>0</v>
      </c>
    </row>
    <row r="64" spans="2:11">
      <c r="B64" t="s">
        <v>1004</v>
      </c>
      <c r="C64" t="s">
        <v>1007</v>
      </c>
      <c r="D64" t="s">
        <v>123</v>
      </c>
      <c r="E64" t="s">
        <v>102</v>
      </c>
      <c r="F64" t="s">
        <v>935</v>
      </c>
      <c r="G64" s="77">
        <v>114718.8</v>
      </c>
      <c r="H64" s="77">
        <v>0.29360000000000003</v>
      </c>
      <c r="I64" s="77">
        <v>0.33681439680000003</v>
      </c>
      <c r="J64" s="78">
        <v>1.15E-2</v>
      </c>
      <c r="K64" s="78">
        <v>0</v>
      </c>
    </row>
    <row r="65" spans="2:11">
      <c r="B65" t="s">
        <v>1004</v>
      </c>
      <c r="C65" t="s">
        <v>1008</v>
      </c>
      <c r="D65" t="s">
        <v>123</v>
      </c>
      <c r="E65" t="s">
        <v>102</v>
      </c>
      <c r="F65" t="s">
        <v>935</v>
      </c>
      <c r="G65" s="77">
        <v>45875.09</v>
      </c>
      <c r="H65" s="77">
        <v>0.2666</v>
      </c>
      <c r="I65" s="77">
        <v>0.12230298994</v>
      </c>
      <c r="J65" s="78">
        <v>4.1999999999999997E-3</v>
      </c>
      <c r="K65" s="78">
        <v>0</v>
      </c>
    </row>
    <row r="66" spans="2:11">
      <c r="B66" t="s">
        <v>1004</v>
      </c>
      <c r="C66" t="s">
        <v>1009</v>
      </c>
      <c r="D66" t="s">
        <v>123</v>
      </c>
      <c r="E66" t="s">
        <v>102</v>
      </c>
      <c r="F66" t="s">
        <v>232</v>
      </c>
      <c r="G66" s="77">
        <v>230145.23</v>
      </c>
      <c r="H66" s="77">
        <v>-3.1734</v>
      </c>
      <c r="I66" s="77">
        <v>-7.3034287288200002</v>
      </c>
      <c r="J66" s="78">
        <v>-0.24840000000000001</v>
      </c>
      <c r="K66" s="78">
        <v>0</v>
      </c>
    </row>
    <row r="67" spans="2:11">
      <c r="B67" t="s">
        <v>1004</v>
      </c>
      <c r="C67" t="s">
        <v>1010</v>
      </c>
      <c r="D67" t="s">
        <v>123</v>
      </c>
      <c r="E67" t="s">
        <v>102</v>
      </c>
      <c r="F67" t="s">
        <v>232</v>
      </c>
      <c r="G67" s="77">
        <v>232279.72</v>
      </c>
      <c r="H67" s="77">
        <v>-2.2252999999999998</v>
      </c>
      <c r="I67" s="77">
        <v>-5.1689206091599997</v>
      </c>
      <c r="J67" s="78">
        <v>-0.17580000000000001</v>
      </c>
      <c r="K67" s="78">
        <v>0</v>
      </c>
    </row>
    <row r="68" spans="2:11">
      <c r="B68" t="s">
        <v>1011</v>
      </c>
      <c r="C68" t="s">
        <v>1012</v>
      </c>
      <c r="D68" t="s">
        <v>123</v>
      </c>
      <c r="E68" t="s">
        <v>102</v>
      </c>
      <c r="F68" t="s">
        <v>975</v>
      </c>
      <c r="G68" s="77">
        <v>177521.2</v>
      </c>
      <c r="H68" s="77">
        <v>-2.7892999999999999</v>
      </c>
      <c r="I68" s="77">
        <v>-4.9515988316000001</v>
      </c>
      <c r="J68" s="78">
        <v>-0.16839999999999999</v>
      </c>
      <c r="K68" s="78">
        <v>0</v>
      </c>
    </row>
    <row r="69" spans="2:11">
      <c r="B69" t="s">
        <v>1011</v>
      </c>
      <c r="C69" t="s">
        <v>1013</v>
      </c>
      <c r="D69" t="s">
        <v>123</v>
      </c>
      <c r="E69" t="s">
        <v>102</v>
      </c>
      <c r="F69" t="s">
        <v>232</v>
      </c>
      <c r="G69" s="77">
        <v>172744.34</v>
      </c>
      <c r="H69" s="77">
        <v>-2.7892999999999999</v>
      </c>
      <c r="I69" s="77">
        <v>-4.8183578756200003</v>
      </c>
      <c r="J69" s="78">
        <v>-0.16389999999999999</v>
      </c>
      <c r="K69" s="78">
        <v>0</v>
      </c>
    </row>
    <row r="70" spans="2:11">
      <c r="B70" t="s">
        <v>1014</v>
      </c>
      <c r="C70" t="s">
        <v>1015</v>
      </c>
      <c r="D70" t="s">
        <v>123</v>
      </c>
      <c r="E70" t="s">
        <v>102</v>
      </c>
      <c r="F70" t="s">
        <v>935</v>
      </c>
      <c r="G70" s="77">
        <v>180717.05</v>
      </c>
      <c r="H70" s="77">
        <v>-1.2649999999999999</v>
      </c>
      <c r="I70" s="77">
        <v>-2.2860706825000001</v>
      </c>
      <c r="J70" s="78">
        <v>-7.7799999999999994E-2</v>
      </c>
      <c r="K70" s="78">
        <v>0</v>
      </c>
    </row>
    <row r="71" spans="2:11">
      <c r="B71" t="s">
        <v>1014</v>
      </c>
      <c r="C71" t="s">
        <v>1016</v>
      </c>
      <c r="D71" t="s">
        <v>123</v>
      </c>
      <c r="E71" t="s">
        <v>102</v>
      </c>
      <c r="F71" t="s">
        <v>935</v>
      </c>
      <c r="G71" s="77">
        <v>496971.9</v>
      </c>
      <c r="H71" s="77">
        <v>-1.2649999999999999</v>
      </c>
      <c r="I71" s="77">
        <v>-6.2866945349999996</v>
      </c>
      <c r="J71" s="78">
        <v>-0.21379999999999999</v>
      </c>
      <c r="K71" s="78">
        <v>0</v>
      </c>
    </row>
    <row r="72" spans="2:11">
      <c r="B72" t="s">
        <v>1014</v>
      </c>
      <c r="C72" t="s">
        <v>1017</v>
      </c>
      <c r="D72" t="s">
        <v>123</v>
      </c>
      <c r="E72" t="s">
        <v>102</v>
      </c>
      <c r="F72" t="s">
        <v>935</v>
      </c>
      <c r="G72" s="77">
        <v>158257.89000000001</v>
      </c>
      <c r="H72" s="77">
        <v>-1.1815</v>
      </c>
      <c r="I72" s="77">
        <v>-1.8698169703500001</v>
      </c>
      <c r="J72" s="78">
        <v>-6.3600000000000004E-2</v>
      </c>
      <c r="K72" s="78">
        <v>0</v>
      </c>
    </row>
    <row r="73" spans="2:11">
      <c r="B73" t="s">
        <v>1014</v>
      </c>
      <c r="C73" t="s">
        <v>1018</v>
      </c>
      <c r="D73" t="s">
        <v>123</v>
      </c>
      <c r="E73" t="s">
        <v>102</v>
      </c>
      <c r="F73" t="s">
        <v>935</v>
      </c>
      <c r="G73" s="77">
        <v>564585.47</v>
      </c>
      <c r="H73" s="77">
        <v>-1.2928999999999999</v>
      </c>
      <c r="I73" s="77">
        <v>-7.2995255416299996</v>
      </c>
      <c r="J73" s="78">
        <v>-0.24829999999999999</v>
      </c>
      <c r="K73" s="78">
        <v>0</v>
      </c>
    </row>
    <row r="74" spans="2:11">
      <c r="B74" t="s">
        <v>1019</v>
      </c>
      <c r="C74" t="s">
        <v>1020</v>
      </c>
      <c r="D74" t="s">
        <v>123</v>
      </c>
      <c r="E74" t="s">
        <v>102</v>
      </c>
      <c r="F74" t="s">
        <v>975</v>
      </c>
      <c r="G74" s="77">
        <v>135127.75</v>
      </c>
      <c r="H74" s="77">
        <v>-1.2725</v>
      </c>
      <c r="I74" s="77">
        <v>-1.7195006187499999</v>
      </c>
      <c r="J74" s="78">
        <v>-5.8500000000000003E-2</v>
      </c>
      <c r="K74" s="78">
        <v>0</v>
      </c>
    </row>
    <row r="75" spans="2:11">
      <c r="B75" t="s">
        <v>1019</v>
      </c>
      <c r="C75" t="s">
        <v>1021</v>
      </c>
      <c r="D75" t="s">
        <v>123</v>
      </c>
      <c r="E75" t="s">
        <v>102</v>
      </c>
      <c r="F75" t="s">
        <v>975</v>
      </c>
      <c r="G75" s="77">
        <v>134680.43</v>
      </c>
      <c r="H75" s="77">
        <v>-1.6088</v>
      </c>
      <c r="I75" s="77">
        <v>-2.1667387578400001</v>
      </c>
      <c r="J75" s="78">
        <v>-7.3700000000000002E-2</v>
      </c>
      <c r="K75" s="78">
        <v>0</v>
      </c>
    </row>
    <row r="76" spans="2:11">
      <c r="B76" t="s">
        <v>1019</v>
      </c>
      <c r="C76" t="s">
        <v>1022</v>
      </c>
      <c r="D76" t="s">
        <v>123</v>
      </c>
      <c r="E76" t="s">
        <v>102</v>
      </c>
      <c r="F76" t="s">
        <v>975</v>
      </c>
      <c r="G76" s="77">
        <v>134661.79</v>
      </c>
      <c r="H76" s="77">
        <v>-1.6229</v>
      </c>
      <c r="I76" s="77">
        <v>-2.1854261899099998</v>
      </c>
      <c r="J76" s="78">
        <v>-7.4300000000000005E-2</v>
      </c>
      <c r="K76" s="78">
        <v>0</v>
      </c>
    </row>
    <row r="77" spans="2:11">
      <c r="B77" t="s">
        <v>1019</v>
      </c>
      <c r="C77" t="s">
        <v>1023</v>
      </c>
      <c r="D77" t="s">
        <v>123</v>
      </c>
      <c r="E77" t="s">
        <v>102</v>
      </c>
      <c r="F77" t="s">
        <v>975</v>
      </c>
      <c r="G77" s="77">
        <v>512012.27</v>
      </c>
      <c r="H77" s="77">
        <v>-1.5639000000000001</v>
      </c>
      <c r="I77" s="77">
        <v>-8.0073598905299992</v>
      </c>
      <c r="J77" s="78">
        <v>-0.27229999999999999</v>
      </c>
      <c r="K77" s="78">
        <v>0</v>
      </c>
    </row>
    <row r="78" spans="2:11">
      <c r="B78" t="s">
        <v>1019</v>
      </c>
      <c r="C78" t="s">
        <v>1024</v>
      </c>
      <c r="D78" t="s">
        <v>123</v>
      </c>
      <c r="E78" t="s">
        <v>102</v>
      </c>
      <c r="F78" t="s">
        <v>232</v>
      </c>
      <c r="G78" s="77">
        <v>291196.03999999998</v>
      </c>
      <c r="H78" s="77">
        <v>-1.6229</v>
      </c>
      <c r="I78" s="77">
        <v>-4.7258205331600003</v>
      </c>
      <c r="J78" s="78">
        <v>-0.16070000000000001</v>
      </c>
      <c r="K78" s="78">
        <v>0</v>
      </c>
    </row>
    <row r="79" spans="2:11">
      <c r="B79" t="s">
        <v>1025</v>
      </c>
      <c r="C79" t="s">
        <v>1026</v>
      </c>
      <c r="D79" t="s">
        <v>123</v>
      </c>
      <c r="E79" t="s">
        <v>102</v>
      </c>
      <c r="F79" t="s">
        <v>232</v>
      </c>
      <c r="G79" s="77">
        <v>430737.56</v>
      </c>
      <c r="H79" s="77">
        <v>-0.43109999999999998</v>
      </c>
      <c r="I79" s="77">
        <v>-1.85690962116</v>
      </c>
      <c r="J79" s="78">
        <v>-6.3200000000000006E-2</v>
      </c>
      <c r="K79" s="78">
        <v>0</v>
      </c>
    </row>
    <row r="80" spans="2:11">
      <c r="B80" t="s">
        <v>1025</v>
      </c>
      <c r="C80" t="s">
        <v>1027</v>
      </c>
      <c r="D80" t="s">
        <v>123</v>
      </c>
      <c r="E80" t="s">
        <v>102</v>
      </c>
      <c r="F80" t="s">
        <v>232</v>
      </c>
      <c r="G80" s="77">
        <v>147633.37</v>
      </c>
      <c r="H80" s="77">
        <v>-4.7300000000000002E-2</v>
      </c>
      <c r="I80" s="77">
        <v>-6.9830584010000002E-2</v>
      </c>
      <c r="J80" s="78">
        <v>-2.3999999999999998E-3</v>
      </c>
      <c r="K80" s="78">
        <v>0</v>
      </c>
    </row>
    <row r="81" spans="2:11">
      <c r="B81" t="s">
        <v>1025</v>
      </c>
      <c r="C81" t="s">
        <v>1028</v>
      </c>
      <c r="D81" t="s">
        <v>123</v>
      </c>
      <c r="E81" t="s">
        <v>102</v>
      </c>
      <c r="F81" t="s">
        <v>232</v>
      </c>
      <c r="G81" s="77">
        <v>99924.78</v>
      </c>
      <c r="H81" s="77">
        <v>-0.51370000000000005</v>
      </c>
      <c r="I81" s="77">
        <v>-0.51331359486000006</v>
      </c>
      <c r="J81" s="78">
        <v>-1.7500000000000002E-2</v>
      </c>
      <c r="K81" s="78">
        <v>0</v>
      </c>
    </row>
    <row r="82" spans="2:11">
      <c r="B82" t="s">
        <v>1029</v>
      </c>
      <c r="C82" t="s">
        <v>1030</v>
      </c>
      <c r="D82" t="s">
        <v>123</v>
      </c>
      <c r="E82" t="s">
        <v>102</v>
      </c>
      <c r="F82" t="s">
        <v>1006</v>
      </c>
      <c r="G82" s="77">
        <v>225991</v>
      </c>
      <c r="H82" s="77">
        <v>-2.9367999999999999</v>
      </c>
      <c r="I82" s="77">
        <v>-6.6369036880000003</v>
      </c>
      <c r="J82" s="78">
        <v>-0.22570000000000001</v>
      </c>
      <c r="K82" s="78">
        <v>0</v>
      </c>
    </row>
    <row r="83" spans="2:11">
      <c r="B83" t="s">
        <v>1029</v>
      </c>
      <c r="C83" t="s">
        <v>1031</v>
      </c>
      <c r="D83" t="s">
        <v>123</v>
      </c>
      <c r="E83" t="s">
        <v>102</v>
      </c>
      <c r="F83" t="s">
        <v>1006</v>
      </c>
      <c r="G83" s="77">
        <v>203892.18</v>
      </c>
      <c r="H83" s="77">
        <v>-2.9079000000000002</v>
      </c>
      <c r="I83" s="77">
        <v>-5.9289807022199996</v>
      </c>
      <c r="J83" s="78">
        <v>-0.2016</v>
      </c>
      <c r="K83" s="78">
        <v>0</v>
      </c>
    </row>
    <row r="84" spans="2:11">
      <c r="B84" t="s">
        <v>1032</v>
      </c>
      <c r="C84" t="s">
        <v>1033</v>
      </c>
      <c r="D84" t="s">
        <v>123</v>
      </c>
      <c r="E84" t="s">
        <v>102</v>
      </c>
      <c r="F84" t="s">
        <v>1006</v>
      </c>
      <c r="G84" s="77">
        <v>304515.19</v>
      </c>
      <c r="H84" s="77">
        <v>-1.8516999999999999</v>
      </c>
      <c r="I84" s="77">
        <v>-5.6387077732300002</v>
      </c>
      <c r="J84" s="78">
        <v>-0.1918</v>
      </c>
      <c r="K84" s="78">
        <v>0</v>
      </c>
    </row>
    <row r="85" spans="2:11">
      <c r="B85" t="s">
        <v>1032</v>
      </c>
      <c r="C85" t="s">
        <v>1034</v>
      </c>
      <c r="D85" t="s">
        <v>123</v>
      </c>
      <c r="E85" t="s">
        <v>102</v>
      </c>
      <c r="F85" t="s">
        <v>1006</v>
      </c>
      <c r="G85" s="77">
        <v>268540.77</v>
      </c>
      <c r="H85" s="77">
        <v>-1.9083000000000001</v>
      </c>
      <c r="I85" s="77">
        <v>-5.1245635139100001</v>
      </c>
      <c r="J85" s="78">
        <v>-0.17430000000000001</v>
      </c>
      <c r="K85" s="78">
        <v>0</v>
      </c>
    </row>
    <row r="86" spans="2:11">
      <c r="B86" t="s">
        <v>1032</v>
      </c>
      <c r="C86" t="s">
        <v>1035</v>
      </c>
      <c r="D86" t="s">
        <v>123</v>
      </c>
      <c r="E86" t="s">
        <v>102</v>
      </c>
      <c r="F86" t="s">
        <v>1006</v>
      </c>
      <c r="G86" s="77">
        <v>196929.9</v>
      </c>
      <c r="H86" s="77">
        <v>-1.9083000000000001</v>
      </c>
      <c r="I86" s="77">
        <v>-3.7580132816999998</v>
      </c>
      <c r="J86" s="78">
        <v>-0.1278</v>
      </c>
      <c r="K86" s="78">
        <v>0</v>
      </c>
    </row>
    <row r="87" spans="2:11">
      <c r="B87" t="s">
        <v>1032</v>
      </c>
      <c r="C87" t="s">
        <v>1036</v>
      </c>
      <c r="D87" t="s">
        <v>123</v>
      </c>
      <c r="E87" t="s">
        <v>102</v>
      </c>
      <c r="F87" t="s">
        <v>1006</v>
      </c>
      <c r="G87" s="77">
        <v>223846.1</v>
      </c>
      <c r="H87" s="77">
        <v>-1.88</v>
      </c>
      <c r="I87" s="77">
        <v>-4.2083066799999997</v>
      </c>
      <c r="J87" s="78">
        <v>-0.1431</v>
      </c>
      <c r="K87" s="78">
        <v>0</v>
      </c>
    </row>
    <row r="88" spans="2:11">
      <c r="B88" t="s">
        <v>1032</v>
      </c>
      <c r="C88" t="s">
        <v>1037</v>
      </c>
      <c r="D88" t="s">
        <v>123</v>
      </c>
      <c r="E88" t="s">
        <v>102</v>
      </c>
      <c r="F88" t="s">
        <v>1038</v>
      </c>
      <c r="G88" s="77">
        <v>223914.44</v>
      </c>
      <c r="H88" s="77">
        <v>-1.8489</v>
      </c>
      <c r="I88" s="77">
        <v>-4.13995408116</v>
      </c>
      <c r="J88" s="78">
        <v>-0.14080000000000001</v>
      </c>
      <c r="K88" s="78">
        <v>0</v>
      </c>
    </row>
    <row r="89" spans="2:11">
      <c r="B89" t="s">
        <v>1032</v>
      </c>
      <c r="C89" t="s">
        <v>1039</v>
      </c>
      <c r="D89" t="s">
        <v>123</v>
      </c>
      <c r="E89" t="s">
        <v>102</v>
      </c>
      <c r="F89" t="s">
        <v>1038</v>
      </c>
      <c r="G89" s="77">
        <v>179305.51</v>
      </c>
      <c r="H89" s="77">
        <v>-1.7501</v>
      </c>
      <c r="I89" s="77">
        <v>-3.1380257305099999</v>
      </c>
      <c r="J89" s="78">
        <v>-0.1067</v>
      </c>
      <c r="K89" s="78">
        <v>0</v>
      </c>
    </row>
    <row r="90" spans="2:11">
      <c r="B90" t="s">
        <v>1040</v>
      </c>
      <c r="C90" t="s">
        <v>1041</v>
      </c>
      <c r="D90" t="s">
        <v>123</v>
      </c>
      <c r="E90" t="s">
        <v>102</v>
      </c>
      <c r="F90" t="s">
        <v>1042</v>
      </c>
      <c r="G90" s="77">
        <v>248694.7</v>
      </c>
      <c r="H90" s="77">
        <v>-10.210699999999999</v>
      </c>
      <c r="I90" s="77">
        <v>-25.393469732900002</v>
      </c>
      <c r="J90" s="78">
        <v>-0.86370000000000002</v>
      </c>
      <c r="K90" s="78">
        <v>-1E-4</v>
      </c>
    </row>
    <row r="91" spans="2:11">
      <c r="B91" t="s">
        <v>1040</v>
      </c>
      <c r="C91" t="s">
        <v>1043</v>
      </c>
      <c r="D91" t="s">
        <v>123</v>
      </c>
      <c r="E91" t="s">
        <v>102</v>
      </c>
      <c r="F91" t="s">
        <v>1042</v>
      </c>
      <c r="G91" s="77">
        <v>145080.60999999999</v>
      </c>
      <c r="H91" s="77">
        <v>-10.2041</v>
      </c>
      <c r="I91" s="77">
        <v>-14.804170525010001</v>
      </c>
      <c r="J91" s="78">
        <v>-0.50349999999999995</v>
      </c>
      <c r="K91" s="78">
        <v>-1E-4</v>
      </c>
    </row>
    <row r="92" spans="2:11">
      <c r="B92" t="s">
        <v>1040</v>
      </c>
      <c r="C92" t="s">
        <v>1044</v>
      </c>
      <c r="D92" t="s">
        <v>123</v>
      </c>
      <c r="E92" t="s">
        <v>102</v>
      </c>
      <c r="F92" t="s">
        <v>232</v>
      </c>
      <c r="G92" s="77">
        <v>202003.4</v>
      </c>
      <c r="H92" s="77">
        <v>-2.6930000000000001</v>
      </c>
      <c r="I92" s="77">
        <v>-5.4399515620000001</v>
      </c>
      <c r="J92" s="78">
        <v>-0.185</v>
      </c>
      <c r="K92" s="78">
        <v>0</v>
      </c>
    </row>
    <row r="93" spans="2:11">
      <c r="B93" t="s">
        <v>1045</v>
      </c>
      <c r="C93" t="s">
        <v>1046</v>
      </c>
      <c r="D93" t="s">
        <v>123</v>
      </c>
      <c r="E93" t="s">
        <v>102</v>
      </c>
      <c r="F93" t="s">
        <v>1042</v>
      </c>
      <c r="G93" s="77">
        <v>143949.88</v>
      </c>
      <c r="H93" s="77">
        <v>-11.0642</v>
      </c>
      <c r="I93" s="77">
        <v>-15.92690262296</v>
      </c>
      <c r="J93" s="78">
        <v>-0.54169999999999996</v>
      </c>
      <c r="K93" s="78">
        <v>-1E-4</v>
      </c>
    </row>
    <row r="94" spans="2:11">
      <c r="B94" t="s">
        <v>1045</v>
      </c>
      <c r="C94" t="s">
        <v>1047</v>
      </c>
      <c r="D94" t="s">
        <v>123</v>
      </c>
      <c r="E94" t="s">
        <v>102</v>
      </c>
      <c r="F94" t="s">
        <v>1042</v>
      </c>
      <c r="G94" s="77">
        <v>308603.82</v>
      </c>
      <c r="H94" s="77">
        <v>-11.0139</v>
      </c>
      <c r="I94" s="77">
        <v>-33.989316130980001</v>
      </c>
      <c r="J94" s="78">
        <v>-1.1559999999999999</v>
      </c>
      <c r="K94" s="78">
        <v>-2.0000000000000001E-4</v>
      </c>
    </row>
    <row r="95" spans="2:11">
      <c r="B95" t="s">
        <v>1045</v>
      </c>
      <c r="C95" t="s">
        <v>1048</v>
      </c>
      <c r="D95" t="s">
        <v>123</v>
      </c>
      <c r="E95" t="s">
        <v>102</v>
      </c>
      <c r="F95" t="s">
        <v>1042</v>
      </c>
      <c r="G95" s="77">
        <v>164514.15</v>
      </c>
      <c r="H95" s="77">
        <v>-11.0642</v>
      </c>
      <c r="I95" s="77">
        <v>-18.2021745843</v>
      </c>
      <c r="J95" s="78">
        <v>-0.61909999999999998</v>
      </c>
      <c r="K95" s="78">
        <v>-1E-4</v>
      </c>
    </row>
    <row r="96" spans="2:11">
      <c r="B96" t="s">
        <v>1045</v>
      </c>
      <c r="C96" t="s">
        <v>1049</v>
      </c>
      <c r="D96" t="s">
        <v>123</v>
      </c>
      <c r="E96" t="s">
        <v>102</v>
      </c>
      <c r="F96" t="s">
        <v>232</v>
      </c>
      <c r="G96" s="77">
        <v>164446.56</v>
      </c>
      <c r="H96" s="77">
        <v>-0.91200000000000003</v>
      </c>
      <c r="I96" s="77">
        <v>-1.4997526271999999</v>
      </c>
      <c r="J96" s="78">
        <v>-5.0999999999999997E-2</v>
      </c>
      <c r="K96" s="78">
        <v>0</v>
      </c>
    </row>
    <row r="97" spans="2:11">
      <c r="B97" t="s">
        <v>1050</v>
      </c>
      <c r="C97" t="s">
        <v>1051</v>
      </c>
      <c r="D97" t="s">
        <v>123</v>
      </c>
      <c r="E97" t="s">
        <v>102</v>
      </c>
      <c r="F97" t="s">
        <v>232</v>
      </c>
      <c r="G97" s="77">
        <v>231363.55</v>
      </c>
      <c r="H97" s="77">
        <v>0.88980000000000004</v>
      </c>
      <c r="I97" s="77">
        <v>2.0586728678999999</v>
      </c>
      <c r="J97" s="78">
        <v>7.0000000000000007E-2</v>
      </c>
      <c r="K97" s="78">
        <v>0</v>
      </c>
    </row>
    <row r="98" spans="2:11">
      <c r="B98" t="s">
        <v>1050</v>
      </c>
      <c r="C98" t="s">
        <v>1052</v>
      </c>
      <c r="D98" t="s">
        <v>123</v>
      </c>
      <c r="E98" t="s">
        <v>102</v>
      </c>
      <c r="F98" t="s">
        <v>232</v>
      </c>
      <c r="G98" s="77">
        <v>138844.23000000001</v>
      </c>
      <c r="H98" s="77">
        <v>0.90849999999999997</v>
      </c>
      <c r="I98" s="77">
        <v>1.26139982955</v>
      </c>
      <c r="J98" s="78">
        <v>4.2900000000000001E-2</v>
      </c>
      <c r="K98" s="78">
        <v>0</v>
      </c>
    </row>
    <row r="99" spans="2:11">
      <c r="B99" t="s">
        <v>1050</v>
      </c>
      <c r="C99" t="s">
        <v>1053</v>
      </c>
      <c r="D99" t="s">
        <v>123</v>
      </c>
      <c r="E99" t="s">
        <v>102</v>
      </c>
      <c r="F99" t="s">
        <v>232</v>
      </c>
      <c r="G99" s="77">
        <v>185069.47</v>
      </c>
      <c r="H99" s="77">
        <v>0.87839999999999996</v>
      </c>
      <c r="I99" s="77">
        <v>1.62565022448</v>
      </c>
      <c r="J99" s="78">
        <v>5.5300000000000002E-2</v>
      </c>
      <c r="K99" s="78">
        <v>0</v>
      </c>
    </row>
    <row r="100" spans="2:11">
      <c r="B100" t="s">
        <v>1050</v>
      </c>
      <c r="C100" t="s">
        <v>1054</v>
      </c>
      <c r="D100" t="s">
        <v>123</v>
      </c>
      <c r="E100" t="s">
        <v>102</v>
      </c>
      <c r="F100" t="s">
        <v>232</v>
      </c>
      <c r="G100" s="77">
        <v>120096.1</v>
      </c>
      <c r="H100" s="77">
        <v>0.90849999999999997</v>
      </c>
      <c r="I100" s="77">
        <v>1.0910730685000001</v>
      </c>
      <c r="J100" s="78">
        <v>3.7100000000000001E-2</v>
      </c>
      <c r="K100" s="78">
        <v>0</v>
      </c>
    </row>
    <row r="101" spans="2:11">
      <c r="B101" t="s">
        <v>1050</v>
      </c>
      <c r="C101" t="s">
        <v>1055</v>
      </c>
      <c r="D101" t="s">
        <v>123</v>
      </c>
      <c r="E101" t="s">
        <v>102</v>
      </c>
      <c r="F101" t="s">
        <v>232</v>
      </c>
      <c r="G101" s="77">
        <v>120125.12</v>
      </c>
      <c r="H101" s="77">
        <v>0.93240000000000001</v>
      </c>
      <c r="I101" s="77">
        <v>1.12004661888</v>
      </c>
      <c r="J101" s="78">
        <v>3.8100000000000002E-2</v>
      </c>
      <c r="K101" s="78">
        <v>0</v>
      </c>
    </row>
    <row r="102" spans="2:11">
      <c r="B102" t="s">
        <v>1056</v>
      </c>
      <c r="C102" t="s">
        <v>1057</v>
      </c>
      <c r="D102" t="s">
        <v>123</v>
      </c>
      <c r="E102" t="s">
        <v>102</v>
      </c>
      <c r="F102" t="s">
        <v>935</v>
      </c>
      <c r="G102" s="77">
        <v>566697.81999999995</v>
      </c>
      <c r="H102" s="77">
        <v>-0.89339999999999997</v>
      </c>
      <c r="I102" s="77">
        <v>-5.0628783238799997</v>
      </c>
      <c r="J102" s="78">
        <v>-0.17219999999999999</v>
      </c>
      <c r="K102" s="78">
        <v>0</v>
      </c>
    </row>
    <row r="103" spans="2:11">
      <c r="B103" t="s">
        <v>1058</v>
      </c>
      <c r="C103" t="s">
        <v>1059</v>
      </c>
      <c r="D103" t="s">
        <v>123</v>
      </c>
      <c r="E103" t="s">
        <v>102</v>
      </c>
      <c r="F103" t="s">
        <v>1042</v>
      </c>
      <c r="G103" s="77">
        <v>394262.38</v>
      </c>
      <c r="H103" s="77">
        <v>-10.0611</v>
      </c>
      <c r="I103" s="77">
        <v>-39.667132314180002</v>
      </c>
      <c r="J103" s="78">
        <v>-1.3491</v>
      </c>
      <c r="K103" s="78">
        <v>-2.0000000000000001E-4</v>
      </c>
    </row>
    <row r="104" spans="2:11">
      <c r="B104" t="s">
        <v>1058</v>
      </c>
      <c r="C104" t="s">
        <v>1060</v>
      </c>
      <c r="D104" t="s">
        <v>123</v>
      </c>
      <c r="E104" t="s">
        <v>102</v>
      </c>
      <c r="F104" t="s">
        <v>1042</v>
      </c>
      <c r="G104" s="77">
        <v>199283.79</v>
      </c>
      <c r="H104" s="77">
        <v>-10.0183</v>
      </c>
      <c r="I104" s="77">
        <v>-19.964847933569999</v>
      </c>
      <c r="J104" s="78">
        <v>-0.67900000000000005</v>
      </c>
      <c r="K104" s="78">
        <v>-1E-4</v>
      </c>
    </row>
    <row r="105" spans="2:11">
      <c r="B105" t="s">
        <v>1058</v>
      </c>
      <c r="C105" t="s">
        <v>1061</v>
      </c>
      <c r="D105" t="s">
        <v>123</v>
      </c>
      <c r="E105" t="s">
        <v>102</v>
      </c>
      <c r="F105" t="s">
        <v>1042</v>
      </c>
      <c r="G105" s="77">
        <v>195009.41</v>
      </c>
      <c r="H105" s="77">
        <v>-10.0875</v>
      </c>
      <c r="I105" s="77">
        <v>-19.67157423375</v>
      </c>
      <c r="J105" s="78">
        <v>-0.66900000000000004</v>
      </c>
      <c r="K105" s="78">
        <v>-1E-4</v>
      </c>
    </row>
    <row r="106" spans="2:11">
      <c r="B106" t="s">
        <v>1062</v>
      </c>
      <c r="C106" t="s">
        <v>1063</v>
      </c>
      <c r="D106" t="s">
        <v>123</v>
      </c>
      <c r="E106" t="s">
        <v>102</v>
      </c>
      <c r="F106" t="s">
        <v>232</v>
      </c>
      <c r="G106" s="77">
        <v>230990.79</v>
      </c>
      <c r="H106" s="77">
        <v>0.73250000000000004</v>
      </c>
      <c r="I106" s="77">
        <v>1.69200753675</v>
      </c>
      <c r="J106" s="78">
        <v>5.7500000000000002E-2</v>
      </c>
      <c r="K106" s="78">
        <v>0</v>
      </c>
    </row>
    <row r="107" spans="2:11">
      <c r="B107" t="s">
        <v>1062</v>
      </c>
      <c r="C107" t="s">
        <v>1064</v>
      </c>
      <c r="D107" t="s">
        <v>123</v>
      </c>
      <c r="E107" t="s">
        <v>102</v>
      </c>
      <c r="F107" t="s">
        <v>232</v>
      </c>
      <c r="G107" s="77">
        <v>462230.09</v>
      </c>
      <c r="H107" s="77">
        <v>0.78590000000000004</v>
      </c>
      <c r="I107" s="77">
        <v>3.6326662773099998</v>
      </c>
      <c r="J107" s="78">
        <v>0.1235</v>
      </c>
      <c r="K107" s="78">
        <v>0</v>
      </c>
    </row>
    <row r="108" spans="2:11">
      <c r="B108" t="s">
        <v>1065</v>
      </c>
      <c r="C108" t="s">
        <v>1066</v>
      </c>
      <c r="D108" t="s">
        <v>123</v>
      </c>
      <c r="E108" t="s">
        <v>102</v>
      </c>
      <c r="F108" t="s">
        <v>935</v>
      </c>
      <c r="G108" s="77">
        <v>138035.32</v>
      </c>
      <c r="H108" s="77">
        <v>0.59309999999999996</v>
      </c>
      <c r="I108" s="77">
        <v>0.81868748292000004</v>
      </c>
      <c r="J108" s="78">
        <v>2.7799999999999998E-2</v>
      </c>
      <c r="K108" s="78">
        <v>0</v>
      </c>
    </row>
    <row r="109" spans="2:11">
      <c r="B109" t="s">
        <v>1065</v>
      </c>
      <c r="C109" t="s">
        <v>1067</v>
      </c>
      <c r="D109" t="s">
        <v>123</v>
      </c>
      <c r="E109" t="s">
        <v>102</v>
      </c>
      <c r="F109" t="s">
        <v>935</v>
      </c>
      <c r="G109" s="77">
        <v>101143.9</v>
      </c>
      <c r="H109" s="77">
        <v>0.51249999999999996</v>
      </c>
      <c r="I109" s="77">
        <v>0.51836248750000002</v>
      </c>
      <c r="J109" s="78">
        <v>1.7600000000000001E-2</v>
      </c>
      <c r="K109" s="78">
        <v>0</v>
      </c>
    </row>
    <row r="110" spans="2:11">
      <c r="B110" t="s">
        <v>1068</v>
      </c>
      <c r="C110" t="s">
        <v>1069</v>
      </c>
      <c r="D110" t="s">
        <v>123</v>
      </c>
      <c r="E110" t="s">
        <v>102</v>
      </c>
      <c r="F110" t="s">
        <v>232</v>
      </c>
      <c r="G110" s="77">
        <v>174717.62</v>
      </c>
      <c r="H110" s="77">
        <v>-1.5904</v>
      </c>
      <c r="I110" s="77">
        <v>-2.7787090284799998</v>
      </c>
      <c r="J110" s="78">
        <v>-9.4500000000000001E-2</v>
      </c>
      <c r="K110" s="78">
        <v>0</v>
      </c>
    </row>
    <row r="111" spans="2:11">
      <c r="B111" t="s">
        <v>1068</v>
      </c>
      <c r="C111" t="s">
        <v>1070</v>
      </c>
      <c r="D111" t="s">
        <v>123</v>
      </c>
      <c r="E111" t="s">
        <v>102</v>
      </c>
      <c r="F111" t="s">
        <v>232</v>
      </c>
      <c r="G111" s="77">
        <v>250740.55</v>
      </c>
      <c r="H111" s="77">
        <v>-1.464</v>
      </c>
      <c r="I111" s="77">
        <v>-3.670841652</v>
      </c>
      <c r="J111" s="78">
        <v>-0.12479999999999999</v>
      </c>
      <c r="K111" s="78">
        <v>0</v>
      </c>
    </row>
    <row r="112" spans="2:11">
      <c r="B112" t="s">
        <v>1071</v>
      </c>
      <c r="C112" t="s">
        <v>1072</v>
      </c>
      <c r="D112" t="s">
        <v>123</v>
      </c>
      <c r="E112" t="s">
        <v>102</v>
      </c>
      <c r="F112" t="s">
        <v>1006</v>
      </c>
      <c r="G112" s="77">
        <v>260238.02</v>
      </c>
      <c r="H112" s="77">
        <v>-1.4476</v>
      </c>
      <c r="I112" s="77">
        <v>-3.76720557752</v>
      </c>
      <c r="J112" s="78">
        <v>-0.12809999999999999</v>
      </c>
      <c r="K112" s="78">
        <v>0</v>
      </c>
    </row>
    <row r="113" spans="2:11">
      <c r="B113" t="s">
        <v>1071</v>
      </c>
      <c r="C113" t="s">
        <v>1073</v>
      </c>
      <c r="D113" t="s">
        <v>123</v>
      </c>
      <c r="E113" t="s">
        <v>102</v>
      </c>
      <c r="F113" t="s">
        <v>1006</v>
      </c>
      <c r="G113" s="77">
        <v>336607.88</v>
      </c>
      <c r="H113" s="77">
        <v>-1.4195</v>
      </c>
      <c r="I113" s="77">
        <v>-4.7781488565999997</v>
      </c>
      <c r="J113" s="78">
        <v>-0.16250000000000001</v>
      </c>
      <c r="K113" s="78">
        <v>0</v>
      </c>
    </row>
    <row r="114" spans="2:11">
      <c r="B114" t="s">
        <v>1074</v>
      </c>
      <c r="C114" t="s">
        <v>1075</v>
      </c>
      <c r="D114" t="s">
        <v>123</v>
      </c>
      <c r="E114" t="s">
        <v>102</v>
      </c>
      <c r="F114" t="s">
        <v>1006</v>
      </c>
      <c r="G114" s="77">
        <v>365505.47</v>
      </c>
      <c r="H114" s="77">
        <v>-2.9182999999999999</v>
      </c>
      <c r="I114" s="77">
        <v>-10.66654613101</v>
      </c>
      <c r="J114" s="78">
        <v>-0.36280000000000001</v>
      </c>
      <c r="K114" s="78">
        <v>-1E-4</v>
      </c>
    </row>
    <row r="115" spans="2:11">
      <c r="B115" t="s">
        <v>1074</v>
      </c>
      <c r="C115" t="s">
        <v>1076</v>
      </c>
      <c r="D115" t="s">
        <v>123</v>
      </c>
      <c r="E115" t="s">
        <v>102</v>
      </c>
      <c r="F115" t="s">
        <v>1006</v>
      </c>
      <c r="G115" s="77">
        <v>123948.24</v>
      </c>
      <c r="H115" s="77">
        <v>-3.0078</v>
      </c>
      <c r="I115" s="77">
        <v>-3.72811516272</v>
      </c>
      <c r="J115" s="78">
        <v>-0.1268</v>
      </c>
      <c r="K115" s="78">
        <v>0</v>
      </c>
    </row>
    <row r="116" spans="2:11">
      <c r="B116" t="s">
        <v>1074</v>
      </c>
      <c r="C116" t="s">
        <v>1077</v>
      </c>
      <c r="D116" t="s">
        <v>123</v>
      </c>
      <c r="E116" t="s">
        <v>102</v>
      </c>
      <c r="F116" t="s">
        <v>1006</v>
      </c>
      <c r="G116" s="77">
        <v>266155.07</v>
      </c>
      <c r="H116" s="77">
        <v>-2.7942999999999998</v>
      </c>
      <c r="I116" s="77">
        <v>-7.4371711210100004</v>
      </c>
      <c r="J116" s="78">
        <v>-0.25290000000000001</v>
      </c>
      <c r="K116" s="78">
        <v>0</v>
      </c>
    </row>
    <row r="117" spans="2:11">
      <c r="B117" t="s">
        <v>1074</v>
      </c>
      <c r="C117" t="s">
        <v>1078</v>
      </c>
      <c r="D117" t="s">
        <v>123</v>
      </c>
      <c r="E117" t="s">
        <v>102</v>
      </c>
      <c r="F117" t="s">
        <v>1006</v>
      </c>
      <c r="G117" s="77">
        <v>155065.76999999999</v>
      </c>
      <c r="H117" s="77">
        <v>-2.9211</v>
      </c>
      <c r="I117" s="77">
        <v>-4.5296262074699998</v>
      </c>
      <c r="J117" s="78">
        <v>-0.15409999999999999</v>
      </c>
      <c r="K117" s="78">
        <v>0</v>
      </c>
    </row>
    <row r="118" spans="2:11">
      <c r="B118" t="s">
        <v>1074</v>
      </c>
      <c r="C118" t="s">
        <v>1079</v>
      </c>
      <c r="D118" t="s">
        <v>123</v>
      </c>
      <c r="E118" t="s">
        <v>102</v>
      </c>
      <c r="F118" t="s">
        <v>232</v>
      </c>
      <c r="G118" s="77">
        <v>230596.63</v>
      </c>
      <c r="H118" s="77">
        <v>-2.6246999999999998</v>
      </c>
      <c r="I118" s="77">
        <v>-6.05246974761</v>
      </c>
      <c r="J118" s="78">
        <v>-0.20580000000000001</v>
      </c>
      <c r="K118" s="78">
        <v>0</v>
      </c>
    </row>
    <row r="119" spans="2:11">
      <c r="B119" t="s">
        <v>1080</v>
      </c>
      <c r="C119" t="s">
        <v>1081</v>
      </c>
      <c r="D119" t="s">
        <v>123</v>
      </c>
      <c r="E119" t="s">
        <v>102</v>
      </c>
      <c r="F119" t="s">
        <v>1006</v>
      </c>
      <c r="G119" s="77">
        <v>133152.09</v>
      </c>
      <c r="H119" s="77">
        <v>-2.5484</v>
      </c>
      <c r="I119" s="77">
        <v>-3.3932478615599999</v>
      </c>
      <c r="J119" s="78">
        <v>-0.1154</v>
      </c>
      <c r="K119" s="78">
        <v>0</v>
      </c>
    </row>
    <row r="120" spans="2:11">
      <c r="B120" t="s">
        <v>1080</v>
      </c>
      <c r="C120" t="s">
        <v>1082</v>
      </c>
      <c r="D120" t="s">
        <v>123</v>
      </c>
      <c r="E120" t="s">
        <v>102</v>
      </c>
      <c r="F120" t="s">
        <v>1006</v>
      </c>
      <c r="G120" s="77">
        <v>222926.61</v>
      </c>
      <c r="H120" s="77">
        <v>-2.0853999999999999</v>
      </c>
      <c r="I120" s="77">
        <v>-4.6489115249399999</v>
      </c>
      <c r="J120" s="78">
        <v>-0.15809999999999999</v>
      </c>
      <c r="K120" s="78">
        <v>0</v>
      </c>
    </row>
    <row r="121" spans="2:11">
      <c r="B121" t="s">
        <v>1083</v>
      </c>
      <c r="C121" t="s">
        <v>1084</v>
      </c>
      <c r="D121" t="s">
        <v>123</v>
      </c>
      <c r="E121" t="s">
        <v>102</v>
      </c>
      <c r="F121" t="s">
        <v>1006</v>
      </c>
      <c r="G121" s="77">
        <v>203362.6</v>
      </c>
      <c r="H121" s="77">
        <v>-0.8952</v>
      </c>
      <c r="I121" s="77">
        <v>-1.8205019951999999</v>
      </c>
      <c r="J121" s="78">
        <v>-6.1899999999999997E-2</v>
      </c>
      <c r="K121" s="78">
        <v>0</v>
      </c>
    </row>
    <row r="122" spans="2:11">
      <c r="B122" t="s">
        <v>1083</v>
      </c>
      <c r="C122" t="s">
        <v>1085</v>
      </c>
      <c r="D122" t="s">
        <v>123</v>
      </c>
      <c r="E122" t="s">
        <v>102</v>
      </c>
      <c r="F122" t="s">
        <v>1038</v>
      </c>
      <c r="G122" s="77">
        <v>179385.04</v>
      </c>
      <c r="H122" s="77">
        <v>-1.6724000000000001</v>
      </c>
      <c r="I122" s="77">
        <v>-3.0000354089600001</v>
      </c>
      <c r="J122" s="78">
        <v>-0.10199999999999999</v>
      </c>
      <c r="K122" s="78">
        <v>0</v>
      </c>
    </row>
    <row r="123" spans="2:11">
      <c r="B123" t="s">
        <v>1083</v>
      </c>
      <c r="C123" t="s">
        <v>1086</v>
      </c>
      <c r="D123" t="s">
        <v>123</v>
      </c>
      <c r="E123" t="s">
        <v>102</v>
      </c>
      <c r="F123" t="s">
        <v>1038</v>
      </c>
      <c r="G123" s="77">
        <v>224417.68</v>
      </c>
      <c r="H123" s="77">
        <v>-1.5880000000000001</v>
      </c>
      <c r="I123" s="77">
        <v>-3.5637527584000002</v>
      </c>
      <c r="J123" s="78">
        <v>-0.1212</v>
      </c>
      <c r="K123" s="78">
        <v>0</v>
      </c>
    </row>
    <row r="124" spans="2:11">
      <c r="B124" t="s">
        <v>1083</v>
      </c>
      <c r="C124" t="s">
        <v>1087</v>
      </c>
      <c r="D124" t="s">
        <v>123</v>
      </c>
      <c r="E124" t="s">
        <v>102</v>
      </c>
      <c r="F124" t="s">
        <v>232</v>
      </c>
      <c r="G124" s="77">
        <v>200310.63</v>
      </c>
      <c r="H124" s="77">
        <v>-3.3679000000000001</v>
      </c>
      <c r="I124" s="77">
        <v>-6.7462617077699996</v>
      </c>
      <c r="J124" s="78">
        <v>-0.22939999999999999</v>
      </c>
      <c r="K124" s="78">
        <v>0</v>
      </c>
    </row>
    <row r="125" spans="2:11">
      <c r="B125" t="s">
        <v>1088</v>
      </c>
      <c r="C125" t="s">
        <v>1089</v>
      </c>
      <c r="D125" t="s">
        <v>123</v>
      </c>
      <c r="E125" t="s">
        <v>102</v>
      </c>
      <c r="F125" t="s">
        <v>1042</v>
      </c>
      <c r="G125" s="77">
        <v>191788.21</v>
      </c>
      <c r="H125" s="77">
        <v>-7.1517999999999997</v>
      </c>
      <c r="I125" s="77">
        <v>-13.71630920278</v>
      </c>
      <c r="J125" s="78">
        <v>-0.46650000000000003</v>
      </c>
      <c r="K125" s="78">
        <v>-1E-4</v>
      </c>
    </row>
    <row r="126" spans="2:11">
      <c r="B126" t="s">
        <v>1088</v>
      </c>
      <c r="C126" t="s">
        <v>1090</v>
      </c>
      <c r="D126" t="s">
        <v>123</v>
      </c>
      <c r="E126" t="s">
        <v>102</v>
      </c>
      <c r="F126" t="s">
        <v>1042</v>
      </c>
      <c r="G126" s="77">
        <v>196250.22</v>
      </c>
      <c r="H126" s="77">
        <v>-7.0425000000000004</v>
      </c>
      <c r="I126" s="77">
        <v>-13.8209217435</v>
      </c>
      <c r="J126" s="78">
        <v>-0.47010000000000002</v>
      </c>
      <c r="K126" s="78">
        <v>-1E-4</v>
      </c>
    </row>
    <row r="127" spans="2:11">
      <c r="B127" t="s">
        <v>1088</v>
      </c>
      <c r="C127" t="s">
        <v>1091</v>
      </c>
      <c r="D127" t="s">
        <v>123</v>
      </c>
      <c r="E127" t="s">
        <v>102</v>
      </c>
      <c r="F127" t="s">
        <v>1042</v>
      </c>
      <c r="G127" s="77">
        <v>85239.2</v>
      </c>
      <c r="H127" s="77">
        <v>-7.1517999999999997</v>
      </c>
      <c r="I127" s="77">
        <v>-6.0961371056000004</v>
      </c>
      <c r="J127" s="78">
        <v>-0.20730000000000001</v>
      </c>
      <c r="K127" s="78">
        <v>0</v>
      </c>
    </row>
    <row r="128" spans="2:11">
      <c r="B128" t="s">
        <v>1088</v>
      </c>
      <c r="C128" t="s">
        <v>1092</v>
      </c>
      <c r="D128" t="s">
        <v>123</v>
      </c>
      <c r="E128" t="s">
        <v>102</v>
      </c>
      <c r="F128" t="s">
        <v>1042</v>
      </c>
      <c r="G128" s="77">
        <v>153591.6</v>
      </c>
      <c r="H128" s="77">
        <v>-7.0393999999999997</v>
      </c>
      <c r="I128" s="77">
        <v>-10.811927090399999</v>
      </c>
      <c r="J128" s="78">
        <v>-0.36770000000000003</v>
      </c>
      <c r="K128" s="78">
        <v>-1E-4</v>
      </c>
    </row>
    <row r="129" spans="2:11">
      <c r="B129" t="s">
        <v>1088</v>
      </c>
      <c r="C129" t="s">
        <v>1093</v>
      </c>
      <c r="D129" t="s">
        <v>123</v>
      </c>
      <c r="E129" t="s">
        <v>102</v>
      </c>
      <c r="F129" t="s">
        <v>232</v>
      </c>
      <c r="G129" s="77">
        <v>275485.56</v>
      </c>
      <c r="H129" s="77">
        <v>-3.2389000000000001</v>
      </c>
      <c r="I129" s="77">
        <v>-8.9227018028400007</v>
      </c>
      <c r="J129" s="78">
        <v>-0.30349999999999999</v>
      </c>
      <c r="K129" s="78">
        <v>0</v>
      </c>
    </row>
    <row r="130" spans="2:11">
      <c r="B130" t="s">
        <v>1094</v>
      </c>
      <c r="C130" t="s">
        <v>1095</v>
      </c>
      <c r="D130" t="s">
        <v>123</v>
      </c>
      <c r="E130" t="s">
        <v>102</v>
      </c>
      <c r="F130" t="s">
        <v>1006</v>
      </c>
      <c r="G130" s="77">
        <v>179772.71</v>
      </c>
      <c r="H130" s="77">
        <v>-1.4477</v>
      </c>
      <c r="I130" s="77">
        <v>-2.6025695226700001</v>
      </c>
      <c r="J130" s="78">
        <v>-8.8499999999999995E-2</v>
      </c>
      <c r="K130" s="78">
        <v>0</v>
      </c>
    </row>
    <row r="131" spans="2:11">
      <c r="B131" t="s">
        <v>1094</v>
      </c>
      <c r="C131" t="s">
        <v>1096</v>
      </c>
      <c r="D131" t="s">
        <v>123</v>
      </c>
      <c r="E131" t="s">
        <v>102</v>
      </c>
      <c r="F131" t="s">
        <v>1006</v>
      </c>
      <c r="G131" s="77">
        <v>74354.429999999993</v>
      </c>
      <c r="H131" s="77">
        <v>-4.2432999999999996</v>
      </c>
      <c r="I131" s="77">
        <v>-3.1550815281900002</v>
      </c>
      <c r="J131" s="78">
        <v>-0.10730000000000001</v>
      </c>
      <c r="K131" s="78">
        <v>0</v>
      </c>
    </row>
    <row r="132" spans="2:11">
      <c r="B132" t="s">
        <v>1094</v>
      </c>
      <c r="C132" t="s">
        <v>1097</v>
      </c>
      <c r="D132" t="s">
        <v>123</v>
      </c>
      <c r="E132" t="s">
        <v>102</v>
      </c>
      <c r="F132" t="s">
        <v>1006</v>
      </c>
      <c r="G132" s="77">
        <v>218503.12</v>
      </c>
      <c r="H132" s="77">
        <v>-4.3322000000000003</v>
      </c>
      <c r="I132" s="77">
        <v>-9.4659921646399994</v>
      </c>
      <c r="J132" s="78">
        <v>-0.32190000000000002</v>
      </c>
      <c r="K132" s="78">
        <v>0</v>
      </c>
    </row>
    <row r="133" spans="2:11">
      <c r="B133" t="s">
        <v>1094</v>
      </c>
      <c r="C133" t="s">
        <v>1098</v>
      </c>
      <c r="D133" t="s">
        <v>123</v>
      </c>
      <c r="E133" t="s">
        <v>102</v>
      </c>
      <c r="F133" t="s">
        <v>1006</v>
      </c>
      <c r="G133" s="77">
        <v>87575.21</v>
      </c>
      <c r="H133" s="77">
        <v>-4.125</v>
      </c>
      <c r="I133" s="77">
        <v>-3.6124774125000001</v>
      </c>
      <c r="J133" s="78">
        <v>-0.1229</v>
      </c>
      <c r="K133" s="78">
        <v>0</v>
      </c>
    </row>
    <row r="134" spans="2:11">
      <c r="B134" t="s">
        <v>1094</v>
      </c>
      <c r="C134" t="s">
        <v>1099</v>
      </c>
      <c r="D134" t="s">
        <v>123</v>
      </c>
      <c r="E134" t="s">
        <v>102</v>
      </c>
      <c r="F134" t="s">
        <v>232</v>
      </c>
      <c r="G134" s="77">
        <v>87467.63</v>
      </c>
      <c r="H134" s="77">
        <v>-1.4477</v>
      </c>
      <c r="I134" s="77">
        <v>-1.2662688795099999</v>
      </c>
      <c r="J134" s="78">
        <v>-4.3099999999999999E-2</v>
      </c>
      <c r="K134" s="78">
        <v>0</v>
      </c>
    </row>
    <row r="135" spans="2:11">
      <c r="B135" t="s">
        <v>1100</v>
      </c>
      <c r="C135" t="s">
        <v>1101</v>
      </c>
      <c r="D135" t="s">
        <v>123</v>
      </c>
      <c r="E135" t="s">
        <v>102</v>
      </c>
      <c r="F135" t="s">
        <v>232</v>
      </c>
      <c r="G135" s="77">
        <v>673763.03</v>
      </c>
      <c r="H135" s="77">
        <v>-0.61180000000000001</v>
      </c>
      <c r="I135" s="77">
        <v>-4.12208221754</v>
      </c>
      <c r="J135" s="78">
        <v>-0.14019999999999999</v>
      </c>
      <c r="K135" s="78">
        <v>0</v>
      </c>
    </row>
    <row r="136" spans="2:11">
      <c r="B136" t="s">
        <v>1100</v>
      </c>
      <c r="C136" t="s">
        <v>1102</v>
      </c>
      <c r="D136" t="s">
        <v>123</v>
      </c>
      <c r="E136" t="s">
        <v>102</v>
      </c>
      <c r="F136" t="s">
        <v>232</v>
      </c>
      <c r="G136" s="77">
        <v>159606.06</v>
      </c>
      <c r="H136" s="77">
        <v>-0.55700000000000005</v>
      </c>
      <c r="I136" s="77">
        <v>-0.88900575420000005</v>
      </c>
      <c r="J136" s="78">
        <v>-3.0200000000000001E-2</v>
      </c>
      <c r="K136" s="78">
        <v>0</v>
      </c>
    </row>
    <row r="137" spans="2:11">
      <c r="B137" t="s">
        <v>1103</v>
      </c>
      <c r="C137" t="s">
        <v>1104</v>
      </c>
      <c r="D137" t="s">
        <v>123</v>
      </c>
      <c r="E137" t="s">
        <v>102</v>
      </c>
      <c r="F137" t="s">
        <v>1042</v>
      </c>
      <c r="G137" s="77">
        <v>660989.03</v>
      </c>
      <c r="H137" s="77">
        <v>-7.0839999999999996</v>
      </c>
      <c r="I137" s="77">
        <v>-46.824462885199999</v>
      </c>
      <c r="J137" s="78">
        <v>-1.5925</v>
      </c>
      <c r="K137" s="78">
        <v>-2.0000000000000001E-4</v>
      </c>
    </row>
    <row r="138" spans="2:11">
      <c r="B138" t="s">
        <v>1105</v>
      </c>
      <c r="C138" t="s">
        <v>1106</v>
      </c>
      <c r="D138" t="s">
        <v>123</v>
      </c>
      <c r="E138" t="s">
        <v>102</v>
      </c>
      <c r="F138" t="s">
        <v>232</v>
      </c>
      <c r="G138" s="77">
        <v>312349.5</v>
      </c>
      <c r="H138" s="77">
        <v>-2.7641</v>
      </c>
      <c r="I138" s="77">
        <v>-8.6336525295000008</v>
      </c>
      <c r="J138" s="78">
        <v>-0.29360000000000003</v>
      </c>
      <c r="K138" s="78">
        <v>0</v>
      </c>
    </row>
    <row r="139" spans="2:11">
      <c r="B139" t="s">
        <v>1105</v>
      </c>
      <c r="C139" t="s">
        <v>1107</v>
      </c>
      <c r="D139" t="s">
        <v>123</v>
      </c>
      <c r="E139" t="s">
        <v>102</v>
      </c>
      <c r="F139" t="s">
        <v>232</v>
      </c>
      <c r="G139" s="77">
        <v>178430.75</v>
      </c>
      <c r="H139" s="77">
        <v>-2.7955999999999999</v>
      </c>
      <c r="I139" s="77">
        <v>-4.9882100469999999</v>
      </c>
      <c r="J139" s="78">
        <v>-0.16969999999999999</v>
      </c>
      <c r="K139" s="78">
        <v>0</v>
      </c>
    </row>
    <row r="140" spans="2:11">
      <c r="B140" t="s">
        <v>1105</v>
      </c>
      <c r="C140" t="s">
        <v>1108</v>
      </c>
      <c r="D140" t="s">
        <v>123</v>
      </c>
      <c r="E140" t="s">
        <v>102</v>
      </c>
      <c r="F140" t="s">
        <v>232</v>
      </c>
      <c r="G140" s="77">
        <v>57894.21</v>
      </c>
      <c r="H140" s="77">
        <v>-2.7641</v>
      </c>
      <c r="I140" s="77">
        <v>-1.6002538586099999</v>
      </c>
      <c r="J140" s="78">
        <v>-5.4399999999999997E-2</v>
      </c>
      <c r="K140" s="78">
        <v>0</v>
      </c>
    </row>
    <row r="141" spans="2:11">
      <c r="B141" t="s">
        <v>1109</v>
      </c>
      <c r="C141" t="s">
        <v>1110</v>
      </c>
      <c r="D141" t="s">
        <v>123</v>
      </c>
      <c r="E141" t="s">
        <v>102</v>
      </c>
      <c r="F141" t="s">
        <v>975</v>
      </c>
      <c r="G141" s="77">
        <v>156005.26</v>
      </c>
      <c r="H141" s="77">
        <v>-8.2997999999999994</v>
      </c>
      <c r="I141" s="77">
        <v>-12.948124569479999</v>
      </c>
      <c r="J141" s="78">
        <v>-0.44040000000000001</v>
      </c>
      <c r="K141" s="78">
        <v>-1E-4</v>
      </c>
    </row>
    <row r="142" spans="2:11">
      <c r="B142" t="s">
        <v>1109</v>
      </c>
      <c r="C142" t="s">
        <v>1111</v>
      </c>
      <c r="D142" t="s">
        <v>123</v>
      </c>
      <c r="E142" t="s">
        <v>102</v>
      </c>
      <c r="F142" t="s">
        <v>975</v>
      </c>
      <c r="G142" s="77">
        <v>303416.78000000003</v>
      </c>
      <c r="H142" s="77">
        <v>-8.3573000000000004</v>
      </c>
      <c r="I142" s="77">
        <v>-25.357450554940002</v>
      </c>
      <c r="J142" s="78">
        <v>-0.86240000000000006</v>
      </c>
      <c r="K142" s="78">
        <v>-1E-4</v>
      </c>
    </row>
    <row r="143" spans="2:11">
      <c r="B143" t="s">
        <v>1109</v>
      </c>
      <c r="C143" t="s">
        <v>1112</v>
      </c>
      <c r="D143" t="s">
        <v>123</v>
      </c>
      <c r="E143" t="s">
        <v>102</v>
      </c>
      <c r="F143" t="s">
        <v>975</v>
      </c>
      <c r="G143" s="77">
        <v>189719.36</v>
      </c>
      <c r="H143" s="77">
        <v>-8.3094000000000001</v>
      </c>
      <c r="I143" s="77">
        <v>-15.764540499840001</v>
      </c>
      <c r="J143" s="78">
        <v>-0.53620000000000001</v>
      </c>
      <c r="K143" s="78">
        <v>-1E-4</v>
      </c>
    </row>
    <row r="144" spans="2:11">
      <c r="B144" t="s">
        <v>1109</v>
      </c>
      <c r="C144" t="s">
        <v>1113</v>
      </c>
      <c r="D144" t="s">
        <v>123</v>
      </c>
      <c r="E144" t="s">
        <v>102</v>
      </c>
      <c r="F144" t="s">
        <v>232</v>
      </c>
      <c r="G144" s="77">
        <v>273526.78999999998</v>
      </c>
      <c r="H144" s="77">
        <v>-8.2997999999999994</v>
      </c>
      <c r="I144" s="77">
        <v>-22.70217651642</v>
      </c>
      <c r="J144" s="78">
        <v>-0.77210000000000001</v>
      </c>
      <c r="K144" s="78">
        <v>-1E-4</v>
      </c>
    </row>
    <row r="145" spans="2:11">
      <c r="B145" t="s">
        <v>1109</v>
      </c>
      <c r="C145" t="s">
        <v>1114</v>
      </c>
      <c r="D145" t="s">
        <v>123</v>
      </c>
      <c r="E145" t="s">
        <v>102</v>
      </c>
      <c r="F145" t="s">
        <v>232</v>
      </c>
      <c r="G145" s="77">
        <v>229742.19</v>
      </c>
      <c r="H145" s="77">
        <v>-8.3094000000000001</v>
      </c>
      <c r="I145" s="77">
        <v>-19.09019753586</v>
      </c>
      <c r="J145" s="78">
        <v>-0.64929999999999999</v>
      </c>
      <c r="K145" s="78">
        <v>-1E-4</v>
      </c>
    </row>
    <row r="146" spans="2:11">
      <c r="B146" t="s">
        <v>1115</v>
      </c>
      <c r="C146" t="s">
        <v>1116</v>
      </c>
      <c r="D146" t="s">
        <v>123</v>
      </c>
      <c r="E146" t="s">
        <v>102</v>
      </c>
      <c r="F146" t="s">
        <v>232</v>
      </c>
      <c r="G146" s="77">
        <v>44868.62</v>
      </c>
      <c r="H146" s="77">
        <v>-2.1955</v>
      </c>
      <c r="I146" s="77">
        <v>-0.98509055209999996</v>
      </c>
      <c r="J146" s="78">
        <v>-3.3500000000000002E-2</v>
      </c>
      <c r="K146" s="78">
        <v>0</v>
      </c>
    </row>
    <row r="147" spans="2:11">
      <c r="B147" t="s">
        <v>1115</v>
      </c>
      <c r="C147" t="s">
        <v>1117</v>
      </c>
      <c r="D147" t="s">
        <v>123</v>
      </c>
      <c r="E147" t="s">
        <v>102</v>
      </c>
      <c r="F147" t="s">
        <v>232</v>
      </c>
      <c r="G147" s="77">
        <v>246845.78</v>
      </c>
      <c r="H147" s="77">
        <v>-2.1671999999999998</v>
      </c>
      <c r="I147" s="77">
        <v>-5.3496417441600004</v>
      </c>
      <c r="J147" s="78">
        <v>-0.18190000000000001</v>
      </c>
      <c r="K147" s="78">
        <v>0</v>
      </c>
    </row>
    <row r="148" spans="2:11">
      <c r="B148" t="s">
        <v>1115</v>
      </c>
      <c r="C148" t="s">
        <v>1118</v>
      </c>
      <c r="D148" t="s">
        <v>123</v>
      </c>
      <c r="E148" t="s">
        <v>102</v>
      </c>
      <c r="F148" t="s">
        <v>232</v>
      </c>
      <c r="G148" s="77">
        <v>471511.97</v>
      </c>
      <c r="H148" s="77">
        <v>-2.1107</v>
      </c>
      <c r="I148" s="77">
        <v>-9.95220315079</v>
      </c>
      <c r="J148" s="78">
        <v>-0.33850000000000002</v>
      </c>
      <c r="K148" s="78">
        <v>0</v>
      </c>
    </row>
    <row r="149" spans="2:11">
      <c r="B149" t="s">
        <v>1115</v>
      </c>
      <c r="C149" t="s">
        <v>1119</v>
      </c>
      <c r="D149" t="s">
        <v>123</v>
      </c>
      <c r="E149" t="s">
        <v>102</v>
      </c>
      <c r="F149" t="s">
        <v>232</v>
      </c>
      <c r="G149" s="77">
        <v>325656.01</v>
      </c>
      <c r="H149" s="77">
        <v>-2.2238000000000002</v>
      </c>
      <c r="I149" s="77">
        <v>-7.2419383503799999</v>
      </c>
      <c r="J149" s="78">
        <v>-0.24629999999999999</v>
      </c>
      <c r="K149" s="78">
        <v>0</v>
      </c>
    </row>
    <row r="150" spans="2:11">
      <c r="B150" t="s">
        <v>1120</v>
      </c>
      <c r="C150" t="s">
        <v>1121</v>
      </c>
      <c r="D150" t="s">
        <v>123</v>
      </c>
      <c r="E150" t="s">
        <v>102</v>
      </c>
      <c r="F150" t="s">
        <v>975</v>
      </c>
      <c r="G150" s="77">
        <v>209786.6</v>
      </c>
      <c r="H150" s="77">
        <v>-8.8268000000000004</v>
      </c>
      <c r="I150" s="77">
        <v>-18.517443608800001</v>
      </c>
      <c r="J150" s="78">
        <v>-0.62980000000000003</v>
      </c>
      <c r="K150" s="78">
        <v>-1E-4</v>
      </c>
    </row>
    <row r="151" spans="2:11">
      <c r="B151" t="s">
        <v>1120</v>
      </c>
      <c r="C151" t="s">
        <v>1122</v>
      </c>
      <c r="D151" t="s">
        <v>123</v>
      </c>
      <c r="E151" t="s">
        <v>102</v>
      </c>
      <c r="F151" t="s">
        <v>975</v>
      </c>
      <c r="G151" s="77">
        <v>259896.57</v>
      </c>
      <c r="H151" s="77">
        <v>-8.9268000000000001</v>
      </c>
      <c r="I151" s="77">
        <v>-23.200447010760001</v>
      </c>
      <c r="J151" s="78">
        <v>-0.78910000000000002</v>
      </c>
      <c r="K151" s="78">
        <v>-1E-4</v>
      </c>
    </row>
    <row r="152" spans="2:11">
      <c r="B152" t="s">
        <v>1120</v>
      </c>
      <c r="C152" t="s">
        <v>1123</v>
      </c>
      <c r="D152" t="s">
        <v>123</v>
      </c>
      <c r="E152" t="s">
        <v>102</v>
      </c>
      <c r="F152" t="s">
        <v>232</v>
      </c>
      <c r="G152" s="77">
        <v>54394.21</v>
      </c>
      <c r="H152" s="77">
        <v>-8.9138999999999999</v>
      </c>
      <c r="I152" s="77">
        <v>-4.8486454851899996</v>
      </c>
      <c r="J152" s="78">
        <v>-0.16489999999999999</v>
      </c>
      <c r="K152" s="78">
        <v>0</v>
      </c>
    </row>
    <row r="153" spans="2:11">
      <c r="B153" t="s">
        <v>1120</v>
      </c>
      <c r="C153" t="s">
        <v>1124</v>
      </c>
      <c r="D153" t="s">
        <v>123</v>
      </c>
      <c r="E153" t="s">
        <v>102</v>
      </c>
      <c r="F153" t="s">
        <v>232</v>
      </c>
      <c r="G153" s="77">
        <v>547392.13</v>
      </c>
      <c r="H153" s="77">
        <v>-8.2273999999999994</v>
      </c>
      <c r="I153" s="77">
        <v>-45.036140103619999</v>
      </c>
      <c r="J153" s="78">
        <v>-1.5317000000000001</v>
      </c>
      <c r="K153" s="78">
        <v>-2.0000000000000001E-4</v>
      </c>
    </row>
    <row r="154" spans="2:11">
      <c r="B154" t="s">
        <v>1125</v>
      </c>
      <c r="C154" t="s">
        <v>1126</v>
      </c>
      <c r="D154" t="s">
        <v>123</v>
      </c>
      <c r="E154" t="s">
        <v>102</v>
      </c>
      <c r="F154" t="s">
        <v>1006</v>
      </c>
      <c r="G154" s="77">
        <v>306817.65000000002</v>
      </c>
      <c r="H154" s="77">
        <v>-3.9994000000000001</v>
      </c>
      <c r="I154" s="77">
        <v>-12.270865094099999</v>
      </c>
      <c r="J154" s="78">
        <v>-0.4173</v>
      </c>
      <c r="K154" s="78">
        <v>-1E-4</v>
      </c>
    </row>
    <row r="155" spans="2:11">
      <c r="B155" t="s">
        <v>1125</v>
      </c>
      <c r="C155" t="s">
        <v>1127</v>
      </c>
      <c r="D155" t="s">
        <v>123</v>
      </c>
      <c r="E155" t="s">
        <v>102</v>
      </c>
      <c r="F155" t="s">
        <v>1006</v>
      </c>
      <c r="G155" s="77">
        <v>131586.47</v>
      </c>
      <c r="H155" s="77">
        <v>-3.9258000000000002</v>
      </c>
      <c r="I155" s="77">
        <v>-5.1658216392599998</v>
      </c>
      <c r="J155" s="78">
        <v>-0.1757</v>
      </c>
      <c r="K155" s="78">
        <v>0</v>
      </c>
    </row>
    <row r="156" spans="2:11">
      <c r="B156" t="s">
        <v>1128</v>
      </c>
      <c r="C156" t="s">
        <v>1129</v>
      </c>
      <c r="D156" t="s">
        <v>123</v>
      </c>
      <c r="E156" t="s">
        <v>102</v>
      </c>
      <c r="F156" t="s">
        <v>1006</v>
      </c>
      <c r="G156" s="77">
        <v>74481.17</v>
      </c>
      <c r="H156" s="77">
        <v>-4.0381999999999998</v>
      </c>
      <c r="I156" s="77">
        <v>-3.00769860694</v>
      </c>
      <c r="J156" s="78">
        <v>-0.1023</v>
      </c>
      <c r="K156" s="78">
        <v>0</v>
      </c>
    </row>
    <row r="157" spans="2:11">
      <c r="B157" t="s">
        <v>1128</v>
      </c>
      <c r="C157" t="s">
        <v>1130</v>
      </c>
      <c r="D157" t="s">
        <v>123</v>
      </c>
      <c r="E157" t="s">
        <v>102</v>
      </c>
      <c r="F157" t="s">
        <v>1006</v>
      </c>
      <c r="G157" s="77">
        <v>372617.09</v>
      </c>
      <c r="H157" s="77">
        <v>-3.9792000000000001</v>
      </c>
      <c r="I157" s="77">
        <v>-14.82717924528</v>
      </c>
      <c r="J157" s="78">
        <v>-0.50429999999999997</v>
      </c>
      <c r="K157" s="78">
        <v>-1E-4</v>
      </c>
    </row>
    <row r="158" spans="2:11">
      <c r="B158" t="s">
        <v>1131</v>
      </c>
      <c r="C158" t="s">
        <v>1132</v>
      </c>
      <c r="D158" t="s">
        <v>123</v>
      </c>
      <c r="E158" t="s">
        <v>102</v>
      </c>
      <c r="F158" t="s">
        <v>1038</v>
      </c>
      <c r="G158" s="77">
        <v>88390.32</v>
      </c>
      <c r="H158" s="77">
        <v>-3.1316999999999999</v>
      </c>
      <c r="I158" s="77">
        <v>-2.7681196514400002</v>
      </c>
      <c r="J158" s="78">
        <v>-9.4100000000000003E-2</v>
      </c>
      <c r="K158" s="78">
        <v>0</v>
      </c>
    </row>
    <row r="159" spans="2:11">
      <c r="B159" t="s">
        <v>1131</v>
      </c>
      <c r="C159" t="s">
        <v>1133</v>
      </c>
      <c r="D159" t="s">
        <v>123</v>
      </c>
      <c r="E159" t="s">
        <v>102</v>
      </c>
      <c r="F159" t="s">
        <v>1038</v>
      </c>
      <c r="G159" s="77">
        <v>44210.07</v>
      </c>
      <c r="H159" s="77">
        <v>-3.0969000000000002</v>
      </c>
      <c r="I159" s="77">
        <v>-1.36914165783</v>
      </c>
      <c r="J159" s="78">
        <v>-4.6600000000000003E-2</v>
      </c>
      <c r="K159" s="78">
        <v>0</v>
      </c>
    </row>
    <row r="160" spans="2:11">
      <c r="B160" t="s">
        <v>1131</v>
      </c>
      <c r="C160" t="s">
        <v>1134</v>
      </c>
      <c r="D160" t="s">
        <v>123</v>
      </c>
      <c r="E160" t="s">
        <v>102</v>
      </c>
      <c r="F160" t="s">
        <v>1038</v>
      </c>
      <c r="G160" s="77">
        <v>375468.75</v>
      </c>
      <c r="H160" s="77">
        <v>-3.1839</v>
      </c>
      <c r="I160" s="77">
        <v>-11.954549531250001</v>
      </c>
      <c r="J160" s="78">
        <v>-0.40660000000000002</v>
      </c>
      <c r="K160" s="78">
        <v>-1E-4</v>
      </c>
    </row>
    <row r="161" spans="2:11">
      <c r="B161" t="s">
        <v>1131</v>
      </c>
      <c r="C161" t="s">
        <v>1135</v>
      </c>
      <c r="D161" t="s">
        <v>123</v>
      </c>
      <c r="E161" t="s">
        <v>102</v>
      </c>
      <c r="F161" t="s">
        <v>232</v>
      </c>
      <c r="G161" s="77">
        <v>235330.41</v>
      </c>
      <c r="H161" s="77">
        <v>-3.0303</v>
      </c>
      <c r="I161" s="77">
        <v>-7.13121741423</v>
      </c>
      <c r="J161" s="78">
        <v>-0.24249999999999999</v>
      </c>
      <c r="K161" s="78">
        <v>0</v>
      </c>
    </row>
    <row r="162" spans="2:11">
      <c r="B162" t="s">
        <v>1136</v>
      </c>
      <c r="C162" t="s">
        <v>1137</v>
      </c>
      <c r="D162" t="s">
        <v>123</v>
      </c>
      <c r="E162" t="s">
        <v>102</v>
      </c>
      <c r="F162" t="s">
        <v>975</v>
      </c>
      <c r="G162" s="77">
        <v>168838.24</v>
      </c>
      <c r="H162" s="77">
        <v>-8.1547999999999998</v>
      </c>
      <c r="I162" s="77">
        <v>-13.768420795520001</v>
      </c>
      <c r="J162" s="78">
        <v>-0.46829999999999999</v>
      </c>
      <c r="K162" s="78">
        <v>-1E-4</v>
      </c>
    </row>
    <row r="163" spans="2:11">
      <c r="B163" t="s">
        <v>1136</v>
      </c>
      <c r="C163" t="s">
        <v>1138</v>
      </c>
      <c r="D163" t="s">
        <v>123</v>
      </c>
      <c r="E163" t="s">
        <v>102</v>
      </c>
      <c r="F163" t="s">
        <v>975</v>
      </c>
      <c r="G163" s="77">
        <v>261930.38</v>
      </c>
      <c r="H163" s="77">
        <v>-8.0594000000000001</v>
      </c>
      <c r="I163" s="77">
        <v>-21.110017045719999</v>
      </c>
      <c r="J163" s="78">
        <v>-0.71799999999999997</v>
      </c>
      <c r="K163" s="78">
        <v>-1E-4</v>
      </c>
    </row>
    <row r="164" spans="2:11">
      <c r="B164" t="s">
        <v>1136</v>
      </c>
      <c r="C164" t="s">
        <v>1139</v>
      </c>
      <c r="D164" t="s">
        <v>123</v>
      </c>
      <c r="E164" t="s">
        <v>102</v>
      </c>
      <c r="F164" t="s">
        <v>975</v>
      </c>
      <c r="G164" s="77">
        <v>189803.23</v>
      </c>
      <c r="H164" s="77">
        <v>-8.2344000000000008</v>
      </c>
      <c r="I164" s="77">
        <v>-15.629157171119999</v>
      </c>
      <c r="J164" s="78">
        <v>-0.53159999999999996</v>
      </c>
      <c r="K164" s="78">
        <v>-1E-4</v>
      </c>
    </row>
    <row r="165" spans="2:11">
      <c r="B165" t="s">
        <v>1140</v>
      </c>
      <c r="C165" t="s">
        <v>1141</v>
      </c>
      <c r="D165" t="s">
        <v>123</v>
      </c>
      <c r="E165" t="s">
        <v>102</v>
      </c>
      <c r="F165" t="s">
        <v>975</v>
      </c>
      <c r="G165" s="77">
        <v>149120.76999999999</v>
      </c>
      <c r="H165" s="77">
        <v>-7.1432000000000002</v>
      </c>
      <c r="I165" s="77">
        <v>-10.651994842640001</v>
      </c>
      <c r="J165" s="78">
        <v>-0.36230000000000001</v>
      </c>
      <c r="K165" s="78">
        <v>-1E-4</v>
      </c>
    </row>
    <row r="166" spans="2:11">
      <c r="B166" t="s">
        <v>1140</v>
      </c>
      <c r="C166" t="s">
        <v>1142</v>
      </c>
      <c r="D166" t="s">
        <v>123</v>
      </c>
      <c r="E166" t="s">
        <v>102</v>
      </c>
      <c r="F166" t="s">
        <v>232</v>
      </c>
      <c r="G166" s="77">
        <v>134046.73000000001</v>
      </c>
      <c r="H166" s="77">
        <v>-2.1644999999999999</v>
      </c>
      <c r="I166" s="77">
        <v>-2.90144147085</v>
      </c>
      <c r="J166" s="78">
        <v>-9.8699999999999996E-2</v>
      </c>
      <c r="K166" s="78">
        <v>0</v>
      </c>
    </row>
    <row r="167" spans="2:11">
      <c r="B167" t="s">
        <v>1140</v>
      </c>
      <c r="C167" t="s">
        <v>1143</v>
      </c>
      <c r="D167" t="s">
        <v>123</v>
      </c>
      <c r="E167" t="s">
        <v>102</v>
      </c>
      <c r="F167" t="s">
        <v>232</v>
      </c>
      <c r="G167" s="77">
        <v>473129.38</v>
      </c>
      <c r="H167" s="77">
        <v>-7.0465</v>
      </c>
      <c r="I167" s="77">
        <v>-33.339061761700002</v>
      </c>
      <c r="J167" s="78">
        <v>-1.1338999999999999</v>
      </c>
      <c r="K167" s="78">
        <v>-2.0000000000000001E-4</v>
      </c>
    </row>
    <row r="168" spans="2:11">
      <c r="B168" t="s">
        <v>1144</v>
      </c>
      <c r="C168" t="s">
        <v>1145</v>
      </c>
      <c r="D168" t="s">
        <v>123</v>
      </c>
      <c r="E168" t="s">
        <v>102</v>
      </c>
      <c r="F168" t="s">
        <v>935</v>
      </c>
      <c r="G168" s="77">
        <v>165812.37</v>
      </c>
      <c r="H168" s="77">
        <v>0.4703</v>
      </c>
      <c r="I168" s="77">
        <v>0.77981557610999996</v>
      </c>
      <c r="J168" s="78">
        <v>2.6499999999999999E-2</v>
      </c>
      <c r="K168" s="78">
        <v>0</v>
      </c>
    </row>
    <row r="169" spans="2:11">
      <c r="B169" t="s">
        <v>1144</v>
      </c>
      <c r="C169" t="s">
        <v>1146</v>
      </c>
      <c r="D169" t="s">
        <v>123</v>
      </c>
      <c r="E169" t="s">
        <v>102</v>
      </c>
      <c r="F169" t="s">
        <v>232</v>
      </c>
      <c r="G169" s="77">
        <v>162421.46</v>
      </c>
      <c r="H169" s="77">
        <v>-1.7575000000000001</v>
      </c>
      <c r="I169" s="77">
        <v>-2.8545571595000001</v>
      </c>
      <c r="J169" s="78">
        <v>-9.7100000000000006E-2</v>
      </c>
      <c r="K169" s="78">
        <v>0</v>
      </c>
    </row>
    <row r="170" spans="2:11">
      <c r="B170" t="s">
        <v>1144</v>
      </c>
      <c r="C170" t="s">
        <v>1147</v>
      </c>
      <c r="D170" t="s">
        <v>123</v>
      </c>
      <c r="E170" t="s">
        <v>102</v>
      </c>
      <c r="F170" t="s">
        <v>232</v>
      </c>
      <c r="G170" s="77">
        <v>239037.89</v>
      </c>
      <c r="H170" s="77">
        <v>0.4703</v>
      </c>
      <c r="I170" s="77">
        <v>1.1241951966699999</v>
      </c>
      <c r="J170" s="78">
        <v>3.8199999999999998E-2</v>
      </c>
      <c r="K170" s="78">
        <v>0</v>
      </c>
    </row>
    <row r="171" spans="2:11">
      <c r="B171" t="s">
        <v>1144</v>
      </c>
      <c r="C171" t="s">
        <v>1148</v>
      </c>
      <c r="D171" t="s">
        <v>123</v>
      </c>
      <c r="E171" t="s">
        <v>102</v>
      </c>
      <c r="F171" t="s">
        <v>232</v>
      </c>
      <c r="G171" s="77">
        <v>316383.43</v>
      </c>
      <c r="H171" s="77">
        <v>0.36280000000000001</v>
      </c>
      <c r="I171" s="77">
        <v>1.1478390840399999</v>
      </c>
      <c r="J171" s="78">
        <v>3.9E-2</v>
      </c>
      <c r="K171" s="78">
        <v>0</v>
      </c>
    </row>
    <row r="172" spans="2:11">
      <c r="B172" t="s">
        <v>1149</v>
      </c>
      <c r="C172" t="s">
        <v>1150</v>
      </c>
      <c r="D172" t="s">
        <v>123</v>
      </c>
      <c r="E172" t="s">
        <v>102</v>
      </c>
      <c r="F172" t="s">
        <v>975</v>
      </c>
      <c r="G172" s="77">
        <v>85122.4</v>
      </c>
      <c r="H172" s="77">
        <v>-7.2504999999999997</v>
      </c>
      <c r="I172" s="77">
        <v>-6.171799612</v>
      </c>
      <c r="J172" s="78">
        <v>-0.2099</v>
      </c>
      <c r="K172" s="78">
        <v>0</v>
      </c>
    </row>
    <row r="173" spans="2:11">
      <c r="B173" t="s">
        <v>1149</v>
      </c>
      <c r="C173" t="s">
        <v>1151</v>
      </c>
      <c r="D173" t="s">
        <v>123</v>
      </c>
      <c r="E173" t="s">
        <v>102</v>
      </c>
      <c r="F173" t="s">
        <v>232</v>
      </c>
      <c r="G173" s="77">
        <v>110407.03</v>
      </c>
      <c r="H173" s="77">
        <v>-7.2849000000000004</v>
      </c>
      <c r="I173" s="77">
        <v>-8.0430417284699995</v>
      </c>
      <c r="J173" s="78">
        <v>-0.27360000000000001</v>
      </c>
      <c r="K173" s="78">
        <v>0</v>
      </c>
    </row>
    <row r="174" spans="2:11">
      <c r="B174" t="s">
        <v>1149</v>
      </c>
      <c r="C174" t="s">
        <v>1152</v>
      </c>
      <c r="D174" t="s">
        <v>123</v>
      </c>
      <c r="E174" t="s">
        <v>102</v>
      </c>
      <c r="F174" t="s">
        <v>232</v>
      </c>
      <c r="G174" s="77">
        <v>110442.5</v>
      </c>
      <c r="H174" s="77">
        <v>-7.2504999999999997</v>
      </c>
      <c r="I174" s="77">
        <v>-8.0076334624999994</v>
      </c>
      <c r="J174" s="78">
        <v>-0.27229999999999999</v>
      </c>
      <c r="K174" s="78">
        <v>0</v>
      </c>
    </row>
    <row r="175" spans="2:11">
      <c r="B175" t="s">
        <v>1149</v>
      </c>
      <c r="C175" t="s">
        <v>1153</v>
      </c>
      <c r="D175" t="s">
        <v>123</v>
      </c>
      <c r="E175" t="s">
        <v>102</v>
      </c>
      <c r="F175" t="s">
        <v>232</v>
      </c>
      <c r="G175" s="77">
        <v>331414.53999999998</v>
      </c>
      <c r="H175" s="77">
        <v>-7.2222999999999997</v>
      </c>
      <c r="I175" s="77">
        <v>-23.935752322420001</v>
      </c>
      <c r="J175" s="78">
        <v>-0.81410000000000005</v>
      </c>
      <c r="K175" s="78">
        <v>-1E-4</v>
      </c>
    </row>
    <row r="176" spans="2:11">
      <c r="B176" t="s">
        <v>1154</v>
      </c>
      <c r="C176" t="s">
        <v>1155</v>
      </c>
      <c r="D176" t="s">
        <v>123</v>
      </c>
      <c r="E176" t="s">
        <v>102</v>
      </c>
      <c r="F176" t="s">
        <v>935</v>
      </c>
      <c r="G176" s="77">
        <v>335881.71</v>
      </c>
      <c r="H176" s="77">
        <v>0.58750000000000002</v>
      </c>
      <c r="I176" s="77">
        <v>1.9733050462499999</v>
      </c>
      <c r="J176" s="78">
        <v>6.7100000000000007E-2</v>
      </c>
      <c r="K176" s="78">
        <v>0</v>
      </c>
    </row>
    <row r="177" spans="2:11">
      <c r="B177" t="s">
        <v>1156</v>
      </c>
      <c r="C177" t="s">
        <v>1157</v>
      </c>
      <c r="D177" t="s">
        <v>123</v>
      </c>
      <c r="E177" t="s">
        <v>102</v>
      </c>
      <c r="F177" t="s">
        <v>975</v>
      </c>
      <c r="G177" s="77">
        <v>43385.02</v>
      </c>
      <c r="H177" s="77">
        <v>-5.2087000000000003</v>
      </c>
      <c r="I177" s="77">
        <v>-2.25979553674</v>
      </c>
      <c r="J177" s="78">
        <v>-7.6899999999999996E-2</v>
      </c>
      <c r="K177" s="78">
        <v>0</v>
      </c>
    </row>
    <row r="178" spans="2:11">
      <c r="B178" t="s">
        <v>1156</v>
      </c>
      <c r="C178" t="s">
        <v>1158</v>
      </c>
      <c r="D178" t="s">
        <v>123</v>
      </c>
      <c r="E178" t="s">
        <v>102</v>
      </c>
      <c r="F178" t="s">
        <v>975</v>
      </c>
      <c r="G178" s="77">
        <v>216887.8</v>
      </c>
      <c r="H178" s="77">
        <v>-5.2267999999999999</v>
      </c>
      <c r="I178" s="77">
        <v>-11.3362915304</v>
      </c>
      <c r="J178" s="78">
        <v>-0.3856</v>
      </c>
      <c r="K178" s="78">
        <v>-1E-4</v>
      </c>
    </row>
    <row r="179" spans="2:11">
      <c r="B179" t="s">
        <v>1156</v>
      </c>
      <c r="C179" t="s">
        <v>1159</v>
      </c>
      <c r="D179" t="s">
        <v>123</v>
      </c>
      <c r="E179" t="s">
        <v>102</v>
      </c>
      <c r="F179" t="s">
        <v>232</v>
      </c>
      <c r="G179" s="77">
        <v>112528.63</v>
      </c>
      <c r="H179" s="77">
        <v>-5.2568999999999999</v>
      </c>
      <c r="I179" s="77">
        <v>-5.9155175504699997</v>
      </c>
      <c r="J179" s="78">
        <v>-0.20119999999999999</v>
      </c>
      <c r="K179" s="78">
        <v>0</v>
      </c>
    </row>
    <row r="180" spans="2:11">
      <c r="B180" t="s">
        <v>1156</v>
      </c>
      <c r="C180" t="s">
        <v>1160</v>
      </c>
      <c r="D180" t="s">
        <v>123</v>
      </c>
      <c r="E180" t="s">
        <v>102</v>
      </c>
      <c r="F180" t="s">
        <v>232</v>
      </c>
      <c r="G180" s="77">
        <v>196812.25</v>
      </c>
      <c r="H180" s="77">
        <v>-5.3173000000000004</v>
      </c>
      <c r="I180" s="77">
        <v>-10.465097769250001</v>
      </c>
      <c r="J180" s="78">
        <v>-0.35589999999999999</v>
      </c>
      <c r="K180" s="78">
        <v>-1E-4</v>
      </c>
    </row>
    <row r="181" spans="2:11">
      <c r="B181" t="s">
        <v>1156</v>
      </c>
      <c r="C181" t="s">
        <v>1161</v>
      </c>
      <c r="D181" t="s">
        <v>123</v>
      </c>
      <c r="E181" t="s">
        <v>102</v>
      </c>
      <c r="F181" t="s">
        <v>232</v>
      </c>
      <c r="G181" s="77">
        <v>28978.54</v>
      </c>
      <c r="H181" s="77">
        <v>-2.1827000000000001</v>
      </c>
      <c r="I181" s="77">
        <v>-0.63251459257999998</v>
      </c>
      <c r="J181" s="78">
        <v>-2.1499999999999998E-2</v>
      </c>
      <c r="K181" s="78">
        <v>0</v>
      </c>
    </row>
    <row r="182" spans="2:11">
      <c r="B182" t="s">
        <v>1156</v>
      </c>
      <c r="C182" t="s">
        <v>1162</v>
      </c>
      <c r="D182" t="s">
        <v>123</v>
      </c>
      <c r="E182" t="s">
        <v>102</v>
      </c>
      <c r="F182" t="s">
        <v>232</v>
      </c>
      <c r="G182" s="77">
        <v>173919.61</v>
      </c>
      <c r="H182" s="77">
        <v>-2.1543000000000001</v>
      </c>
      <c r="I182" s="77">
        <v>-3.7467501582299998</v>
      </c>
      <c r="J182" s="78">
        <v>-0.12740000000000001</v>
      </c>
      <c r="K182" s="78">
        <v>0</v>
      </c>
    </row>
    <row r="183" spans="2:11">
      <c r="B183" t="s">
        <v>1163</v>
      </c>
      <c r="C183" t="s">
        <v>1164</v>
      </c>
      <c r="D183" t="s">
        <v>123</v>
      </c>
      <c r="E183" t="s">
        <v>102</v>
      </c>
      <c r="F183" t="s">
        <v>1038</v>
      </c>
      <c r="G183" s="77">
        <v>174151.86</v>
      </c>
      <c r="H183" s="77">
        <v>-1.6396999999999999</v>
      </c>
      <c r="I183" s="77">
        <v>-2.8555680484199999</v>
      </c>
      <c r="J183" s="78">
        <v>-9.7100000000000006E-2</v>
      </c>
      <c r="K183" s="78">
        <v>0</v>
      </c>
    </row>
    <row r="184" spans="2:11">
      <c r="B184" t="s">
        <v>1163</v>
      </c>
      <c r="C184" t="s">
        <v>1165</v>
      </c>
      <c r="D184" t="s">
        <v>123</v>
      </c>
      <c r="E184" t="s">
        <v>102</v>
      </c>
      <c r="F184" t="s">
        <v>1038</v>
      </c>
      <c r="G184" s="77">
        <v>224187.81</v>
      </c>
      <c r="H184" s="77">
        <v>-1.6256999999999999</v>
      </c>
      <c r="I184" s="77">
        <v>-3.64462122717</v>
      </c>
      <c r="J184" s="78">
        <v>-0.124</v>
      </c>
      <c r="K184" s="78">
        <v>0</v>
      </c>
    </row>
    <row r="185" spans="2:11">
      <c r="B185" t="s">
        <v>1163</v>
      </c>
      <c r="C185" t="s">
        <v>1166</v>
      </c>
      <c r="D185" t="s">
        <v>123</v>
      </c>
      <c r="E185" t="s">
        <v>102</v>
      </c>
      <c r="F185" t="s">
        <v>1038</v>
      </c>
      <c r="G185" s="77">
        <v>201769.02</v>
      </c>
      <c r="H185" s="77">
        <v>-1.6256999999999999</v>
      </c>
      <c r="I185" s="77">
        <v>-3.2801589581399999</v>
      </c>
      <c r="J185" s="78">
        <v>-0.1116</v>
      </c>
      <c r="K185" s="78">
        <v>0</v>
      </c>
    </row>
    <row r="186" spans="2:11">
      <c r="B186" t="s">
        <v>1163</v>
      </c>
      <c r="C186" t="s">
        <v>1167</v>
      </c>
      <c r="D186" t="s">
        <v>123</v>
      </c>
      <c r="E186" t="s">
        <v>102</v>
      </c>
      <c r="F186" t="s">
        <v>1038</v>
      </c>
      <c r="G186" s="77">
        <v>179201.14</v>
      </c>
      <c r="H186" s="77">
        <v>-1.7101999999999999</v>
      </c>
      <c r="I186" s="77">
        <v>-3.0646978962799998</v>
      </c>
      <c r="J186" s="78">
        <v>-0.1042</v>
      </c>
      <c r="K186" s="78">
        <v>0</v>
      </c>
    </row>
    <row r="187" spans="2:11">
      <c r="B187" t="s">
        <v>1168</v>
      </c>
      <c r="C187" t="s">
        <v>1169</v>
      </c>
      <c r="D187" t="s">
        <v>123</v>
      </c>
      <c r="E187" t="s">
        <v>102</v>
      </c>
      <c r="F187" t="s">
        <v>1038</v>
      </c>
      <c r="G187" s="77">
        <v>597413.75</v>
      </c>
      <c r="H187" s="77">
        <v>-1.4361999999999999</v>
      </c>
      <c r="I187" s="77">
        <v>-8.5800562775000007</v>
      </c>
      <c r="J187" s="78">
        <v>-0.2918</v>
      </c>
      <c r="K187" s="78">
        <v>0</v>
      </c>
    </row>
    <row r="188" spans="2:11">
      <c r="B188" t="s">
        <v>1168</v>
      </c>
      <c r="C188" t="s">
        <v>1170</v>
      </c>
      <c r="D188" t="s">
        <v>123</v>
      </c>
      <c r="E188" t="s">
        <v>102</v>
      </c>
      <c r="F188" t="s">
        <v>232</v>
      </c>
      <c r="G188" s="77">
        <v>250671.22</v>
      </c>
      <c r="H188" s="77">
        <v>-1.4081999999999999</v>
      </c>
      <c r="I188" s="77">
        <v>-3.5299521200399999</v>
      </c>
      <c r="J188" s="78">
        <v>-0.1201</v>
      </c>
      <c r="K188" s="78">
        <v>0</v>
      </c>
    </row>
    <row r="189" spans="2:11">
      <c r="B189" t="s">
        <v>1171</v>
      </c>
      <c r="C189" t="s">
        <v>1172</v>
      </c>
      <c r="D189" t="s">
        <v>123</v>
      </c>
      <c r="E189" t="s">
        <v>102</v>
      </c>
      <c r="F189" t="s">
        <v>1038</v>
      </c>
      <c r="G189" s="77">
        <v>179921.82</v>
      </c>
      <c r="H189" s="77">
        <v>-1.2894000000000001</v>
      </c>
      <c r="I189" s="77">
        <v>-2.31991194708</v>
      </c>
      <c r="J189" s="78">
        <v>-7.8899999999999998E-2</v>
      </c>
      <c r="K189" s="78">
        <v>0</v>
      </c>
    </row>
    <row r="190" spans="2:11">
      <c r="B190" t="s">
        <v>1171</v>
      </c>
      <c r="C190" t="s">
        <v>1173</v>
      </c>
      <c r="D190" t="s">
        <v>123</v>
      </c>
      <c r="E190" t="s">
        <v>102</v>
      </c>
      <c r="F190" t="s">
        <v>1038</v>
      </c>
      <c r="G190" s="77">
        <v>224902.27</v>
      </c>
      <c r="H190" s="77">
        <v>-1.2894000000000001</v>
      </c>
      <c r="I190" s="77">
        <v>-2.8998898693799999</v>
      </c>
      <c r="J190" s="78">
        <v>-9.8599999999999993E-2</v>
      </c>
      <c r="K190" s="78">
        <v>0</v>
      </c>
    </row>
    <row r="191" spans="2:11">
      <c r="B191" t="s">
        <v>1171</v>
      </c>
      <c r="C191" t="s">
        <v>1174</v>
      </c>
      <c r="D191" t="s">
        <v>123</v>
      </c>
      <c r="E191" t="s">
        <v>102</v>
      </c>
      <c r="F191" t="s">
        <v>1038</v>
      </c>
      <c r="G191" s="77">
        <v>359545.43</v>
      </c>
      <c r="H191" s="77">
        <v>-1.3734</v>
      </c>
      <c r="I191" s="77">
        <v>-4.9379969356200002</v>
      </c>
      <c r="J191" s="78">
        <v>-0.16789999999999999</v>
      </c>
      <c r="K191" s="78">
        <v>0</v>
      </c>
    </row>
    <row r="192" spans="2:11">
      <c r="B192" t="s">
        <v>1171</v>
      </c>
      <c r="C192" t="s">
        <v>1175</v>
      </c>
      <c r="D192" t="s">
        <v>123</v>
      </c>
      <c r="E192" t="s">
        <v>102</v>
      </c>
      <c r="F192" t="s">
        <v>1038</v>
      </c>
      <c r="G192" s="77">
        <v>179921.82</v>
      </c>
      <c r="H192" s="77">
        <v>-1.2894000000000001</v>
      </c>
      <c r="I192" s="77">
        <v>-2.31991194708</v>
      </c>
      <c r="J192" s="78">
        <v>-7.8899999999999998E-2</v>
      </c>
      <c r="K192" s="78">
        <v>0</v>
      </c>
    </row>
    <row r="193" spans="2:11">
      <c r="B193" t="s">
        <v>1171</v>
      </c>
      <c r="C193" t="s">
        <v>1176</v>
      </c>
      <c r="D193" t="s">
        <v>123</v>
      </c>
      <c r="E193" t="s">
        <v>102</v>
      </c>
      <c r="F193" t="s">
        <v>232</v>
      </c>
      <c r="G193" s="77">
        <v>116720.24</v>
      </c>
      <c r="H193" s="77">
        <v>-1.2894000000000001</v>
      </c>
      <c r="I193" s="77">
        <v>-1.50499077456</v>
      </c>
      <c r="J193" s="78">
        <v>-5.1200000000000002E-2</v>
      </c>
      <c r="K193" s="78">
        <v>0</v>
      </c>
    </row>
    <row r="194" spans="2:11">
      <c r="B194" t="s">
        <v>1171</v>
      </c>
      <c r="C194" t="s">
        <v>1177</v>
      </c>
      <c r="D194" t="s">
        <v>123</v>
      </c>
      <c r="E194" t="s">
        <v>102</v>
      </c>
      <c r="F194" t="s">
        <v>232</v>
      </c>
      <c r="G194" s="77">
        <v>145900.29999999999</v>
      </c>
      <c r="H194" s="77">
        <v>-1.2894000000000001</v>
      </c>
      <c r="I194" s="77">
        <v>-1.8812384682000001</v>
      </c>
      <c r="J194" s="78">
        <v>-6.4000000000000001E-2</v>
      </c>
      <c r="K194" s="78">
        <v>0</v>
      </c>
    </row>
    <row r="195" spans="2:11">
      <c r="B195" t="s">
        <v>1178</v>
      </c>
      <c r="C195" t="s">
        <v>1179</v>
      </c>
      <c r="D195" t="s">
        <v>123</v>
      </c>
      <c r="E195" t="s">
        <v>102</v>
      </c>
      <c r="F195" t="s">
        <v>935</v>
      </c>
      <c r="G195" s="77">
        <v>361006.67</v>
      </c>
      <c r="H195" s="77">
        <v>-0.95640000000000003</v>
      </c>
      <c r="I195" s="77">
        <v>-3.4526677918800002</v>
      </c>
      <c r="J195" s="78">
        <v>-0.1174</v>
      </c>
      <c r="K195" s="78">
        <v>0</v>
      </c>
    </row>
    <row r="196" spans="2:11">
      <c r="B196" t="s">
        <v>1178</v>
      </c>
      <c r="C196" t="s">
        <v>1180</v>
      </c>
      <c r="D196" t="s">
        <v>123</v>
      </c>
      <c r="E196" t="s">
        <v>102</v>
      </c>
      <c r="F196" t="s">
        <v>935</v>
      </c>
      <c r="G196" s="77">
        <v>180418.84</v>
      </c>
      <c r="H196" s="77">
        <v>-1.0037</v>
      </c>
      <c r="I196" s="77">
        <v>-1.81086389708</v>
      </c>
      <c r="J196" s="78">
        <v>-6.1600000000000002E-2</v>
      </c>
      <c r="K196" s="78">
        <v>0</v>
      </c>
    </row>
    <row r="197" spans="2:11">
      <c r="B197" t="s">
        <v>1178</v>
      </c>
      <c r="C197" t="s">
        <v>1181</v>
      </c>
      <c r="D197" t="s">
        <v>123</v>
      </c>
      <c r="E197" t="s">
        <v>102</v>
      </c>
      <c r="F197" t="s">
        <v>935</v>
      </c>
      <c r="G197" s="77">
        <v>270628.26</v>
      </c>
      <c r="H197" s="77">
        <v>-1.0037</v>
      </c>
      <c r="I197" s="77">
        <v>-2.7162958456199999</v>
      </c>
      <c r="J197" s="78">
        <v>-9.2399999999999996E-2</v>
      </c>
      <c r="K197" s="78">
        <v>0</v>
      </c>
    </row>
    <row r="198" spans="2:11">
      <c r="B198" t="s">
        <v>1178</v>
      </c>
      <c r="C198" t="s">
        <v>1182</v>
      </c>
      <c r="D198" t="s">
        <v>123</v>
      </c>
      <c r="E198" t="s">
        <v>102</v>
      </c>
      <c r="F198" t="s">
        <v>232</v>
      </c>
      <c r="G198" s="77">
        <v>373567.65</v>
      </c>
      <c r="H198" s="77">
        <v>-3.6594000000000002</v>
      </c>
      <c r="I198" s="77">
        <v>-13.670334584100001</v>
      </c>
      <c r="J198" s="78">
        <v>-0.46489999999999998</v>
      </c>
      <c r="K198" s="78">
        <v>-1E-4</v>
      </c>
    </row>
    <row r="199" spans="2:11">
      <c r="B199" t="s">
        <v>1178</v>
      </c>
      <c r="C199" t="s">
        <v>1183</v>
      </c>
      <c r="D199" t="s">
        <v>123</v>
      </c>
      <c r="E199" t="s">
        <v>102</v>
      </c>
      <c r="F199" t="s">
        <v>232</v>
      </c>
      <c r="G199" s="77">
        <v>154039.42000000001</v>
      </c>
      <c r="H199" s="77">
        <v>-3.5131000000000001</v>
      </c>
      <c r="I199" s="77">
        <v>-5.4115588640199999</v>
      </c>
      <c r="J199" s="78">
        <v>-0.18410000000000001</v>
      </c>
      <c r="K199" s="78">
        <v>0</v>
      </c>
    </row>
    <row r="200" spans="2:11">
      <c r="B200" t="s">
        <v>1178</v>
      </c>
      <c r="C200" t="s">
        <v>1184</v>
      </c>
      <c r="D200" t="s">
        <v>123</v>
      </c>
      <c r="E200" t="s">
        <v>102</v>
      </c>
      <c r="F200" t="s">
        <v>232</v>
      </c>
      <c r="G200" s="77">
        <v>292606.68</v>
      </c>
      <c r="H200" s="77">
        <v>-1.0037</v>
      </c>
      <c r="I200" s="77">
        <v>-2.93689324716</v>
      </c>
      <c r="J200" s="78">
        <v>-9.9900000000000003E-2</v>
      </c>
      <c r="K200" s="78">
        <v>0</v>
      </c>
    </row>
    <row r="201" spans="2:11">
      <c r="B201" t="s">
        <v>1178</v>
      </c>
      <c r="C201" t="s">
        <v>1185</v>
      </c>
      <c r="D201" t="s">
        <v>123</v>
      </c>
      <c r="E201" t="s">
        <v>102</v>
      </c>
      <c r="F201" t="s">
        <v>232</v>
      </c>
      <c r="G201" s="77">
        <v>262620.53999999998</v>
      </c>
      <c r="H201" s="77">
        <v>-1.2827</v>
      </c>
      <c r="I201" s="77">
        <v>-3.3686336665800001</v>
      </c>
      <c r="J201" s="78">
        <v>-0.11459999999999999</v>
      </c>
      <c r="K201" s="78">
        <v>0</v>
      </c>
    </row>
    <row r="202" spans="2:11">
      <c r="B202" t="s">
        <v>1186</v>
      </c>
      <c r="C202" t="s">
        <v>1187</v>
      </c>
      <c r="D202" t="s">
        <v>123</v>
      </c>
      <c r="E202" t="s">
        <v>106</v>
      </c>
      <c r="F202" t="s">
        <v>1188</v>
      </c>
      <c r="G202" s="77">
        <v>8656000</v>
      </c>
      <c r="H202" s="77">
        <v>4.3505882352941194</v>
      </c>
      <c r="I202" s="77">
        <v>376.58691764705901</v>
      </c>
      <c r="J202" s="78">
        <v>12.808</v>
      </c>
      <c r="K202" s="78">
        <v>1.9E-3</v>
      </c>
    </row>
    <row r="203" spans="2:11">
      <c r="B203" t="s">
        <v>1189</v>
      </c>
      <c r="C203" t="s">
        <v>1190</v>
      </c>
      <c r="D203" t="s">
        <v>123</v>
      </c>
      <c r="E203" t="s">
        <v>106</v>
      </c>
      <c r="F203" t="s">
        <v>1191</v>
      </c>
      <c r="G203" s="77">
        <v>1400000</v>
      </c>
      <c r="H203" s="77">
        <v>6.0029750000000002</v>
      </c>
      <c r="I203" s="77">
        <v>84.041650000000004</v>
      </c>
      <c r="J203" s="78">
        <v>2.8582999999999998</v>
      </c>
      <c r="K203" s="78">
        <v>4.0000000000000002E-4</v>
      </c>
    </row>
    <row r="204" spans="2:11">
      <c r="B204" t="s">
        <v>1192</v>
      </c>
      <c r="C204" t="s">
        <v>1193</v>
      </c>
      <c r="D204" t="s">
        <v>123</v>
      </c>
      <c r="E204" t="s">
        <v>106</v>
      </c>
      <c r="F204" t="s">
        <v>1194</v>
      </c>
      <c r="G204" s="77">
        <v>250000</v>
      </c>
      <c r="H204" s="77">
        <v>4.4286567164179198</v>
      </c>
      <c r="I204" s="77">
        <v>11.071641791044801</v>
      </c>
      <c r="J204" s="78">
        <v>0.37659999999999999</v>
      </c>
      <c r="K204" s="78">
        <v>1E-4</v>
      </c>
    </row>
    <row r="205" spans="2:11">
      <c r="B205" t="s">
        <v>1195</v>
      </c>
      <c r="C205" t="s">
        <v>1196</v>
      </c>
      <c r="D205" t="s">
        <v>123</v>
      </c>
      <c r="E205" t="s">
        <v>106</v>
      </c>
      <c r="F205" t="s">
        <v>1197</v>
      </c>
      <c r="G205" s="77">
        <v>370000</v>
      </c>
      <c r="H205" s="77">
        <v>4.4779749999999998</v>
      </c>
      <c r="I205" s="77">
        <v>16.568507499999999</v>
      </c>
      <c r="J205" s="78">
        <v>0.5635</v>
      </c>
      <c r="K205" s="78">
        <v>1E-4</v>
      </c>
    </row>
    <row r="206" spans="2:11">
      <c r="B206" t="s">
        <v>1198</v>
      </c>
      <c r="C206" t="s">
        <v>1199</v>
      </c>
      <c r="D206" t="s">
        <v>123</v>
      </c>
      <c r="E206" t="s">
        <v>106</v>
      </c>
      <c r="F206" t="s">
        <v>1200</v>
      </c>
      <c r="G206" s="77">
        <v>-300000</v>
      </c>
      <c r="H206" s="77">
        <v>4.3795933333333332</v>
      </c>
      <c r="I206" s="77">
        <v>-13.138780000000001</v>
      </c>
      <c r="J206" s="78">
        <v>-0.44690000000000002</v>
      </c>
      <c r="K206" s="78">
        <v>-1E-4</v>
      </c>
    </row>
    <row r="207" spans="2:11">
      <c r="B207" t="s">
        <v>1201</v>
      </c>
      <c r="C207" t="s">
        <v>1202</v>
      </c>
      <c r="D207" t="s">
        <v>123</v>
      </c>
      <c r="E207" t="s">
        <v>106</v>
      </c>
      <c r="F207" t="s">
        <v>1203</v>
      </c>
      <c r="G207" s="77">
        <v>1300000</v>
      </c>
      <c r="H207" s="77">
        <v>-1.5925090909090922</v>
      </c>
      <c r="I207" s="77">
        <v>-20.702618181818199</v>
      </c>
      <c r="J207" s="78">
        <v>-0.70409999999999995</v>
      </c>
      <c r="K207" s="78">
        <v>-1E-4</v>
      </c>
    </row>
    <row r="208" spans="2:11">
      <c r="B208" t="s">
        <v>1204</v>
      </c>
      <c r="C208" t="s">
        <v>1205</v>
      </c>
      <c r="D208" t="s">
        <v>123</v>
      </c>
      <c r="E208" t="s">
        <v>106</v>
      </c>
      <c r="F208" t="s">
        <v>1206</v>
      </c>
      <c r="G208" s="77">
        <v>800000</v>
      </c>
      <c r="H208" s="77">
        <v>4.6353999999999997</v>
      </c>
      <c r="I208" s="77">
        <v>37.083199999999998</v>
      </c>
      <c r="J208" s="78">
        <v>1.2612000000000001</v>
      </c>
      <c r="K208" s="78">
        <v>2.0000000000000001E-4</v>
      </c>
    </row>
    <row r="209" spans="2:11">
      <c r="B209" t="s">
        <v>1207</v>
      </c>
      <c r="C209" t="s">
        <v>1208</v>
      </c>
      <c r="D209" t="s">
        <v>123</v>
      </c>
      <c r="E209" t="s">
        <v>106</v>
      </c>
      <c r="F209" t="s">
        <v>1209</v>
      </c>
      <c r="G209" s="77">
        <v>-300000</v>
      </c>
      <c r="H209" s="77">
        <v>9.5941304347826009</v>
      </c>
      <c r="I209" s="77">
        <v>-28.782391304347801</v>
      </c>
      <c r="J209" s="78">
        <v>-0.97889999999999999</v>
      </c>
      <c r="K209" s="78">
        <v>-1E-4</v>
      </c>
    </row>
    <row r="210" spans="2:11">
      <c r="B210" t="s">
        <v>1210</v>
      </c>
      <c r="C210" t="s">
        <v>1211</v>
      </c>
      <c r="D210" t="s">
        <v>123</v>
      </c>
      <c r="E210" t="s">
        <v>106</v>
      </c>
      <c r="F210" t="s">
        <v>1212</v>
      </c>
      <c r="G210" s="77">
        <v>630000</v>
      </c>
      <c r="H210" s="77">
        <v>8.6397578947368405</v>
      </c>
      <c r="I210" s="77">
        <v>54.4304747368421</v>
      </c>
      <c r="J210" s="78">
        <v>1.8512</v>
      </c>
      <c r="K210" s="78">
        <v>2.9999999999999997E-4</v>
      </c>
    </row>
    <row r="211" spans="2:11">
      <c r="B211" t="s">
        <v>1213</v>
      </c>
      <c r="C211" t="s">
        <v>1214</v>
      </c>
      <c r="D211" t="s">
        <v>123</v>
      </c>
      <c r="E211" t="s">
        <v>106</v>
      </c>
      <c r="F211" t="s">
        <v>1215</v>
      </c>
      <c r="G211" s="77">
        <v>500000</v>
      </c>
      <c r="H211" s="77">
        <v>7.4197499999999996</v>
      </c>
      <c r="I211" s="77">
        <v>37.098750000000003</v>
      </c>
      <c r="J211" s="78">
        <v>1.2618</v>
      </c>
      <c r="K211" s="78">
        <v>2.0000000000000001E-4</v>
      </c>
    </row>
    <row r="212" spans="2:11">
      <c r="B212" t="s">
        <v>1216</v>
      </c>
      <c r="C212" t="s">
        <v>1217</v>
      </c>
      <c r="D212" t="s">
        <v>123</v>
      </c>
      <c r="E212" t="s">
        <v>106</v>
      </c>
      <c r="F212" t="s">
        <v>1218</v>
      </c>
      <c r="G212" s="77">
        <v>570000</v>
      </c>
      <c r="H212" s="77">
        <v>6.3473333333333333</v>
      </c>
      <c r="I212" s="77">
        <v>36.1798</v>
      </c>
      <c r="J212" s="78">
        <v>1.2304999999999999</v>
      </c>
      <c r="K212" s="78">
        <v>2.0000000000000001E-4</v>
      </c>
    </row>
    <row r="213" spans="2:11">
      <c r="B213" t="s">
        <v>1219</v>
      </c>
      <c r="C213" t="s">
        <v>1220</v>
      </c>
      <c r="D213" t="s">
        <v>123</v>
      </c>
      <c r="E213" t="s">
        <v>106</v>
      </c>
      <c r="F213" t="s">
        <v>232</v>
      </c>
      <c r="G213" s="77">
        <v>1300000</v>
      </c>
      <c r="H213" s="77">
        <v>-0.51971000000000001</v>
      </c>
      <c r="I213" s="77">
        <v>-6.7562300000000004</v>
      </c>
      <c r="J213" s="78">
        <v>-0.2298</v>
      </c>
      <c r="K213" s="78">
        <v>0</v>
      </c>
    </row>
    <row r="214" spans="2:11">
      <c r="B214" s="79" t="s">
        <v>932</v>
      </c>
      <c r="C214" s="16"/>
      <c r="D214" s="16"/>
      <c r="G214" s="81">
        <v>5264391.34</v>
      </c>
      <c r="I214" s="81">
        <v>-200.66679218945529</v>
      </c>
      <c r="J214" s="80">
        <v>-6.8247999999999998</v>
      </c>
      <c r="K214" s="80">
        <v>-1E-3</v>
      </c>
    </row>
    <row r="215" spans="2:11">
      <c r="B215" t="s">
        <v>1221</v>
      </c>
      <c r="C215" t="s">
        <v>1222</v>
      </c>
      <c r="D215" t="s">
        <v>123</v>
      </c>
      <c r="E215" t="s">
        <v>106</v>
      </c>
      <c r="F215" t="s">
        <v>935</v>
      </c>
      <c r="G215" s="77">
        <v>52368.68</v>
      </c>
      <c r="H215" s="77">
        <v>-2.3574000000000002</v>
      </c>
      <c r="I215" s="77">
        <v>-4.5579189564854401</v>
      </c>
      <c r="J215" s="78">
        <v>-0.155</v>
      </c>
      <c r="K215" s="78">
        <v>0</v>
      </c>
    </row>
    <row r="216" spans="2:11">
      <c r="B216" t="s">
        <v>1221</v>
      </c>
      <c r="C216" t="s">
        <v>1223</v>
      </c>
      <c r="D216" t="s">
        <v>123</v>
      </c>
      <c r="E216" t="s">
        <v>106</v>
      </c>
      <c r="F216" t="s">
        <v>232</v>
      </c>
      <c r="G216" s="77">
        <v>26698.83</v>
      </c>
      <c r="H216" s="77">
        <v>-1.6791</v>
      </c>
      <c r="I216" s="77">
        <v>-1.65512380132476</v>
      </c>
      <c r="J216" s="78">
        <v>-5.6300000000000003E-2</v>
      </c>
      <c r="K216" s="78">
        <v>0</v>
      </c>
    </row>
    <row r="217" spans="2:11">
      <c r="B217" t="s">
        <v>1221</v>
      </c>
      <c r="C217" t="s">
        <v>1224</v>
      </c>
      <c r="D217" t="s">
        <v>123</v>
      </c>
      <c r="E217" t="s">
        <v>106</v>
      </c>
      <c r="F217" t="s">
        <v>232</v>
      </c>
      <c r="G217" s="77">
        <v>53915.35</v>
      </c>
      <c r="H217" s="77">
        <v>0.57899999999999996</v>
      </c>
      <c r="I217" s="77">
        <v>1.1525311840379999</v>
      </c>
      <c r="J217" s="78">
        <v>3.9199999999999999E-2</v>
      </c>
      <c r="K217" s="78">
        <v>0</v>
      </c>
    </row>
    <row r="218" spans="2:11">
      <c r="B218" t="s">
        <v>1221</v>
      </c>
      <c r="C218" t="s">
        <v>1225</v>
      </c>
      <c r="D218" t="s">
        <v>123</v>
      </c>
      <c r="E218" t="s">
        <v>106</v>
      </c>
      <c r="F218" t="s">
        <v>232</v>
      </c>
      <c r="G218" s="77">
        <v>41606.92</v>
      </c>
      <c r="H218" s="77">
        <v>0.8982</v>
      </c>
      <c r="I218" s="77">
        <v>1.3797497082844801</v>
      </c>
      <c r="J218" s="78">
        <v>4.6899999999999997E-2</v>
      </c>
      <c r="K218" s="78">
        <v>0</v>
      </c>
    </row>
    <row r="219" spans="2:11">
      <c r="B219" t="s">
        <v>1221</v>
      </c>
      <c r="C219" t="s">
        <v>1226</v>
      </c>
      <c r="D219" t="s">
        <v>123</v>
      </c>
      <c r="E219" t="s">
        <v>106</v>
      </c>
      <c r="F219" t="s">
        <v>232</v>
      </c>
      <c r="G219" s="77">
        <v>41631.769999999997</v>
      </c>
      <c r="H219" s="77">
        <v>0.95730000000000004</v>
      </c>
      <c r="I219" s="77">
        <v>1.4714131291033199</v>
      </c>
      <c r="J219" s="78">
        <v>0.05</v>
      </c>
      <c r="K219" s="78">
        <v>0</v>
      </c>
    </row>
    <row r="220" spans="2:11">
      <c r="B220" t="s">
        <v>1221</v>
      </c>
      <c r="C220" t="s">
        <v>1227</v>
      </c>
      <c r="D220" t="s">
        <v>123</v>
      </c>
      <c r="E220" t="s">
        <v>106</v>
      </c>
      <c r="F220" t="s">
        <v>232</v>
      </c>
      <c r="G220" s="77">
        <v>29381.43</v>
      </c>
      <c r="H220" s="77">
        <v>1.7636000000000001</v>
      </c>
      <c r="I220" s="77">
        <v>1.9130869608801599</v>
      </c>
      <c r="J220" s="78">
        <v>6.5100000000000005E-2</v>
      </c>
      <c r="K220" s="78">
        <v>0</v>
      </c>
    </row>
    <row r="221" spans="2:11">
      <c r="B221" t="s">
        <v>1221</v>
      </c>
      <c r="C221" t="s">
        <v>1228</v>
      </c>
      <c r="D221" t="s">
        <v>123</v>
      </c>
      <c r="E221" t="s">
        <v>106</v>
      </c>
      <c r="F221" t="s">
        <v>232</v>
      </c>
      <c r="G221" s="77">
        <v>25273.55</v>
      </c>
      <c r="H221" s="77">
        <v>2.1114000000000002</v>
      </c>
      <c r="I221" s="77">
        <v>1.9701462125124001</v>
      </c>
      <c r="J221" s="78">
        <v>6.7000000000000004E-2</v>
      </c>
      <c r="K221" s="78">
        <v>0</v>
      </c>
    </row>
    <row r="222" spans="2:11">
      <c r="B222" t="s">
        <v>1221</v>
      </c>
      <c r="C222" t="s">
        <v>1229</v>
      </c>
      <c r="D222" t="s">
        <v>123</v>
      </c>
      <c r="E222" t="s">
        <v>106</v>
      </c>
      <c r="F222" t="s">
        <v>232</v>
      </c>
      <c r="G222" s="77">
        <v>37981.89</v>
      </c>
      <c r="H222" s="77">
        <v>2.2957999999999998</v>
      </c>
      <c r="I222" s="77">
        <v>3.21938054744904</v>
      </c>
      <c r="J222" s="78">
        <v>0.1095</v>
      </c>
      <c r="K222" s="78">
        <v>0</v>
      </c>
    </row>
    <row r="223" spans="2:11">
      <c r="B223" t="s">
        <v>1230</v>
      </c>
      <c r="C223" t="s">
        <v>1231</v>
      </c>
      <c r="D223" t="s">
        <v>123</v>
      </c>
      <c r="E223" t="s">
        <v>106</v>
      </c>
      <c r="F223" t="s">
        <v>975</v>
      </c>
      <c r="G223" s="77">
        <v>132514.4</v>
      </c>
      <c r="H223" s="77">
        <v>-0.3846</v>
      </c>
      <c r="I223" s="77">
        <v>-1.8816292118208</v>
      </c>
      <c r="J223" s="78">
        <v>-6.4000000000000001E-2</v>
      </c>
      <c r="K223" s="78">
        <v>0</v>
      </c>
    </row>
    <row r="224" spans="2:11">
      <c r="B224" t="s">
        <v>1230</v>
      </c>
      <c r="C224" t="s">
        <v>1232</v>
      </c>
      <c r="D224" t="s">
        <v>123</v>
      </c>
      <c r="E224" t="s">
        <v>106</v>
      </c>
      <c r="F224" t="s">
        <v>975</v>
      </c>
      <c r="G224" s="77">
        <v>37335.800000000003</v>
      </c>
      <c r="H224" s="77">
        <v>-0.4239</v>
      </c>
      <c r="I224" s="77">
        <v>-0.58431975629040001</v>
      </c>
      <c r="J224" s="78">
        <v>-1.9900000000000001E-2</v>
      </c>
      <c r="K224" s="78">
        <v>0</v>
      </c>
    </row>
    <row r="225" spans="2:11">
      <c r="B225" t="s">
        <v>1230</v>
      </c>
      <c r="C225" t="s">
        <v>1233</v>
      </c>
      <c r="D225" t="s">
        <v>123</v>
      </c>
      <c r="E225" t="s">
        <v>106</v>
      </c>
      <c r="F225" t="s">
        <v>975</v>
      </c>
      <c r="G225" s="77">
        <v>28012.37</v>
      </c>
      <c r="H225" s="77">
        <v>-0.3861</v>
      </c>
      <c r="I225" s="77">
        <v>-0.39931106802444</v>
      </c>
      <c r="J225" s="78">
        <v>-1.3599999999999999E-2</v>
      </c>
      <c r="K225" s="78">
        <v>0</v>
      </c>
    </row>
    <row r="226" spans="2:11">
      <c r="B226" t="s">
        <v>1234</v>
      </c>
      <c r="C226" t="s">
        <v>1235</v>
      </c>
      <c r="D226" t="s">
        <v>123</v>
      </c>
      <c r="E226" t="s">
        <v>106</v>
      </c>
      <c r="F226" t="s">
        <v>1038</v>
      </c>
      <c r="G226" s="77">
        <v>215564.86</v>
      </c>
      <c r="H226" s="77">
        <v>0.59109999999999996</v>
      </c>
      <c r="I226" s="77">
        <v>4.7043607525023203</v>
      </c>
      <c r="J226" s="78">
        <v>0.16</v>
      </c>
      <c r="K226" s="78">
        <v>0</v>
      </c>
    </row>
    <row r="227" spans="2:11">
      <c r="B227" t="s">
        <v>1234</v>
      </c>
      <c r="C227" t="s">
        <v>1236</v>
      </c>
      <c r="D227" t="s">
        <v>123</v>
      </c>
      <c r="E227" t="s">
        <v>106</v>
      </c>
      <c r="F227" t="s">
        <v>1038</v>
      </c>
      <c r="G227" s="77">
        <v>41025.9</v>
      </c>
      <c r="H227" s="77">
        <v>0.56850000000000001</v>
      </c>
      <c r="I227" s="77">
        <v>0.861093435618</v>
      </c>
      <c r="J227" s="78">
        <v>2.93E-2</v>
      </c>
      <c r="K227" s="78">
        <v>0</v>
      </c>
    </row>
    <row r="228" spans="2:11">
      <c r="B228" t="s">
        <v>1234</v>
      </c>
      <c r="C228" t="s">
        <v>1237</v>
      </c>
      <c r="D228" t="s">
        <v>123</v>
      </c>
      <c r="E228" t="s">
        <v>106</v>
      </c>
      <c r="F228" t="s">
        <v>232</v>
      </c>
      <c r="G228" s="77">
        <v>70992.990000000005</v>
      </c>
      <c r="H228" s="77">
        <v>0.59740000000000004</v>
      </c>
      <c r="I228" s="77">
        <v>1.5658219553839201</v>
      </c>
      <c r="J228" s="78">
        <v>5.33E-2</v>
      </c>
      <c r="K228" s="78">
        <v>0</v>
      </c>
    </row>
    <row r="229" spans="2:11">
      <c r="B229" t="s">
        <v>1234</v>
      </c>
      <c r="C229" t="s">
        <v>1238</v>
      </c>
      <c r="D229" t="s">
        <v>123</v>
      </c>
      <c r="E229" t="s">
        <v>106</v>
      </c>
      <c r="F229" t="s">
        <v>232</v>
      </c>
      <c r="G229" s="77">
        <v>53256.83</v>
      </c>
      <c r="H229" s="77">
        <v>0.62</v>
      </c>
      <c r="I229" s="77">
        <v>1.219070141432</v>
      </c>
      <c r="J229" s="78">
        <v>4.1500000000000002E-2</v>
      </c>
      <c r="K229" s="78">
        <v>0</v>
      </c>
    </row>
    <row r="230" spans="2:11">
      <c r="B230" t="s">
        <v>1239</v>
      </c>
      <c r="C230" t="s">
        <v>1240</v>
      </c>
      <c r="D230" t="s">
        <v>123</v>
      </c>
      <c r="E230" t="s">
        <v>106</v>
      </c>
      <c r="F230" t="s">
        <v>232</v>
      </c>
      <c r="G230" s="77">
        <v>27175.9</v>
      </c>
      <c r="H230" s="77">
        <v>6.5600000000000006E-2</v>
      </c>
      <c r="I230" s="77">
        <v>6.5818725356800001E-2</v>
      </c>
      <c r="J230" s="78">
        <v>2.2000000000000001E-3</v>
      </c>
      <c r="K230" s="78">
        <v>0</v>
      </c>
    </row>
    <row r="231" spans="2:11">
      <c r="B231" t="s">
        <v>1241</v>
      </c>
      <c r="C231" t="s">
        <v>1242</v>
      </c>
      <c r="D231" t="s">
        <v>123</v>
      </c>
      <c r="E231" t="s">
        <v>106</v>
      </c>
      <c r="F231" t="s">
        <v>232</v>
      </c>
      <c r="G231" s="77">
        <v>131012.66</v>
      </c>
      <c r="H231" s="77">
        <v>-2.2140999999999957</v>
      </c>
      <c r="I231" s="77">
        <v>-10.7095738182815</v>
      </c>
      <c r="J231" s="78">
        <v>-0.36420000000000002</v>
      </c>
      <c r="K231" s="78">
        <v>-1E-4</v>
      </c>
    </row>
    <row r="232" spans="2:11">
      <c r="B232" t="s">
        <v>1241</v>
      </c>
      <c r="C232" t="s">
        <v>1243</v>
      </c>
      <c r="D232" t="s">
        <v>123</v>
      </c>
      <c r="E232" t="s">
        <v>106</v>
      </c>
      <c r="F232" t="s">
        <v>232</v>
      </c>
      <c r="G232" s="77">
        <v>33421.599999999999</v>
      </c>
      <c r="H232" s="77">
        <v>-2.2141000000000002</v>
      </c>
      <c r="I232" s="77">
        <v>-2.7320343875552</v>
      </c>
      <c r="J232" s="78">
        <v>-9.2899999999999996E-2</v>
      </c>
      <c r="K232" s="78">
        <v>0</v>
      </c>
    </row>
    <row r="233" spans="2:11">
      <c r="B233" t="s">
        <v>1241</v>
      </c>
      <c r="C233" t="s">
        <v>1244</v>
      </c>
      <c r="D233" t="s">
        <v>123</v>
      </c>
      <c r="E233" t="s">
        <v>106</v>
      </c>
      <c r="F233" t="s">
        <v>232</v>
      </c>
      <c r="G233" s="77">
        <v>50301.1</v>
      </c>
      <c r="H233" s="77">
        <v>-2.2141000000000002</v>
      </c>
      <c r="I233" s="77">
        <v>-4.1118418906291998</v>
      </c>
      <c r="J233" s="78">
        <v>-0.13980000000000001</v>
      </c>
      <c r="K233" s="78">
        <v>0</v>
      </c>
    </row>
    <row r="234" spans="2:11">
      <c r="B234" t="s">
        <v>1245</v>
      </c>
      <c r="C234" t="s">
        <v>1246</v>
      </c>
      <c r="D234" t="s">
        <v>123</v>
      </c>
      <c r="E234" t="s">
        <v>106</v>
      </c>
      <c r="F234" t="s">
        <v>232</v>
      </c>
      <c r="G234" s="77">
        <v>26356.62</v>
      </c>
      <c r="H234" s="77">
        <v>0.60580000000000001</v>
      </c>
      <c r="I234" s="77">
        <v>0.58949574742031996</v>
      </c>
      <c r="J234" s="78">
        <v>0.02</v>
      </c>
      <c r="K234" s="78">
        <v>0</v>
      </c>
    </row>
    <row r="235" spans="2:11">
      <c r="B235" t="s">
        <v>1245</v>
      </c>
      <c r="C235" t="s">
        <v>1247</v>
      </c>
      <c r="D235" t="s">
        <v>123</v>
      </c>
      <c r="E235" t="s">
        <v>106</v>
      </c>
      <c r="F235" t="s">
        <v>232</v>
      </c>
      <c r="G235" s="77">
        <v>96701.53</v>
      </c>
      <c r="H235" s="77">
        <v>0.60580000000000001</v>
      </c>
      <c r="I235" s="77">
        <v>2.1628395713880799</v>
      </c>
      <c r="J235" s="78">
        <v>7.3599999999999999E-2</v>
      </c>
      <c r="K235" s="78">
        <v>0</v>
      </c>
    </row>
    <row r="236" spans="2:11">
      <c r="B236" t="s">
        <v>1248</v>
      </c>
      <c r="C236" t="s">
        <v>1249</v>
      </c>
      <c r="D236" t="s">
        <v>123</v>
      </c>
      <c r="E236" t="s">
        <v>106</v>
      </c>
      <c r="F236" t="s">
        <v>1038</v>
      </c>
      <c r="G236" s="77">
        <v>93478.98</v>
      </c>
      <c r="H236" s="77">
        <v>0.224</v>
      </c>
      <c r="I236" s="77">
        <v>0.77307864291840001</v>
      </c>
      <c r="J236" s="78">
        <v>2.63E-2</v>
      </c>
      <c r="K236" s="78">
        <v>0</v>
      </c>
    </row>
    <row r="237" spans="2:11">
      <c r="B237" t="s">
        <v>1248</v>
      </c>
      <c r="C237" t="s">
        <v>1250</v>
      </c>
      <c r="D237" t="s">
        <v>123</v>
      </c>
      <c r="E237" t="s">
        <v>106</v>
      </c>
      <c r="F237" t="s">
        <v>1038</v>
      </c>
      <c r="G237" s="77">
        <v>122895.42</v>
      </c>
      <c r="H237" s="77">
        <v>0.20580000000000001</v>
      </c>
      <c r="I237" s="77">
        <v>0.93377611493711998</v>
      </c>
      <c r="J237" s="78">
        <v>3.1800000000000002E-2</v>
      </c>
      <c r="K237" s="78">
        <v>0</v>
      </c>
    </row>
    <row r="238" spans="2:11">
      <c r="B238" t="s">
        <v>1248</v>
      </c>
      <c r="C238" t="s">
        <v>1251</v>
      </c>
      <c r="D238" t="s">
        <v>123</v>
      </c>
      <c r="E238" t="s">
        <v>106</v>
      </c>
      <c r="F238" t="s">
        <v>232</v>
      </c>
      <c r="G238" s="77">
        <v>44249.71</v>
      </c>
      <c r="H238" s="77">
        <v>0.1104</v>
      </c>
      <c r="I238" s="77">
        <v>0.18036040196927999</v>
      </c>
      <c r="J238" s="78">
        <v>6.1000000000000004E-3</v>
      </c>
      <c r="K238" s="78">
        <v>0</v>
      </c>
    </row>
    <row r="239" spans="2:11">
      <c r="B239" t="s">
        <v>1252</v>
      </c>
      <c r="C239" t="s">
        <v>1253</v>
      </c>
      <c r="D239" t="s">
        <v>123</v>
      </c>
      <c r="E239" t="s">
        <v>106</v>
      </c>
      <c r="F239" t="s">
        <v>935</v>
      </c>
      <c r="G239" s="77">
        <v>27416.95</v>
      </c>
      <c r="H239" s="77">
        <v>0.58520000000000005</v>
      </c>
      <c r="I239" s="77">
        <v>0.59235921624879995</v>
      </c>
      <c r="J239" s="78">
        <v>2.01E-2</v>
      </c>
      <c r="K239" s="78">
        <v>0</v>
      </c>
    </row>
    <row r="240" spans="2:11">
      <c r="B240" t="s">
        <v>1252</v>
      </c>
      <c r="C240" t="s">
        <v>1254</v>
      </c>
      <c r="D240" t="s">
        <v>123</v>
      </c>
      <c r="E240" t="s">
        <v>106</v>
      </c>
      <c r="F240" t="s">
        <v>935</v>
      </c>
      <c r="G240" s="77">
        <v>75397.31</v>
      </c>
      <c r="H240" s="77">
        <v>0.58609999999999995</v>
      </c>
      <c r="I240" s="77">
        <v>1.63150821639572</v>
      </c>
      <c r="J240" s="78">
        <v>5.5500000000000001E-2</v>
      </c>
      <c r="K240" s="78">
        <v>0</v>
      </c>
    </row>
    <row r="241" spans="2:11">
      <c r="B241" t="s">
        <v>1252</v>
      </c>
      <c r="C241" t="s">
        <v>1255</v>
      </c>
      <c r="D241" t="s">
        <v>123</v>
      </c>
      <c r="E241" t="s">
        <v>106</v>
      </c>
      <c r="F241" t="s">
        <v>232</v>
      </c>
      <c r="G241" s="77">
        <v>168907</v>
      </c>
      <c r="H241" s="77">
        <v>0.54920000000000002</v>
      </c>
      <c r="I241" s="77">
        <v>3.424836704848</v>
      </c>
      <c r="J241" s="78">
        <v>0.11650000000000001</v>
      </c>
      <c r="K241" s="78">
        <v>0</v>
      </c>
    </row>
    <row r="242" spans="2:11">
      <c r="B242" t="s">
        <v>1256</v>
      </c>
      <c r="C242" t="s">
        <v>1257</v>
      </c>
      <c r="D242" t="s">
        <v>123</v>
      </c>
      <c r="E242" t="s">
        <v>106</v>
      </c>
      <c r="F242" t="s">
        <v>1006</v>
      </c>
      <c r="G242" s="77">
        <v>41765.82</v>
      </c>
      <c r="H242" s="77">
        <v>-1.3237000000000001</v>
      </c>
      <c r="I242" s="77">
        <v>-2.0411375562832799</v>
      </c>
      <c r="J242" s="78">
        <v>-6.9400000000000003E-2</v>
      </c>
      <c r="K242" s="78">
        <v>0</v>
      </c>
    </row>
    <row r="243" spans="2:11">
      <c r="B243" t="s">
        <v>1256</v>
      </c>
      <c r="C243" t="s">
        <v>1258</v>
      </c>
      <c r="D243" t="s">
        <v>123</v>
      </c>
      <c r="E243" t="s">
        <v>106</v>
      </c>
      <c r="F243" t="s">
        <v>1006</v>
      </c>
      <c r="G243" s="77">
        <v>40254.089999999997</v>
      </c>
      <c r="H243" s="77">
        <v>-1.4105000000000001</v>
      </c>
      <c r="I243" s="77">
        <v>-2.0962583044494001</v>
      </c>
      <c r="J243" s="78">
        <v>-7.1300000000000002E-2</v>
      </c>
      <c r="K243" s="78">
        <v>0</v>
      </c>
    </row>
    <row r="244" spans="2:11">
      <c r="B244" t="s">
        <v>1256</v>
      </c>
      <c r="C244" t="s">
        <v>1259</v>
      </c>
      <c r="D244" t="s">
        <v>123</v>
      </c>
      <c r="E244" t="s">
        <v>106</v>
      </c>
      <c r="F244" t="s">
        <v>1006</v>
      </c>
      <c r="G244" s="77">
        <v>26851.59</v>
      </c>
      <c r="H244" s="77">
        <v>-1.3517999999999999</v>
      </c>
      <c r="I244" s="77">
        <v>-1.3401213980450399</v>
      </c>
      <c r="J244" s="78">
        <v>-4.5600000000000002E-2</v>
      </c>
      <c r="K244" s="78">
        <v>0</v>
      </c>
    </row>
    <row r="245" spans="2:11">
      <c r="B245" t="s">
        <v>1256</v>
      </c>
      <c r="C245" t="s">
        <v>1260</v>
      </c>
      <c r="D245" t="s">
        <v>123</v>
      </c>
      <c r="E245" t="s">
        <v>106</v>
      </c>
      <c r="F245" t="s">
        <v>232</v>
      </c>
      <c r="G245" s="77">
        <v>50542.61</v>
      </c>
      <c r="H245" s="77">
        <v>8.6099999999999996E-2</v>
      </c>
      <c r="I245" s="77">
        <v>0.16066545517931999</v>
      </c>
      <c r="J245" s="78">
        <v>5.4999999999999997E-3</v>
      </c>
      <c r="K245" s="78">
        <v>0</v>
      </c>
    </row>
    <row r="246" spans="2:11">
      <c r="B246" t="s">
        <v>1256</v>
      </c>
      <c r="C246" t="s">
        <v>1261</v>
      </c>
      <c r="D246" t="s">
        <v>123</v>
      </c>
      <c r="E246" t="s">
        <v>106</v>
      </c>
      <c r="F246" t="s">
        <v>232</v>
      </c>
      <c r="G246" s="77">
        <v>21788.97</v>
      </c>
      <c r="H246" s="77">
        <v>-1.3237000000000001</v>
      </c>
      <c r="I246" s="77">
        <v>-1.06484884002588</v>
      </c>
      <c r="J246" s="78">
        <v>-3.6200000000000003E-2</v>
      </c>
      <c r="K246" s="78">
        <v>0</v>
      </c>
    </row>
    <row r="247" spans="2:11">
      <c r="B247" t="s">
        <v>1256</v>
      </c>
      <c r="C247" t="s">
        <v>1262</v>
      </c>
      <c r="D247" t="s">
        <v>123</v>
      </c>
      <c r="E247" t="s">
        <v>106</v>
      </c>
      <c r="F247" t="s">
        <v>232</v>
      </c>
      <c r="G247" s="77">
        <v>17419.37</v>
      </c>
      <c r="H247" s="77">
        <v>-1.3517999999999999</v>
      </c>
      <c r="I247" s="77">
        <v>-0.86937386119271998</v>
      </c>
      <c r="J247" s="78">
        <v>-2.9600000000000001E-2</v>
      </c>
      <c r="K247" s="78">
        <v>0</v>
      </c>
    </row>
    <row r="248" spans="2:11">
      <c r="B248" t="s">
        <v>1263</v>
      </c>
      <c r="C248" t="s">
        <v>1264</v>
      </c>
      <c r="D248" t="s">
        <v>123</v>
      </c>
      <c r="E248" t="s">
        <v>106</v>
      </c>
      <c r="F248" t="s">
        <v>1038</v>
      </c>
      <c r="G248" s="77">
        <v>196613.34</v>
      </c>
      <c r="H248" s="77">
        <v>1.1331</v>
      </c>
      <c r="I248" s="77">
        <v>8.2251326894536803</v>
      </c>
      <c r="J248" s="78">
        <v>0.2797</v>
      </c>
      <c r="K248" s="78">
        <v>0</v>
      </c>
    </row>
    <row r="249" spans="2:11">
      <c r="B249" t="s">
        <v>1263</v>
      </c>
      <c r="C249" t="s">
        <v>1265</v>
      </c>
      <c r="D249" t="s">
        <v>123</v>
      </c>
      <c r="E249" t="s">
        <v>106</v>
      </c>
      <c r="F249" t="s">
        <v>1038</v>
      </c>
      <c r="G249" s="77">
        <v>169868.08</v>
      </c>
      <c r="H249" s="77">
        <v>1.1304000000000001</v>
      </c>
      <c r="I249" s="77">
        <v>7.0893369621734399</v>
      </c>
      <c r="J249" s="78">
        <v>0.24110000000000001</v>
      </c>
      <c r="K249" s="78">
        <v>0</v>
      </c>
    </row>
    <row r="250" spans="2:11">
      <c r="B250" t="s">
        <v>1263</v>
      </c>
      <c r="C250" t="s">
        <v>1266</v>
      </c>
      <c r="D250" t="s">
        <v>123</v>
      </c>
      <c r="E250" t="s">
        <v>106</v>
      </c>
      <c r="F250" t="s">
        <v>232</v>
      </c>
      <c r="G250" s="77">
        <v>43112.46</v>
      </c>
      <c r="H250" s="77">
        <v>1.1331</v>
      </c>
      <c r="I250" s="77">
        <v>1.8035688934879199</v>
      </c>
      <c r="J250" s="78">
        <v>6.13E-2</v>
      </c>
      <c r="K250" s="78">
        <v>0</v>
      </c>
    </row>
    <row r="251" spans="2:11">
      <c r="B251" t="s">
        <v>1263</v>
      </c>
      <c r="C251" t="s">
        <v>1267</v>
      </c>
      <c r="D251" t="s">
        <v>123</v>
      </c>
      <c r="E251" t="s">
        <v>106</v>
      </c>
      <c r="F251" t="s">
        <v>232</v>
      </c>
      <c r="G251" s="77">
        <v>28036.34</v>
      </c>
      <c r="H251" s="77">
        <v>1.1482000000000001</v>
      </c>
      <c r="I251" s="77">
        <v>1.18850374070896</v>
      </c>
      <c r="J251" s="78">
        <v>4.0399999999999998E-2</v>
      </c>
      <c r="K251" s="78">
        <v>0</v>
      </c>
    </row>
    <row r="252" spans="2:11">
      <c r="B252" t="s">
        <v>1268</v>
      </c>
      <c r="C252" t="s">
        <v>1269</v>
      </c>
      <c r="D252" t="s">
        <v>123</v>
      </c>
      <c r="E252" t="s">
        <v>106</v>
      </c>
      <c r="F252" t="s">
        <v>1006</v>
      </c>
      <c r="G252" s="77">
        <v>110830.63</v>
      </c>
      <c r="H252" s="77">
        <v>-2.0785</v>
      </c>
      <c r="I252" s="77">
        <v>-8.5049452676786004</v>
      </c>
      <c r="J252" s="78">
        <v>-0.2893</v>
      </c>
      <c r="K252" s="78">
        <v>0</v>
      </c>
    </row>
    <row r="253" spans="2:11">
      <c r="B253" t="s">
        <v>1268</v>
      </c>
      <c r="C253" t="s">
        <v>1270</v>
      </c>
      <c r="D253" t="s">
        <v>123</v>
      </c>
      <c r="E253" t="s">
        <v>106</v>
      </c>
      <c r="F253" t="s">
        <v>1006</v>
      </c>
      <c r="G253" s="77">
        <v>93208.2</v>
      </c>
      <c r="H253" s="77">
        <v>-2.0718000000000001</v>
      </c>
      <c r="I253" s="77">
        <v>-7.1295750042192001</v>
      </c>
      <c r="J253" s="78">
        <v>-0.24249999999999999</v>
      </c>
      <c r="K253" s="78">
        <v>0</v>
      </c>
    </row>
    <row r="254" spans="2:11">
      <c r="B254" t="s">
        <v>1268</v>
      </c>
      <c r="C254" t="s">
        <v>1271</v>
      </c>
      <c r="D254" t="s">
        <v>123</v>
      </c>
      <c r="E254" t="s">
        <v>106</v>
      </c>
      <c r="F254" t="s">
        <v>1006</v>
      </c>
      <c r="G254" s="77">
        <v>33286.47</v>
      </c>
      <c r="H254" s="77">
        <v>-2.0785</v>
      </c>
      <c r="I254" s="77">
        <v>-2.5543444578834</v>
      </c>
      <c r="J254" s="78">
        <v>-8.6900000000000005E-2</v>
      </c>
      <c r="K254" s="78">
        <v>0</v>
      </c>
    </row>
    <row r="255" spans="2:11">
      <c r="B255" t="s">
        <v>1268</v>
      </c>
      <c r="C255" t="s">
        <v>1272</v>
      </c>
      <c r="D255" t="s">
        <v>123</v>
      </c>
      <c r="E255" t="s">
        <v>106</v>
      </c>
      <c r="F255" t="s">
        <v>1006</v>
      </c>
      <c r="G255" s="77">
        <v>42688.19</v>
      </c>
      <c r="H255" s="77">
        <v>-1.8835999999999999</v>
      </c>
      <c r="I255" s="77">
        <v>-2.9686439653332801</v>
      </c>
      <c r="J255" s="78">
        <v>-0.10100000000000001</v>
      </c>
      <c r="K255" s="78">
        <v>0</v>
      </c>
    </row>
    <row r="256" spans="2:11">
      <c r="B256" t="s">
        <v>1268</v>
      </c>
      <c r="C256" t="s">
        <v>1273</v>
      </c>
      <c r="D256" t="s">
        <v>123</v>
      </c>
      <c r="E256" t="s">
        <v>106</v>
      </c>
      <c r="F256" t="s">
        <v>232</v>
      </c>
      <c r="G256" s="77">
        <v>98813.45</v>
      </c>
      <c r="H256" s="77">
        <v>-2.0785</v>
      </c>
      <c r="I256" s="77">
        <v>-7.5827682650590003</v>
      </c>
      <c r="J256" s="78">
        <v>-0.25790000000000002</v>
      </c>
      <c r="K256" s="78">
        <v>0</v>
      </c>
    </row>
    <row r="257" spans="2:11">
      <c r="B257" t="s">
        <v>1274</v>
      </c>
      <c r="C257" t="s">
        <v>1275</v>
      </c>
      <c r="D257" t="s">
        <v>123</v>
      </c>
      <c r="E257" t="s">
        <v>106</v>
      </c>
      <c r="F257" t="s">
        <v>975</v>
      </c>
      <c r="G257" s="77">
        <v>72234.69</v>
      </c>
      <c r="H257" s="77">
        <v>-3.982799999999985</v>
      </c>
      <c r="I257" s="77">
        <v>-10.6217482574174</v>
      </c>
      <c r="J257" s="78">
        <v>-0.36130000000000001</v>
      </c>
      <c r="K257" s="78">
        <v>-1E-4</v>
      </c>
    </row>
    <row r="258" spans="2:11">
      <c r="B258" t="s">
        <v>1274</v>
      </c>
      <c r="C258" t="s">
        <v>1276</v>
      </c>
      <c r="D258" t="s">
        <v>123</v>
      </c>
      <c r="E258" t="s">
        <v>106</v>
      </c>
      <c r="F258" t="s">
        <v>975</v>
      </c>
      <c r="G258" s="77">
        <v>105894.93</v>
      </c>
      <c r="H258" s="77">
        <v>-3.9393000000000051</v>
      </c>
      <c r="I258" s="77">
        <v>-15.4012480648931</v>
      </c>
      <c r="J258" s="78">
        <v>-0.52380000000000004</v>
      </c>
      <c r="K258" s="78">
        <v>-1E-4</v>
      </c>
    </row>
    <row r="259" spans="2:11">
      <c r="B259" t="s">
        <v>1274</v>
      </c>
      <c r="C259" t="s">
        <v>1277</v>
      </c>
      <c r="D259" t="s">
        <v>123</v>
      </c>
      <c r="E259" t="s">
        <v>106</v>
      </c>
      <c r="F259" t="s">
        <v>975</v>
      </c>
      <c r="G259" s="77">
        <v>113409.46</v>
      </c>
      <c r="H259" s="77">
        <v>-3.984599999999995</v>
      </c>
      <c r="I259" s="77">
        <v>-16.683828062946699</v>
      </c>
      <c r="J259" s="78">
        <v>-0.56740000000000002</v>
      </c>
      <c r="K259" s="78">
        <v>-1E-4</v>
      </c>
    </row>
    <row r="260" spans="2:11">
      <c r="B260" t="s">
        <v>1274</v>
      </c>
      <c r="C260" t="s">
        <v>1278</v>
      </c>
      <c r="D260" t="s">
        <v>123</v>
      </c>
      <c r="E260" t="s">
        <v>106</v>
      </c>
      <c r="F260" t="s">
        <v>232</v>
      </c>
      <c r="G260" s="77">
        <v>7127.76</v>
      </c>
      <c r="H260" s="77">
        <v>-3.9828999999999999</v>
      </c>
      <c r="I260" s="77">
        <v>-1.0481276138236799</v>
      </c>
      <c r="J260" s="78">
        <v>-3.56E-2</v>
      </c>
      <c r="K260" s="78">
        <v>0</v>
      </c>
    </row>
    <row r="261" spans="2:11">
      <c r="B261" t="s">
        <v>1279</v>
      </c>
      <c r="C261" t="s">
        <v>1280</v>
      </c>
      <c r="D261" t="s">
        <v>123</v>
      </c>
      <c r="E261" t="s">
        <v>106</v>
      </c>
      <c r="F261" t="s">
        <v>232</v>
      </c>
      <c r="G261" s="77">
        <v>62990.53</v>
      </c>
      <c r="H261" s="77">
        <v>-1.6506000000000001</v>
      </c>
      <c r="I261" s="77">
        <v>-3.8386524727605602</v>
      </c>
      <c r="J261" s="78">
        <v>-0.13059999999999999</v>
      </c>
      <c r="K261" s="78">
        <v>0</v>
      </c>
    </row>
    <row r="262" spans="2:11">
      <c r="B262" t="s">
        <v>1281</v>
      </c>
      <c r="C262" t="s">
        <v>1282</v>
      </c>
      <c r="D262" t="s">
        <v>123</v>
      </c>
      <c r="E262" t="s">
        <v>106</v>
      </c>
      <c r="F262" t="s">
        <v>935</v>
      </c>
      <c r="G262" s="77">
        <v>93040.95</v>
      </c>
      <c r="H262" s="77">
        <v>-1.4186000000000001</v>
      </c>
      <c r="I262" s="77">
        <v>-4.8729929604563997</v>
      </c>
      <c r="J262" s="78">
        <v>-0.16569999999999999</v>
      </c>
      <c r="K262" s="78">
        <v>0</v>
      </c>
    </row>
    <row r="263" spans="2:11">
      <c r="B263" t="s">
        <v>1281</v>
      </c>
      <c r="C263" t="s">
        <v>1283</v>
      </c>
      <c r="D263" t="s">
        <v>123</v>
      </c>
      <c r="E263" t="s">
        <v>106</v>
      </c>
      <c r="F263" t="s">
        <v>935</v>
      </c>
      <c r="G263" s="77">
        <v>66667.59</v>
      </c>
      <c r="H263" s="77">
        <v>-1.4363999999999999</v>
      </c>
      <c r="I263" s="77">
        <v>-3.5355081661099201</v>
      </c>
      <c r="J263" s="78">
        <v>-0.1202</v>
      </c>
      <c r="K263" s="78">
        <v>0</v>
      </c>
    </row>
    <row r="264" spans="2:11">
      <c r="B264" t="s">
        <v>1281</v>
      </c>
      <c r="C264" t="s">
        <v>1284</v>
      </c>
      <c r="D264" t="s">
        <v>123</v>
      </c>
      <c r="E264" t="s">
        <v>106</v>
      </c>
      <c r="F264" t="s">
        <v>935</v>
      </c>
      <c r="G264" s="77">
        <v>30962.71</v>
      </c>
      <c r="H264" s="77">
        <v>-1.5853999999999999</v>
      </c>
      <c r="I264" s="77">
        <v>-1.8123393136232799</v>
      </c>
      <c r="J264" s="78">
        <v>-6.1600000000000002E-2</v>
      </c>
      <c r="K264" s="78">
        <v>0</v>
      </c>
    </row>
    <row r="265" spans="2:11">
      <c r="B265" t="s">
        <v>1285</v>
      </c>
      <c r="C265" t="s">
        <v>1286</v>
      </c>
      <c r="D265" t="s">
        <v>123</v>
      </c>
      <c r="E265" t="s">
        <v>106</v>
      </c>
      <c r="F265" t="s">
        <v>935</v>
      </c>
      <c r="G265" s="77">
        <v>13582.79</v>
      </c>
      <c r="H265" s="77">
        <v>4.4668999999999999</v>
      </c>
      <c r="I265" s="77">
        <v>2.24004585491492</v>
      </c>
      <c r="J265" s="78">
        <v>7.6200000000000004E-2</v>
      </c>
      <c r="K265" s="78">
        <v>0</v>
      </c>
    </row>
    <row r="266" spans="2:11">
      <c r="B266" t="s">
        <v>1285</v>
      </c>
      <c r="C266" t="s">
        <v>1287</v>
      </c>
      <c r="D266" t="s">
        <v>123</v>
      </c>
      <c r="E266" t="s">
        <v>106</v>
      </c>
      <c r="F266" t="s">
        <v>935</v>
      </c>
      <c r="G266" s="77">
        <v>13249.18</v>
      </c>
      <c r="H266" s="77">
        <v>4.4122000000000003</v>
      </c>
      <c r="I266" s="77">
        <v>2.1582705412923202</v>
      </c>
      <c r="J266" s="78">
        <v>7.3400000000000007E-2</v>
      </c>
      <c r="K266" s="78">
        <v>0</v>
      </c>
    </row>
    <row r="267" spans="2:11">
      <c r="B267" t="s">
        <v>1285</v>
      </c>
      <c r="C267" t="s">
        <v>1288</v>
      </c>
      <c r="D267" t="s">
        <v>123</v>
      </c>
      <c r="E267" t="s">
        <v>106</v>
      </c>
      <c r="F267" t="s">
        <v>935</v>
      </c>
      <c r="G267" s="77">
        <v>37585.199999999997</v>
      </c>
      <c r="H267" s="77">
        <v>3.5655000000000001</v>
      </c>
      <c r="I267" s="77">
        <v>4.9476503297520003</v>
      </c>
      <c r="J267" s="78">
        <v>0.16830000000000001</v>
      </c>
      <c r="K267" s="78">
        <v>0</v>
      </c>
    </row>
    <row r="268" spans="2:11">
      <c r="B268" t="s">
        <v>1285</v>
      </c>
      <c r="C268" t="s">
        <v>1289</v>
      </c>
      <c r="D268" t="s">
        <v>123</v>
      </c>
      <c r="E268" t="s">
        <v>106</v>
      </c>
      <c r="F268" t="s">
        <v>935</v>
      </c>
      <c r="G268" s="77">
        <v>53550.67</v>
      </c>
      <c r="H268" s="77">
        <v>3.0800999999999998</v>
      </c>
      <c r="I268" s="77">
        <v>6.0896371771856401</v>
      </c>
      <c r="J268" s="78">
        <v>0.20710000000000001</v>
      </c>
      <c r="K268" s="78">
        <v>0</v>
      </c>
    </row>
    <row r="269" spans="2:11">
      <c r="B269" t="s">
        <v>1285</v>
      </c>
      <c r="C269" t="s">
        <v>1290</v>
      </c>
      <c r="D269" t="s">
        <v>123</v>
      </c>
      <c r="E269" t="s">
        <v>106</v>
      </c>
      <c r="F269" t="s">
        <v>232</v>
      </c>
      <c r="G269" s="77">
        <v>31386.23</v>
      </c>
      <c r="H269" s="77">
        <v>3.5364</v>
      </c>
      <c r="I269" s="77">
        <v>4.0979082184622397</v>
      </c>
      <c r="J269" s="78">
        <v>0.1394</v>
      </c>
      <c r="K269" s="78">
        <v>0</v>
      </c>
    </row>
    <row r="270" spans="2:11">
      <c r="B270" t="s">
        <v>1285</v>
      </c>
      <c r="C270" t="s">
        <v>1291</v>
      </c>
      <c r="D270" t="s">
        <v>123</v>
      </c>
      <c r="E270" t="s">
        <v>106</v>
      </c>
      <c r="F270" t="s">
        <v>232</v>
      </c>
      <c r="G270" s="77">
        <v>25109.35</v>
      </c>
      <c r="H270" s="77">
        <v>3.5377999999999998</v>
      </c>
      <c r="I270" s="77">
        <v>3.2796722132356</v>
      </c>
      <c r="J270" s="78">
        <v>0.1115</v>
      </c>
      <c r="K270" s="78">
        <v>0</v>
      </c>
    </row>
    <row r="271" spans="2:11">
      <c r="B271" t="s">
        <v>1285</v>
      </c>
      <c r="C271" t="s">
        <v>1292</v>
      </c>
      <c r="D271" t="s">
        <v>123</v>
      </c>
      <c r="E271" t="s">
        <v>106</v>
      </c>
      <c r="F271" t="s">
        <v>232</v>
      </c>
      <c r="G271" s="77">
        <v>31445.69</v>
      </c>
      <c r="H271" s="77">
        <v>3.7181000000000002</v>
      </c>
      <c r="I271" s="77">
        <v>4.3166206819938804</v>
      </c>
      <c r="J271" s="78">
        <v>0.14680000000000001</v>
      </c>
      <c r="K271" s="78">
        <v>0</v>
      </c>
    </row>
    <row r="272" spans="2:11">
      <c r="B272" t="s">
        <v>1285</v>
      </c>
      <c r="C272" t="s">
        <v>1293</v>
      </c>
      <c r="D272" t="s">
        <v>123</v>
      </c>
      <c r="E272" t="s">
        <v>106</v>
      </c>
      <c r="F272" t="s">
        <v>232</v>
      </c>
      <c r="G272" s="77">
        <v>26945.66</v>
      </c>
      <c r="H272" s="77">
        <v>3.6903000000000001</v>
      </c>
      <c r="I272" s="77">
        <v>3.6712350510981602</v>
      </c>
      <c r="J272" s="78">
        <v>0.1249</v>
      </c>
      <c r="K272" s="78">
        <v>0</v>
      </c>
    </row>
    <row r="273" spans="2:11">
      <c r="B273" t="s">
        <v>1285</v>
      </c>
      <c r="C273" t="s">
        <v>1294</v>
      </c>
      <c r="D273" t="s">
        <v>123</v>
      </c>
      <c r="E273" t="s">
        <v>106</v>
      </c>
      <c r="F273" t="s">
        <v>232</v>
      </c>
      <c r="G273" s="77">
        <v>2683.7</v>
      </c>
      <c r="H273" s="77">
        <v>3.3018999999999998</v>
      </c>
      <c r="I273" s="77">
        <v>0.32715952938760001</v>
      </c>
      <c r="J273" s="78">
        <v>1.11E-2</v>
      </c>
      <c r="K273" s="78">
        <v>0</v>
      </c>
    </row>
    <row r="274" spans="2:11">
      <c r="B274" t="s">
        <v>1285</v>
      </c>
      <c r="C274" t="s">
        <v>1295</v>
      </c>
      <c r="D274" t="s">
        <v>123</v>
      </c>
      <c r="E274" t="s">
        <v>106</v>
      </c>
      <c r="F274" t="s">
        <v>232</v>
      </c>
      <c r="G274" s="77">
        <v>35880.85</v>
      </c>
      <c r="H274" s="77">
        <v>3.5655000000000001</v>
      </c>
      <c r="I274" s="77">
        <v>4.7232926613209996</v>
      </c>
      <c r="J274" s="78">
        <v>0.16059999999999999</v>
      </c>
      <c r="K274" s="78">
        <v>0</v>
      </c>
    </row>
    <row r="275" spans="2:11">
      <c r="B275" t="s">
        <v>1285</v>
      </c>
      <c r="C275" t="s">
        <v>1296</v>
      </c>
      <c r="D275" t="s">
        <v>123</v>
      </c>
      <c r="E275" t="s">
        <v>106</v>
      </c>
      <c r="F275" t="s">
        <v>232</v>
      </c>
      <c r="G275" s="77">
        <v>31418.43</v>
      </c>
      <c r="H275" s="77">
        <v>3.6349</v>
      </c>
      <c r="I275" s="77">
        <v>4.2163692665624399</v>
      </c>
      <c r="J275" s="78">
        <v>0.1434</v>
      </c>
      <c r="K275" s="78">
        <v>0</v>
      </c>
    </row>
    <row r="276" spans="2:11">
      <c r="B276" t="s">
        <v>1285</v>
      </c>
      <c r="C276" t="s">
        <v>1297</v>
      </c>
      <c r="D276" t="s">
        <v>123</v>
      </c>
      <c r="E276" t="s">
        <v>106</v>
      </c>
      <c r="F276" t="s">
        <v>232</v>
      </c>
      <c r="G276" s="77">
        <v>31421.15</v>
      </c>
      <c r="H276" s="77">
        <v>3.6432000000000002</v>
      </c>
      <c r="I276" s="77">
        <v>4.2263628634656003</v>
      </c>
      <c r="J276" s="78">
        <v>0.14369999999999999</v>
      </c>
      <c r="K276" s="78">
        <v>0</v>
      </c>
    </row>
    <row r="277" spans="2:11">
      <c r="B277" t="s">
        <v>1285</v>
      </c>
      <c r="C277" t="s">
        <v>1298</v>
      </c>
      <c r="D277" t="s">
        <v>123</v>
      </c>
      <c r="E277" t="s">
        <v>106</v>
      </c>
      <c r="F277" t="s">
        <v>232</v>
      </c>
      <c r="G277" s="77">
        <v>25078.58</v>
      </c>
      <c r="H277" s="77">
        <v>3.4199000000000002</v>
      </c>
      <c r="I277" s="77">
        <v>3.1664894235946401</v>
      </c>
      <c r="J277" s="78">
        <v>0.1077</v>
      </c>
      <c r="K277" s="78">
        <v>0</v>
      </c>
    </row>
    <row r="278" spans="2:11">
      <c r="B278" t="s">
        <v>1299</v>
      </c>
      <c r="C278" t="s">
        <v>1300</v>
      </c>
      <c r="D278" t="s">
        <v>123</v>
      </c>
      <c r="E278" t="s">
        <v>120</v>
      </c>
      <c r="F278" t="s">
        <v>975</v>
      </c>
      <c r="G278" s="77">
        <v>31859.37</v>
      </c>
      <c r="H278" s="77">
        <v>-5.5659999999999998</v>
      </c>
      <c r="I278" s="77">
        <v>-4.3420840992421201</v>
      </c>
      <c r="J278" s="78">
        <v>-0.1477</v>
      </c>
      <c r="K278" s="78">
        <v>0</v>
      </c>
    </row>
    <row r="279" spans="2:11">
      <c r="B279" t="s">
        <v>1299</v>
      </c>
      <c r="C279" t="s">
        <v>1301</v>
      </c>
      <c r="D279" t="s">
        <v>123</v>
      </c>
      <c r="E279" t="s">
        <v>120</v>
      </c>
      <c r="F279" t="s">
        <v>975</v>
      </c>
      <c r="G279" s="77">
        <v>56621.94</v>
      </c>
      <c r="H279" s="77">
        <v>-5.5027000000000017</v>
      </c>
      <c r="I279" s="77">
        <v>-7.6291899266416703</v>
      </c>
      <c r="J279" s="78">
        <v>-0.25950000000000001</v>
      </c>
      <c r="K279" s="78">
        <v>0</v>
      </c>
    </row>
    <row r="280" spans="2:11">
      <c r="B280" t="s">
        <v>1299</v>
      </c>
      <c r="C280" t="s">
        <v>1302</v>
      </c>
      <c r="D280" t="s">
        <v>123</v>
      </c>
      <c r="E280" t="s">
        <v>120</v>
      </c>
      <c r="F280" t="s">
        <v>935</v>
      </c>
      <c r="G280" s="77">
        <v>65047.7</v>
      </c>
      <c r="H280" s="77">
        <v>-2.1539000000000001</v>
      </c>
      <c r="I280" s="77">
        <v>-3.43064141786058</v>
      </c>
      <c r="J280" s="78">
        <v>-0.1167</v>
      </c>
      <c r="K280" s="78">
        <v>0</v>
      </c>
    </row>
    <row r="281" spans="2:11">
      <c r="B281" t="s">
        <v>1299</v>
      </c>
      <c r="C281" t="s">
        <v>1303</v>
      </c>
      <c r="D281" t="s">
        <v>123</v>
      </c>
      <c r="E281" t="s">
        <v>120</v>
      </c>
      <c r="F281" t="s">
        <v>232</v>
      </c>
      <c r="G281" s="77">
        <v>62127.7</v>
      </c>
      <c r="H281" s="77">
        <v>-2.5051999999999999</v>
      </c>
      <c r="I281" s="77">
        <v>-3.8110577015834401</v>
      </c>
      <c r="J281" s="78">
        <v>-0.12959999999999999</v>
      </c>
      <c r="K281" s="78">
        <v>0</v>
      </c>
    </row>
    <row r="282" spans="2:11">
      <c r="B282" t="s">
        <v>1304</v>
      </c>
      <c r="C282" t="s">
        <v>1305</v>
      </c>
      <c r="D282" t="s">
        <v>123</v>
      </c>
      <c r="E282" t="s">
        <v>116</v>
      </c>
      <c r="F282" t="s">
        <v>1038</v>
      </c>
      <c r="G282" s="77">
        <v>56660.46</v>
      </c>
      <c r="H282" s="77">
        <v>1.5888000000000024</v>
      </c>
      <c r="I282" s="77">
        <v>2.50639638980602</v>
      </c>
      <c r="J282" s="78">
        <v>8.5199999999999998E-2</v>
      </c>
      <c r="K282" s="78">
        <v>0</v>
      </c>
    </row>
    <row r="283" spans="2:11">
      <c r="B283" t="s">
        <v>1306</v>
      </c>
      <c r="C283" t="s">
        <v>1307</v>
      </c>
      <c r="D283" t="s">
        <v>123</v>
      </c>
      <c r="E283" t="s">
        <v>110</v>
      </c>
      <c r="F283" t="s">
        <v>232</v>
      </c>
      <c r="G283" s="77">
        <v>37276.620000000003</v>
      </c>
      <c r="H283" s="77">
        <v>1.798</v>
      </c>
      <c r="I283" s="77">
        <v>2.7033203135618402</v>
      </c>
      <c r="J283" s="78">
        <v>9.1899999999999996E-2</v>
      </c>
      <c r="K283" s="78">
        <v>0</v>
      </c>
    </row>
    <row r="284" spans="2:11">
      <c r="B284" t="s">
        <v>1308</v>
      </c>
      <c r="C284" t="s">
        <v>1309</v>
      </c>
      <c r="D284" t="s">
        <v>123</v>
      </c>
      <c r="E284" t="s">
        <v>110</v>
      </c>
      <c r="F284" t="s">
        <v>232</v>
      </c>
      <c r="G284" s="77">
        <v>46011.77</v>
      </c>
      <c r="H284" s="77">
        <v>-9.0899999999999995E-2</v>
      </c>
      <c r="I284" s="77">
        <v>-0.16869574066426199</v>
      </c>
      <c r="J284" s="78">
        <v>-5.7000000000000002E-3</v>
      </c>
      <c r="K284" s="78">
        <v>0</v>
      </c>
    </row>
    <row r="285" spans="2:11">
      <c r="B285" t="s">
        <v>1310</v>
      </c>
      <c r="C285" t="s">
        <v>1311</v>
      </c>
      <c r="D285" t="s">
        <v>123</v>
      </c>
      <c r="E285" t="s">
        <v>110</v>
      </c>
      <c r="F285" t="s">
        <v>935</v>
      </c>
      <c r="G285" s="77">
        <v>19719.330000000002</v>
      </c>
      <c r="H285" s="77">
        <v>0.82130000000000003</v>
      </c>
      <c r="I285" s="77">
        <v>0.65322872139348598</v>
      </c>
      <c r="J285" s="78">
        <v>2.2200000000000001E-2</v>
      </c>
      <c r="K285" s="78">
        <v>0</v>
      </c>
    </row>
    <row r="286" spans="2:11">
      <c r="B286" t="s">
        <v>1310</v>
      </c>
      <c r="C286" t="s">
        <v>1312</v>
      </c>
      <c r="D286" t="s">
        <v>123</v>
      </c>
      <c r="E286" t="s">
        <v>110</v>
      </c>
      <c r="F286" t="s">
        <v>935</v>
      </c>
      <c r="G286" s="77">
        <v>49702.16</v>
      </c>
      <c r="H286" s="77">
        <v>0.82129999999999903</v>
      </c>
      <c r="I286" s="77">
        <v>1.6464493685786701</v>
      </c>
      <c r="J286" s="78">
        <v>5.6000000000000001E-2</v>
      </c>
      <c r="K286" s="78">
        <v>0</v>
      </c>
    </row>
    <row r="287" spans="2:11">
      <c r="B287" t="s">
        <v>1313</v>
      </c>
      <c r="C287" t="s">
        <v>1314</v>
      </c>
      <c r="D287" t="s">
        <v>123</v>
      </c>
      <c r="E287" t="s">
        <v>113</v>
      </c>
      <c r="F287" t="s">
        <v>232</v>
      </c>
      <c r="G287" s="77">
        <v>31063.85</v>
      </c>
      <c r="H287" s="77">
        <v>1.4099000000000035</v>
      </c>
      <c r="I287" s="77">
        <v>2.0460608104464599</v>
      </c>
      <c r="J287" s="78">
        <v>6.9599999999999995E-2</v>
      </c>
      <c r="K287" s="78">
        <v>0</v>
      </c>
    </row>
    <row r="288" spans="2:11">
      <c r="B288" t="s">
        <v>1315</v>
      </c>
      <c r="C288" t="s">
        <v>1316</v>
      </c>
      <c r="D288" t="s">
        <v>123</v>
      </c>
      <c r="E288" t="s">
        <v>113</v>
      </c>
      <c r="F288" t="s">
        <v>232</v>
      </c>
      <c r="G288" s="77">
        <v>25794.53</v>
      </c>
      <c r="H288" s="77">
        <v>2.0572999999999975</v>
      </c>
      <c r="I288" s="77">
        <v>2.4791350832439698</v>
      </c>
      <c r="J288" s="78">
        <v>8.43E-2</v>
      </c>
      <c r="K288" s="78">
        <v>0</v>
      </c>
    </row>
    <row r="289" spans="2:11">
      <c r="B289" t="s">
        <v>1317</v>
      </c>
      <c r="C289" t="s">
        <v>1318</v>
      </c>
      <c r="D289" t="s">
        <v>123</v>
      </c>
      <c r="E289" t="s">
        <v>200</v>
      </c>
      <c r="F289" t="s">
        <v>975</v>
      </c>
      <c r="G289" s="77">
        <v>192595.87</v>
      </c>
      <c r="H289" s="77">
        <v>-1093.4399999999994</v>
      </c>
      <c r="I289" s="77">
        <v>-53.913665112037698</v>
      </c>
      <c r="J289" s="78">
        <v>-1.8335999999999999</v>
      </c>
      <c r="K289" s="78">
        <v>-2.9999999999999997E-4</v>
      </c>
    </row>
    <row r="290" spans="2:11">
      <c r="B290" t="s">
        <v>1317</v>
      </c>
      <c r="C290" t="s">
        <v>1319</v>
      </c>
      <c r="D290" t="s">
        <v>123</v>
      </c>
      <c r="E290" t="s">
        <v>200</v>
      </c>
      <c r="F290" t="s">
        <v>975</v>
      </c>
      <c r="G290" s="77">
        <v>86977.54</v>
      </c>
      <c r="H290" s="77">
        <v>-1110.3100000000011</v>
      </c>
      <c r="I290" s="77">
        <v>-24.7234060242988</v>
      </c>
      <c r="J290" s="78">
        <v>-0.84089999999999998</v>
      </c>
      <c r="K290" s="78">
        <v>-1E-4</v>
      </c>
    </row>
    <row r="291" spans="2:11">
      <c r="B291" t="s">
        <v>1317</v>
      </c>
      <c r="C291" t="s">
        <v>1320</v>
      </c>
      <c r="D291" t="s">
        <v>123</v>
      </c>
      <c r="E291" t="s">
        <v>200</v>
      </c>
      <c r="F291" t="s">
        <v>975</v>
      </c>
      <c r="G291" s="77">
        <v>111829.86</v>
      </c>
      <c r="H291" s="77">
        <v>-1088.1899999999989</v>
      </c>
      <c r="I291" s="77">
        <v>-31.154403571823899</v>
      </c>
      <c r="J291" s="78">
        <v>-1.0596000000000001</v>
      </c>
      <c r="K291" s="78">
        <v>-2.0000000000000001E-4</v>
      </c>
    </row>
    <row r="292" spans="2:11">
      <c r="B292" t="s">
        <v>1317</v>
      </c>
      <c r="C292" t="s">
        <v>1321</v>
      </c>
      <c r="D292" t="s">
        <v>123</v>
      </c>
      <c r="E292" t="s">
        <v>200</v>
      </c>
      <c r="F292" t="s">
        <v>975</v>
      </c>
      <c r="G292" s="77">
        <v>220888.82</v>
      </c>
      <c r="H292" s="77">
        <v>-1076.0499999999997</v>
      </c>
      <c r="I292" s="77">
        <v>-60.8503550529636</v>
      </c>
      <c r="J292" s="78">
        <v>-2.0695999999999999</v>
      </c>
      <c r="K292" s="78">
        <v>-2.9999999999999997E-4</v>
      </c>
    </row>
    <row r="293" spans="2:11">
      <c r="B293" t="s">
        <v>1317</v>
      </c>
      <c r="C293" t="s">
        <v>1322</v>
      </c>
      <c r="D293" t="s">
        <v>123</v>
      </c>
      <c r="E293" t="s">
        <v>200</v>
      </c>
      <c r="F293" t="s">
        <v>1006</v>
      </c>
      <c r="G293" s="77">
        <v>19383.84</v>
      </c>
      <c r="H293" s="77">
        <v>-742.67999999999961</v>
      </c>
      <c r="I293" s="77">
        <v>-3.6855174744501098</v>
      </c>
      <c r="J293" s="78">
        <v>-0.12529999999999999</v>
      </c>
      <c r="K293" s="78">
        <v>0</v>
      </c>
    </row>
    <row r="294" spans="2:11">
      <c r="B294" t="s">
        <v>1317</v>
      </c>
      <c r="C294" t="s">
        <v>1323</v>
      </c>
      <c r="D294" t="s">
        <v>123</v>
      </c>
      <c r="E294" t="s">
        <v>200</v>
      </c>
      <c r="F294" t="s">
        <v>1006</v>
      </c>
      <c r="G294" s="77">
        <v>86854.52</v>
      </c>
      <c r="H294" s="77">
        <v>-741.07999999999925</v>
      </c>
      <c r="I294" s="77">
        <v>-16.4783774679664</v>
      </c>
      <c r="J294" s="78">
        <v>-0.56040000000000001</v>
      </c>
      <c r="K294" s="78">
        <v>-1E-4</v>
      </c>
    </row>
    <row r="295" spans="2:11">
      <c r="B295" t="s">
        <v>1317</v>
      </c>
      <c r="C295" t="s">
        <v>1324</v>
      </c>
      <c r="D295" t="s">
        <v>123</v>
      </c>
      <c r="E295" t="s">
        <v>200</v>
      </c>
      <c r="F295" t="s">
        <v>1006</v>
      </c>
      <c r="G295" s="77">
        <v>27087.68</v>
      </c>
      <c r="H295" s="77">
        <v>-741.07999999999947</v>
      </c>
      <c r="I295" s="77">
        <v>-5.1391800423453402</v>
      </c>
      <c r="J295" s="78">
        <v>-0.17480000000000001</v>
      </c>
      <c r="K295" s="78">
        <v>0</v>
      </c>
    </row>
    <row r="296" spans="2:11">
      <c r="B296" t="s">
        <v>1325</v>
      </c>
      <c r="C296" t="s">
        <v>1326</v>
      </c>
      <c r="D296" t="s">
        <v>123</v>
      </c>
      <c r="E296" t="s">
        <v>106</v>
      </c>
      <c r="F296" t="s">
        <v>1327</v>
      </c>
      <c r="G296" s="77">
        <v>23165.72</v>
      </c>
      <c r="H296" s="77">
        <v>36.448054344826581</v>
      </c>
      <c r="I296" s="77">
        <v>8.4434542149703606</v>
      </c>
      <c r="J296" s="78">
        <v>0.28720000000000001</v>
      </c>
      <c r="K296" s="78">
        <v>0</v>
      </c>
    </row>
    <row r="297" spans="2:11">
      <c r="B297" t="s">
        <v>1328</v>
      </c>
      <c r="C297" t="s">
        <v>1329</v>
      </c>
      <c r="D297" t="s">
        <v>123</v>
      </c>
      <c r="E297" t="s">
        <v>110</v>
      </c>
      <c r="F297" t="s">
        <v>1330</v>
      </c>
      <c r="G297" s="77">
        <v>23100</v>
      </c>
      <c r="H297" s="77">
        <v>10.801163076923118</v>
      </c>
      <c r="I297" s="77">
        <v>2.49506867076924</v>
      </c>
      <c r="J297" s="78">
        <v>8.4900000000000003E-2</v>
      </c>
      <c r="K297" s="78">
        <v>0</v>
      </c>
    </row>
    <row r="298" spans="2:11">
      <c r="B298" t="s">
        <v>1331</v>
      </c>
      <c r="C298" t="s">
        <v>1332</v>
      </c>
      <c r="D298" t="s">
        <v>123</v>
      </c>
      <c r="E298" t="s">
        <v>110</v>
      </c>
      <c r="F298" t="s">
        <v>1333</v>
      </c>
      <c r="G298" s="77">
        <v>130000</v>
      </c>
      <c r="H298" s="77">
        <v>10.856222222222231</v>
      </c>
      <c r="I298" s="77">
        <v>14.1130888888889</v>
      </c>
      <c r="J298" s="78">
        <v>0.48</v>
      </c>
      <c r="K298" s="78">
        <v>1E-4</v>
      </c>
    </row>
    <row r="299" spans="2:11">
      <c r="B299" t="s">
        <v>1334</v>
      </c>
      <c r="C299" t="s">
        <v>1335</v>
      </c>
      <c r="D299" t="s">
        <v>123</v>
      </c>
      <c r="E299" t="s">
        <v>110</v>
      </c>
      <c r="F299" t="s">
        <v>1336</v>
      </c>
      <c r="G299" s="77">
        <v>190000</v>
      </c>
      <c r="H299" s="77">
        <v>1.1339016393442578</v>
      </c>
      <c r="I299" s="77">
        <v>2.1544131147540901</v>
      </c>
      <c r="J299" s="78">
        <v>7.3300000000000004E-2</v>
      </c>
      <c r="K299" s="78">
        <v>0</v>
      </c>
    </row>
    <row r="300" spans="2:11">
      <c r="B300" t="s">
        <v>1337</v>
      </c>
      <c r="C300" t="s">
        <v>1338</v>
      </c>
      <c r="D300" t="s">
        <v>123</v>
      </c>
      <c r="E300" t="s">
        <v>110</v>
      </c>
      <c r="F300" t="s">
        <v>1339</v>
      </c>
      <c r="G300" s="77">
        <v>-41000</v>
      </c>
      <c r="H300" s="77">
        <v>-0.67983333333333174</v>
      </c>
      <c r="I300" s="77">
        <v>0.27873166666666599</v>
      </c>
      <c r="J300" s="78">
        <v>9.4999999999999998E-3</v>
      </c>
      <c r="K300" s="78">
        <v>0</v>
      </c>
    </row>
    <row r="301" spans="2:11">
      <c r="B301" s="79" t="s">
        <v>890</v>
      </c>
      <c r="C301" s="16"/>
      <c r="D301" s="16"/>
      <c r="G301" s="81">
        <v>0</v>
      </c>
      <c r="I301" s="81">
        <v>0</v>
      </c>
      <c r="J301" s="80">
        <v>0</v>
      </c>
      <c r="K301" s="80">
        <v>0</v>
      </c>
    </row>
    <row r="302" spans="2:11">
      <c r="B302" t="s">
        <v>209</v>
      </c>
      <c r="C302" t="s">
        <v>209</v>
      </c>
      <c r="D302" t="s">
        <v>209</v>
      </c>
      <c r="E302" t="s">
        <v>209</v>
      </c>
      <c r="G302" s="77">
        <v>0</v>
      </c>
      <c r="H302" s="77">
        <v>0</v>
      </c>
      <c r="I302" s="77">
        <v>0</v>
      </c>
      <c r="J302" s="78">
        <v>0</v>
      </c>
      <c r="K302" s="78">
        <v>0</v>
      </c>
    </row>
    <row r="303" spans="2:11">
      <c r="B303" s="79" t="s">
        <v>248</v>
      </c>
      <c r="C303" s="16"/>
      <c r="D303" s="16"/>
      <c r="G303" s="81">
        <v>0</v>
      </c>
      <c r="I303" s="81">
        <v>0</v>
      </c>
      <c r="J303" s="80">
        <v>0</v>
      </c>
      <c r="K303" s="80">
        <v>0</v>
      </c>
    </row>
    <row r="304" spans="2:11">
      <c r="B304" t="s">
        <v>209</v>
      </c>
      <c r="C304" t="s">
        <v>209</v>
      </c>
      <c r="D304" t="s">
        <v>209</v>
      </c>
      <c r="E304" t="s">
        <v>209</v>
      </c>
      <c r="G304" s="77">
        <v>0</v>
      </c>
      <c r="H304" s="77">
        <v>0</v>
      </c>
      <c r="I304" s="77">
        <v>0</v>
      </c>
      <c r="J304" s="78">
        <v>0</v>
      </c>
      <c r="K304" s="78">
        <v>0</v>
      </c>
    </row>
    <row r="305" spans="2:11">
      <c r="B305" s="79" t="s">
        <v>221</v>
      </c>
      <c r="C305" s="16"/>
      <c r="D305" s="16"/>
      <c r="G305" s="81">
        <v>3020643.85</v>
      </c>
      <c r="I305" s="81">
        <v>674.51774523676033</v>
      </c>
      <c r="J305" s="80">
        <v>22.940899999999999</v>
      </c>
      <c r="K305" s="80">
        <v>3.3E-3</v>
      </c>
    </row>
    <row r="306" spans="2:11">
      <c r="B306" s="79" t="s">
        <v>888</v>
      </c>
      <c r="C306" s="16"/>
      <c r="D306" s="16"/>
      <c r="G306" s="81">
        <v>3020643.85</v>
      </c>
      <c r="I306" s="81">
        <v>674.51774523676033</v>
      </c>
      <c r="J306" s="80">
        <v>22.940899999999999</v>
      </c>
      <c r="K306" s="80">
        <v>3.3E-3</v>
      </c>
    </row>
    <row r="307" spans="2:11">
      <c r="B307" t="s">
        <v>1340</v>
      </c>
      <c r="C307" t="s">
        <v>1341</v>
      </c>
      <c r="D307" t="s">
        <v>123</v>
      </c>
      <c r="E307" t="s">
        <v>200</v>
      </c>
      <c r="F307" t="s">
        <v>232</v>
      </c>
      <c r="G307" s="77">
        <v>227741.26</v>
      </c>
      <c r="H307" s="77">
        <v>357.62999999999937</v>
      </c>
      <c r="I307" s="77">
        <v>20.851273815400901</v>
      </c>
      <c r="J307" s="78">
        <v>0.70920000000000005</v>
      </c>
      <c r="K307" s="78">
        <v>1E-4</v>
      </c>
    </row>
    <row r="308" spans="2:11">
      <c r="B308" t="s">
        <v>1342</v>
      </c>
      <c r="C308" t="s">
        <v>1343</v>
      </c>
      <c r="D308" t="s">
        <v>123</v>
      </c>
      <c r="E308" t="s">
        <v>200</v>
      </c>
      <c r="F308" t="s">
        <v>975</v>
      </c>
      <c r="G308" s="77">
        <v>436410.5</v>
      </c>
      <c r="H308" s="77">
        <v>1630.4599999999973</v>
      </c>
      <c r="I308" s="77">
        <v>182.16388063911799</v>
      </c>
      <c r="J308" s="78">
        <v>6.1955</v>
      </c>
      <c r="K308" s="78">
        <v>8.9999999999999998E-4</v>
      </c>
    </row>
    <row r="309" spans="2:11">
      <c r="B309" t="s">
        <v>1344</v>
      </c>
      <c r="C309" t="s">
        <v>1345</v>
      </c>
      <c r="D309" t="s">
        <v>123</v>
      </c>
      <c r="E309" t="s">
        <v>200</v>
      </c>
      <c r="F309" t="s">
        <v>1346</v>
      </c>
      <c r="G309" s="77">
        <v>322569.02</v>
      </c>
      <c r="H309" s="77">
        <v>2002.5100000000048</v>
      </c>
      <c r="I309" s="77">
        <v>165.36906766637401</v>
      </c>
      <c r="J309" s="78">
        <v>5.6242999999999999</v>
      </c>
      <c r="K309" s="78">
        <v>8.0000000000000004E-4</v>
      </c>
    </row>
    <row r="310" spans="2:11">
      <c r="B310" t="s">
        <v>1347</v>
      </c>
      <c r="C310" t="s">
        <v>1348</v>
      </c>
      <c r="D310" t="s">
        <v>123</v>
      </c>
      <c r="E310" t="s">
        <v>106</v>
      </c>
      <c r="F310" t="s">
        <v>1349</v>
      </c>
      <c r="G310" s="77">
        <v>139875.44</v>
      </c>
      <c r="H310" s="77">
        <v>21.007999999999921</v>
      </c>
      <c r="I310" s="77">
        <v>108.489539750758</v>
      </c>
      <c r="J310" s="78">
        <v>3.6898</v>
      </c>
      <c r="K310" s="78">
        <v>5.0000000000000001E-4</v>
      </c>
    </row>
    <row r="311" spans="2:11">
      <c r="B311" t="s">
        <v>1350</v>
      </c>
      <c r="C311" t="s">
        <v>1351</v>
      </c>
      <c r="D311" t="s">
        <v>123</v>
      </c>
      <c r="E311" t="s">
        <v>106</v>
      </c>
      <c r="F311" t="s">
        <v>1352</v>
      </c>
      <c r="G311" s="77">
        <v>627508.55000000005</v>
      </c>
      <c r="H311" s="77">
        <v>0.2979</v>
      </c>
      <c r="I311" s="77">
        <v>6.9016327069013998</v>
      </c>
      <c r="J311" s="78">
        <v>0.23469999999999999</v>
      </c>
      <c r="K311" s="78">
        <v>0</v>
      </c>
    </row>
    <row r="312" spans="2:11">
      <c r="B312" t="s">
        <v>1353</v>
      </c>
      <c r="C312" t="s">
        <v>1354</v>
      </c>
      <c r="D312" t="s">
        <v>123</v>
      </c>
      <c r="E312" t="s">
        <v>106</v>
      </c>
      <c r="F312" t="s">
        <v>975</v>
      </c>
      <c r="G312" s="77">
        <v>619320.07999999996</v>
      </c>
      <c r="H312" s="77">
        <v>4.8663000000000141</v>
      </c>
      <c r="I312" s="77">
        <v>111.269396511824</v>
      </c>
      <c r="J312" s="78">
        <v>3.7844000000000002</v>
      </c>
      <c r="K312" s="78">
        <v>5.0000000000000001E-4</v>
      </c>
    </row>
    <row r="313" spans="2:11">
      <c r="B313" t="s">
        <v>1355</v>
      </c>
      <c r="C313" t="s">
        <v>1356</v>
      </c>
      <c r="D313" t="s">
        <v>123</v>
      </c>
      <c r="E313" t="s">
        <v>106</v>
      </c>
      <c r="F313" t="s">
        <v>935</v>
      </c>
      <c r="G313" s="77">
        <v>62330.96</v>
      </c>
      <c r="H313" s="77">
        <v>4.1738999999999997</v>
      </c>
      <c r="I313" s="77">
        <v>9.6052251204124808</v>
      </c>
      <c r="J313" s="78">
        <v>0.32669999999999999</v>
      </c>
      <c r="K313" s="78">
        <v>0</v>
      </c>
    </row>
    <row r="314" spans="2:11">
      <c r="B314" t="s">
        <v>1357</v>
      </c>
      <c r="C314" t="s">
        <v>1358</v>
      </c>
      <c r="D314" t="s">
        <v>123</v>
      </c>
      <c r="E314" t="s">
        <v>106</v>
      </c>
      <c r="F314" t="s">
        <v>935</v>
      </c>
      <c r="G314" s="77">
        <v>491569.42</v>
      </c>
      <c r="H314" s="77">
        <v>5.8132999999999937</v>
      </c>
      <c r="I314" s="77">
        <v>105.50408760283899</v>
      </c>
      <c r="J314" s="78">
        <v>3.5882999999999998</v>
      </c>
      <c r="K314" s="78">
        <v>5.0000000000000001E-4</v>
      </c>
    </row>
    <row r="315" spans="2:11">
      <c r="B315" t="s">
        <v>1359</v>
      </c>
      <c r="C315" t="s">
        <v>1360</v>
      </c>
      <c r="D315" t="s">
        <v>123</v>
      </c>
      <c r="E315" t="s">
        <v>106</v>
      </c>
      <c r="F315" t="s">
        <v>1042</v>
      </c>
      <c r="G315" s="77">
        <v>93318.62</v>
      </c>
      <c r="H315" s="77">
        <v>-10.343400000000011</v>
      </c>
      <c r="I315" s="77">
        <v>-35.636358576867401</v>
      </c>
      <c r="J315" s="78">
        <v>-1.212</v>
      </c>
      <c r="K315" s="78">
        <v>-2.0000000000000001E-4</v>
      </c>
    </row>
    <row r="316" spans="2:11">
      <c r="B316" s="79" t="s">
        <v>895</v>
      </c>
      <c r="C316" s="16"/>
      <c r="D316" s="16"/>
      <c r="G316" s="81">
        <v>0</v>
      </c>
      <c r="I316" s="81">
        <v>0</v>
      </c>
      <c r="J316" s="80">
        <v>0</v>
      </c>
      <c r="K316" s="80">
        <v>0</v>
      </c>
    </row>
    <row r="317" spans="2:11">
      <c r="B317" t="s">
        <v>209</v>
      </c>
      <c r="C317" t="s">
        <v>209</v>
      </c>
      <c r="D317" t="s">
        <v>209</v>
      </c>
      <c r="E317" t="s">
        <v>209</v>
      </c>
      <c r="G317" s="77">
        <v>0</v>
      </c>
      <c r="H317" s="77">
        <v>0</v>
      </c>
      <c r="I317" s="77">
        <v>0</v>
      </c>
      <c r="J317" s="78">
        <v>0</v>
      </c>
      <c r="K317" s="78">
        <v>0</v>
      </c>
    </row>
    <row r="318" spans="2:11">
      <c r="B318" s="79" t="s">
        <v>890</v>
      </c>
      <c r="C318" s="16"/>
      <c r="D318" s="16"/>
      <c r="G318" s="81">
        <v>0</v>
      </c>
      <c r="I318" s="81">
        <v>0</v>
      </c>
      <c r="J318" s="80">
        <v>0</v>
      </c>
      <c r="K318" s="80">
        <v>0</v>
      </c>
    </row>
    <row r="319" spans="2:11">
      <c r="B319" t="s">
        <v>209</v>
      </c>
      <c r="C319" t="s">
        <v>209</v>
      </c>
      <c r="D319" t="s">
        <v>209</v>
      </c>
      <c r="E319" t="s">
        <v>209</v>
      </c>
      <c r="G319" s="77">
        <v>0</v>
      </c>
      <c r="H319" s="77">
        <v>0</v>
      </c>
      <c r="I319" s="77">
        <v>0</v>
      </c>
      <c r="J319" s="78">
        <v>0</v>
      </c>
      <c r="K319" s="78">
        <v>0</v>
      </c>
    </row>
    <row r="320" spans="2:11">
      <c r="B320" s="79" t="s">
        <v>248</v>
      </c>
      <c r="C320" s="16"/>
      <c r="D320" s="16"/>
      <c r="G320" s="81">
        <v>0</v>
      </c>
      <c r="I320" s="81">
        <v>0</v>
      </c>
      <c r="J320" s="80">
        <v>0</v>
      </c>
      <c r="K320" s="80">
        <v>0</v>
      </c>
    </row>
    <row r="321" spans="2:11">
      <c r="B321" t="s">
        <v>209</v>
      </c>
      <c r="C321" t="s">
        <v>209</v>
      </c>
      <c r="D321" t="s">
        <v>209</v>
      </c>
      <c r="E321" t="s">
        <v>209</v>
      </c>
      <c r="G321" s="77">
        <v>0</v>
      </c>
      <c r="H321" s="77">
        <v>0</v>
      </c>
      <c r="I321" s="77">
        <v>0</v>
      </c>
      <c r="J321" s="78">
        <v>0</v>
      </c>
      <c r="K321" s="78">
        <v>0</v>
      </c>
    </row>
    <row r="322" spans="2:11">
      <c r="B322" t="s">
        <v>223</v>
      </c>
      <c r="C322" s="16"/>
      <c r="D322" s="16"/>
    </row>
    <row r="323" spans="2:11">
      <c r="B323" t="s">
        <v>240</v>
      </c>
      <c r="C323" s="16"/>
      <c r="D323" s="16"/>
    </row>
    <row r="324" spans="2:11">
      <c r="B324" t="s">
        <v>241</v>
      </c>
      <c r="C324" s="16"/>
      <c r="D324" s="16"/>
    </row>
    <row r="325" spans="2:11">
      <c r="B325" t="s">
        <v>242</v>
      </c>
      <c r="C325" s="16"/>
      <c r="D325" s="16"/>
    </row>
    <row r="326" spans="2:11">
      <c r="C326" s="16"/>
      <c r="D326" s="16"/>
    </row>
    <row r="327" spans="2:11">
      <c r="C327" s="16"/>
      <c r="D327" s="16"/>
    </row>
    <row r="328" spans="2:11">
      <c r="C328" s="16"/>
      <c r="D328" s="16"/>
    </row>
    <row r="329" spans="2:11">
      <c r="C329" s="16"/>
      <c r="D329" s="16"/>
    </row>
    <row r="330" spans="2:11">
      <c r="C330" s="16"/>
      <c r="D330" s="16"/>
    </row>
    <row r="331" spans="2:11">
      <c r="C331" s="16"/>
      <c r="D331" s="16"/>
    </row>
    <row r="332" spans="2:11">
      <c r="C332" s="16"/>
      <c r="D332" s="16"/>
    </row>
    <row r="333" spans="2:11">
      <c r="C333" s="16"/>
      <c r="D333" s="16"/>
    </row>
    <row r="334" spans="2:11">
      <c r="C334" s="16"/>
      <c r="D334" s="16"/>
    </row>
    <row r="335" spans="2:11">
      <c r="C335" s="16"/>
      <c r="D335" s="16"/>
    </row>
    <row r="336" spans="2:11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103">
        <v>45106</v>
      </c>
    </row>
    <row r="2" spans="2:78" s="1" customFormat="1">
      <c r="B2" s="2" t="s">
        <v>1</v>
      </c>
      <c r="C2" s="12" t="s">
        <v>1389</v>
      </c>
    </row>
    <row r="3" spans="2:78" s="1" customFormat="1">
      <c r="B3" s="2" t="s">
        <v>2</v>
      </c>
      <c r="C3" s="104" t="s">
        <v>1390</v>
      </c>
    </row>
    <row r="4" spans="2:78" s="1" customFormat="1">
      <c r="B4" s="2" t="s">
        <v>3</v>
      </c>
      <c r="C4" s="105" t="s">
        <v>197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911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912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209</v>
      </c>
      <c r="C18" t="s">
        <v>209</v>
      </c>
      <c r="D18" s="16"/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911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912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913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  <c r="D32" s="16"/>
    </row>
    <row r="33" spans="2:4">
      <c r="B33" t="s">
        <v>240</v>
      </c>
      <c r="D33" s="16"/>
    </row>
    <row r="34" spans="2:4">
      <c r="B34" t="s">
        <v>241</v>
      </c>
      <c r="D34" s="16"/>
    </row>
    <row r="35" spans="2:4">
      <c r="B35" t="s">
        <v>242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1389</v>
      </c>
    </row>
    <row r="3" spans="2:60" s="1" customFormat="1">
      <c r="B3" s="2" t="s">
        <v>2</v>
      </c>
      <c r="C3" s="104" t="s">
        <v>1390</v>
      </c>
    </row>
    <row r="4" spans="2:60" s="1" customFormat="1">
      <c r="B4" s="2" t="s">
        <v>3</v>
      </c>
      <c r="C4" s="105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1361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1362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1363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1364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1365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1366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1367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1368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1369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1370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1371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1363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1364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1370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240</v>
      </c>
    </row>
    <row r="43" spans="2:18">
      <c r="B43" t="s">
        <v>241</v>
      </c>
    </row>
    <row r="44" spans="2:18">
      <c r="B44" t="s">
        <v>242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103">
        <v>45106</v>
      </c>
    </row>
    <row r="2" spans="2:64" s="1" customFormat="1">
      <c r="B2" s="2" t="s">
        <v>1</v>
      </c>
      <c r="C2" s="12" t="s">
        <v>1389</v>
      </c>
    </row>
    <row r="3" spans="2:64" s="1" customFormat="1">
      <c r="B3" s="2" t="s">
        <v>2</v>
      </c>
      <c r="C3" s="104" t="s">
        <v>1390</v>
      </c>
    </row>
    <row r="4" spans="2:64" s="1" customFormat="1">
      <c r="B4" s="2" t="s">
        <v>3</v>
      </c>
      <c r="C4" s="105" t="s">
        <v>197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919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920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1373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240</v>
      </c>
    </row>
    <row r="27" spans="2:15">
      <c r="B27" t="s">
        <v>241</v>
      </c>
    </row>
    <row r="28" spans="2:15">
      <c r="B28" t="s">
        <v>242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103">
        <v>45106</v>
      </c>
    </row>
    <row r="2" spans="2:55" s="1" customFormat="1">
      <c r="B2" s="2" t="s">
        <v>1</v>
      </c>
      <c r="C2" s="12" t="s">
        <v>1389</v>
      </c>
    </row>
    <row r="3" spans="2:55" s="1" customFormat="1">
      <c r="B3" s="2" t="s">
        <v>2</v>
      </c>
      <c r="C3" s="104" t="s">
        <v>1390</v>
      </c>
    </row>
    <row r="4" spans="2:55" s="1" customFormat="1">
      <c r="B4" s="2" t="s">
        <v>3</v>
      </c>
      <c r="C4" s="105" t="s">
        <v>197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1375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1375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1389</v>
      </c>
    </row>
    <row r="3" spans="2:60" s="1" customFormat="1">
      <c r="B3" s="2" t="s">
        <v>2</v>
      </c>
      <c r="C3" s="104" t="s">
        <v>1390</v>
      </c>
    </row>
    <row r="4" spans="2:60" s="1" customFormat="1">
      <c r="B4" s="2" t="s">
        <v>3</v>
      </c>
      <c r="C4" s="105" t="s">
        <v>197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1389</v>
      </c>
    </row>
    <row r="3" spans="2:60" s="1" customFormat="1">
      <c r="B3" s="2" t="s">
        <v>2</v>
      </c>
      <c r="C3" s="104" t="s">
        <v>1390</v>
      </c>
    </row>
    <row r="4" spans="2:60" s="1" customFormat="1">
      <c r="B4" s="2" t="s">
        <v>3</v>
      </c>
      <c r="C4" s="105" t="s">
        <v>197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749.02688458652005</v>
      </c>
      <c r="J11" s="76">
        <v>1</v>
      </c>
      <c r="K11" s="76">
        <v>3.7000000000000002E-3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1376</v>
      </c>
      <c r="C12" s="15"/>
      <c r="D12" s="15"/>
      <c r="E12" s="15"/>
      <c r="F12" s="15"/>
      <c r="G12" s="15"/>
      <c r="H12" s="80">
        <v>0</v>
      </c>
      <c r="I12" s="81">
        <v>749.02688458652005</v>
      </c>
      <c r="J12" s="80">
        <v>1</v>
      </c>
      <c r="K12" s="80">
        <v>3.7000000000000002E-3</v>
      </c>
    </row>
    <row r="13" spans="2:60">
      <c r="B13" t="s">
        <v>1377</v>
      </c>
      <c r="C13" t="s">
        <v>209</v>
      </c>
      <c r="D13" t="s">
        <v>209</v>
      </c>
      <c r="E13" t="s">
        <v>210</v>
      </c>
      <c r="F13" s="78">
        <v>0</v>
      </c>
      <c r="G13" t="s">
        <v>209</v>
      </c>
      <c r="H13" s="78">
        <v>0</v>
      </c>
      <c r="I13" s="77">
        <v>-79.28</v>
      </c>
      <c r="J13" s="78">
        <v>-0.10580000000000001</v>
      </c>
      <c r="K13" s="78">
        <v>-4.0000000000000002E-4</v>
      </c>
    </row>
    <row r="14" spans="2:60">
      <c r="B14" t="s">
        <v>1378</v>
      </c>
      <c r="C14" t="s">
        <v>209</v>
      </c>
      <c r="D14" t="s">
        <v>209</v>
      </c>
      <c r="E14" t="s">
        <v>210</v>
      </c>
      <c r="F14" s="78">
        <v>0</v>
      </c>
      <c r="G14" t="s">
        <v>209</v>
      </c>
      <c r="H14" s="78">
        <v>0</v>
      </c>
      <c r="I14" s="77">
        <v>-6.74</v>
      </c>
      <c r="J14" s="78">
        <v>-8.9999999999999993E-3</v>
      </c>
      <c r="K14" s="78">
        <v>0</v>
      </c>
    </row>
    <row r="15" spans="2:60">
      <c r="B15" t="s">
        <v>1379</v>
      </c>
      <c r="C15" t="s">
        <v>1380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-5.7939100000000003</v>
      </c>
      <c r="J15" s="78">
        <v>-7.7000000000000002E-3</v>
      </c>
      <c r="K15" s="78">
        <v>0</v>
      </c>
    </row>
    <row r="16" spans="2:60">
      <c r="B16" t="s">
        <v>1381</v>
      </c>
      <c r="C16" t="s">
        <v>1382</v>
      </c>
      <c r="D16" t="s">
        <v>209</v>
      </c>
      <c r="E16" t="s">
        <v>210</v>
      </c>
      <c r="F16" s="78">
        <v>0</v>
      </c>
      <c r="G16" t="s">
        <v>106</v>
      </c>
      <c r="H16" s="78">
        <v>0</v>
      </c>
      <c r="I16" s="77">
        <v>1131.04582448</v>
      </c>
      <c r="J16" s="78">
        <v>1.51</v>
      </c>
      <c r="K16" s="78">
        <v>5.5999999999999999E-3</v>
      </c>
    </row>
    <row r="17" spans="2:11">
      <c r="B17" t="s">
        <v>1383</v>
      </c>
      <c r="C17" t="s">
        <v>1384</v>
      </c>
      <c r="D17" t="s">
        <v>209</v>
      </c>
      <c r="E17" t="s">
        <v>210</v>
      </c>
      <c r="F17" s="78">
        <v>0</v>
      </c>
      <c r="G17" t="s">
        <v>200</v>
      </c>
      <c r="H17" s="78">
        <v>0</v>
      </c>
      <c r="I17" s="77">
        <v>-14.582469893480001</v>
      </c>
      <c r="J17" s="78">
        <v>-1.95E-2</v>
      </c>
      <c r="K17" s="78">
        <v>-1E-4</v>
      </c>
    </row>
    <row r="18" spans="2:11">
      <c r="B18" t="s">
        <v>1385</v>
      </c>
      <c r="C18" t="s">
        <v>1386</v>
      </c>
      <c r="D18" t="s">
        <v>205</v>
      </c>
      <c r="E18" t="s">
        <v>206</v>
      </c>
      <c r="F18" s="78">
        <v>0</v>
      </c>
      <c r="G18" t="s">
        <v>106</v>
      </c>
      <c r="H18" s="78">
        <v>0</v>
      </c>
      <c r="I18" s="77">
        <v>-479.96</v>
      </c>
      <c r="J18" s="78">
        <v>-0.64080000000000004</v>
      </c>
      <c r="K18" s="78">
        <v>-2.3999999999999998E-3</v>
      </c>
    </row>
    <row r="19" spans="2:11">
      <c r="B19" t="s">
        <v>1387</v>
      </c>
      <c r="C19" t="s">
        <v>1388</v>
      </c>
      <c r="D19" t="s">
        <v>205</v>
      </c>
      <c r="E19" t="s">
        <v>206</v>
      </c>
      <c r="F19" s="78">
        <v>0</v>
      </c>
      <c r="G19" t="s">
        <v>102</v>
      </c>
      <c r="H19" s="78">
        <v>0</v>
      </c>
      <c r="I19" s="77">
        <v>204.33743999999999</v>
      </c>
      <c r="J19" s="78">
        <v>0.27279999999999999</v>
      </c>
      <c r="K19" s="78">
        <v>1E-3</v>
      </c>
    </row>
    <row r="20" spans="2:11">
      <c r="B20" s="79" t="s">
        <v>221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209</v>
      </c>
      <c r="C21" t="s">
        <v>209</v>
      </c>
      <c r="D21" t="s">
        <v>209</v>
      </c>
      <c r="E21" s="19"/>
      <c r="F21" s="78">
        <v>0</v>
      </c>
      <c r="G21" t="s">
        <v>209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103">
        <v>45106</v>
      </c>
    </row>
    <row r="2" spans="2:17" s="1" customFormat="1">
      <c r="B2" s="2" t="s">
        <v>1</v>
      </c>
      <c r="C2" s="12" t="s">
        <v>1389</v>
      </c>
    </row>
    <row r="3" spans="2:17" s="1" customFormat="1">
      <c r="B3" s="2" t="s">
        <v>2</v>
      </c>
      <c r="C3" s="104" t="s">
        <v>1390</v>
      </c>
    </row>
    <row r="4" spans="2:17" s="1" customFormat="1">
      <c r="B4" s="2" t="s">
        <v>3</v>
      </c>
      <c r="C4" s="105" t="s">
        <v>197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103">
        <v>45106</v>
      </c>
    </row>
    <row r="2" spans="2:18" s="1" customFormat="1">
      <c r="B2" s="2" t="s">
        <v>1</v>
      </c>
      <c r="C2" s="12" t="s">
        <v>1389</v>
      </c>
    </row>
    <row r="3" spans="2:18" s="1" customFormat="1">
      <c r="B3" s="2" t="s">
        <v>2</v>
      </c>
      <c r="C3" s="104" t="s">
        <v>1390</v>
      </c>
    </row>
    <row r="4" spans="2:18" s="1" customFormat="1">
      <c r="B4" s="2" t="s">
        <v>3</v>
      </c>
      <c r="C4" s="105" t="s">
        <v>197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103">
        <v>45106</v>
      </c>
    </row>
    <row r="2" spans="2:18" s="1" customFormat="1">
      <c r="B2" s="2" t="s">
        <v>1</v>
      </c>
      <c r="C2" s="12" t="s">
        <v>1389</v>
      </c>
    </row>
    <row r="3" spans="2:18" s="1" customFormat="1">
      <c r="B3" s="2" t="s">
        <v>2</v>
      </c>
      <c r="C3" s="104" t="s">
        <v>1390</v>
      </c>
    </row>
    <row r="4" spans="2:18" s="1" customFormat="1">
      <c r="B4" s="2" t="s">
        <v>3</v>
      </c>
      <c r="C4" s="105" t="s">
        <v>197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919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920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G23" sqref="G23:G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103">
        <v>45106</v>
      </c>
    </row>
    <row r="2" spans="2:53" s="1" customFormat="1">
      <c r="B2" s="2" t="s">
        <v>1</v>
      </c>
      <c r="C2" s="12" t="s">
        <v>1389</v>
      </c>
    </row>
    <row r="3" spans="2:53" s="1" customFormat="1">
      <c r="B3" s="2" t="s">
        <v>2</v>
      </c>
      <c r="C3" s="104" t="s">
        <v>1390</v>
      </c>
    </row>
    <row r="4" spans="2:53" s="1" customFormat="1">
      <c r="B4" s="2" t="s">
        <v>3</v>
      </c>
      <c r="C4" s="105" t="s">
        <v>197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</v>
      </c>
      <c r="I11" s="7"/>
      <c r="J11" s="7"/>
      <c r="K11" s="76">
        <v>4.3400000000000001E-2</v>
      </c>
      <c r="L11" s="75">
        <v>6007197.3499999996</v>
      </c>
      <c r="M11" s="7"/>
      <c r="N11" s="75">
        <v>0</v>
      </c>
      <c r="O11" s="75">
        <v>20045.800220647579</v>
      </c>
      <c r="P11" s="7"/>
      <c r="Q11" s="76">
        <v>1</v>
      </c>
      <c r="R11" s="76">
        <v>9.8900000000000002E-2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225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209</v>
      </c>
      <c r="C17" t="s">
        <v>209</v>
      </c>
      <c r="D17" s="16"/>
      <c r="E17" t="s">
        <v>209</v>
      </c>
      <c r="H17" s="77">
        <v>0</v>
      </c>
      <c r="I17" t="s">
        <v>209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209</v>
      </c>
      <c r="C18" t="s">
        <v>209</v>
      </c>
      <c r="D18" s="16"/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221</v>
      </c>
      <c r="C21" s="16"/>
      <c r="D21" s="16"/>
      <c r="H21" s="81">
        <v>5</v>
      </c>
      <c r="K21" s="80">
        <v>4.3400000000000001E-2</v>
      </c>
      <c r="L21" s="81">
        <v>6007197.3499999996</v>
      </c>
      <c r="N21" s="81">
        <v>0</v>
      </c>
      <c r="O21" s="81">
        <v>20045.800220647579</v>
      </c>
      <c r="Q21" s="80">
        <v>1</v>
      </c>
      <c r="R21" s="80">
        <v>9.8900000000000002E-2</v>
      </c>
    </row>
    <row r="22" spans="2:18">
      <c r="B22" s="79" t="s">
        <v>227</v>
      </c>
      <c r="C22" s="16"/>
      <c r="D22" s="16"/>
      <c r="H22" s="81">
        <v>18.27</v>
      </c>
      <c r="K22" s="80">
        <v>5.5500000000000001E-2</v>
      </c>
      <c r="L22" s="81">
        <v>16197.35</v>
      </c>
      <c r="N22" s="81">
        <v>0</v>
      </c>
      <c r="O22" s="81">
        <v>48.928266122528001</v>
      </c>
      <c r="Q22" s="80">
        <v>2.3999999999999998E-3</v>
      </c>
      <c r="R22" s="80">
        <v>2.0000000000000001E-4</v>
      </c>
    </row>
    <row r="23" spans="2:18">
      <c r="B23" t="s">
        <v>228</v>
      </c>
      <c r="C23" t="s">
        <v>229</v>
      </c>
      <c r="D23" t="s">
        <v>123</v>
      </c>
      <c r="E23" t="s">
        <v>230</v>
      </c>
      <c r="F23" t="s">
        <v>231</v>
      </c>
      <c r="G23"/>
      <c r="H23" s="77">
        <v>18.27</v>
      </c>
      <c r="I23" t="s">
        <v>106</v>
      </c>
      <c r="J23" s="78">
        <v>4.4999999999999998E-2</v>
      </c>
      <c r="K23" s="78">
        <v>5.5500000000000001E-2</v>
      </c>
      <c r="L23" s="77">
        <v>16197.35</v>
      </c>
      <c r="M23" s="77">
        <v>81.818999922826876</v>
      </c>
      <c r="N23" s="77">
        <v>0</v>
      </c>
      <c r="O23" s="77">
        <v>48.928266122528001</v>
      </c>
      <c r="P23" s="78">
        <v>0</v>
      </c>
      <c r="Q23" s="78">
        <v>2.3999999999999998E-3</v>
      </c>
      <c r="R23" s="78">
        <v>2.0000000000000001E-4</v>
      </c>
    </row>
    <row r="24" spans="2:18">
      <c r="B24" s="79" t="s">
        <v>233</v>
      </c>
      <c r="C24" s="16"/>
      <c r="D24" s="16"/>
      <c r="H24" s="81">
        <v>4.97</v>
      </c>
      <c r="K24" s="80">
        <v>4.3400000000000001E-2</v>
      </c>
      <c r="L24" s="81">
        <v>5991000</v>
      </c>
      <c r="N24" s="81">
        <v>0</v>
      </c>
      <c r="O24" s="81">
        <v>19996.87195452505</v>
      </c>
      <c r="Q24" s="80">
        <v>0.99760000000000004</v>
      </c>
      <c r="R24" s="80">
        <v>9.8599999999999993E-2</v>
      </c>
    </row>
    <row r="25" spans="2:18">
      <c r="B25" t="s">
        <v>234</v>
      </c>
      <c r="C25" t="s">
        <v>235</v>
      </c>
      <c r="D25" t="s">
        <v>123</v>
      </c>
      <c r="E25" t="s">
        <v>236</v>
      </c>
      <c r="F25" t="s">
        <v>237</v>
      </c>
      <c r="G25"/>
      <c r="H25" s="77">
        <v>7.82</v>
      </c>
      <c r="I25" t="s">
        <v>106</v>
      </c>
      <c r="J25" s="78">
        <v>1.8800000000000001E-2</v>
      </c>
      <c r="K25" s="78">
        <v>3.6900000000000002E-2</v>
      </c>
      <c r="L25" s="77">
        <v>3821000</v>
      </c>
      <c r="M25" s="77">
        <v>85.467500000000001</v>
      </c>
      <c r="N25" s="77">
        <v>0</v>
      </c>
      <c r="O25" s="77">
        <v>12057.013042099999</v>
      </c>
      <c r="P25" s="78">
        <v>0</v>
      </c>
      <c r="Q25" s="78">
        <v>0.60150000000000003</v>
      </c>
      <c r="R25" s="78">
        <v>5.9499999999999997E-2</v>
      </c>
    </row>
    <row r="26" spans="2:18">
      <c r="B26" t="s">
        <v>238</v>
      </c>
      <c r="C26" t="s">
        <v>239</v>
      </c>
      <c r="D26" t="s">
        <v>123</v>
      </c>
      <c r="E26" t="s">
        <v>236</v>
      </c>
      <c r="F26" t="s">
        <v>237</v>
      </c>
      <c r="G26"/>
      <c r="H26" s="77">
        <v>0.64</v>
      </c>
      <c r="I26" t="s">
        <v>106</v>
      </c>
      <c r="J26" s="78">
        <v>2.2499999999999999E-2</v>
      </c>
      <c r="K26" s="78">
        <v>5.3199999999999997E-2</v>
      </c>
      <c r="L26" s="77">
        <v>2170000</v>
      </c>
      <c r="M26" s="77">
        <v>99.104040027073736</v>
      </c>
      <c r="N26" s="77">
        <v>0</v>
      </c>
      <c r="O26" s="77">
        <v>7939.8589124250502</v>
      </c>
      <c r="P26" s="78">
        <v>1E-4</v>
      </c>
      <c r="Q26" s="78">
        <v>0.39610000000000001</v>
      </c>
      <c r="R26" s="78">
        <v>3.9199999999999999E-2</v>
      </c>
    </row>
    <row r="27" spans="2:18">
      <c r="B27" t="s">
        <v>240</v>
      </c>
      <c r="C27" s="16"/>
      <c r="D27" s="16"/>
    </row>
    <row r="28" spans="2:18">
      <c r="B28" t="s">
        <v>241</v>
      </c>
      <c r="C28" s="16"/>
      <c r="D28" s="16"/>
    </row>
    <row r="29" spans="2:18">
      <c r="B29" t="s">
        <v>242</v>
      </c>
      <c r="C29" s="16"/>
      <c r="D29" s="16"/>
    </row>
    <row r="30" spans="2:18">
      <c r="B30" t="s">
        <v>243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103">
        <v>45106</v>
      </c>
    </row>
    <row r="2" spans="2:23" s="1" customFormat="1">
      <c r="B2" s="2" t="s">
        <v>1</v>
      </c>
      <c r="C2" s="12" t="s">
        <v>1389</v>
      </c>
    </row>
    <row r="3" spans="2:23" s="1" customFormat="1">
      <c r="B3" s="2" t="s">
        <v>2</v>
      </c>
      <c r="C3" s="104" t="s">
        <v>1390</v>
      </c>
    </row>
    <row r="4" spans="2:23" s="1" customFormat="1">
      <c r="B4" s="2" t="s">
        <v>3</v>
      </c>
      <c r="C4" s="105" t="s">
        <v>197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919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920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240</v>
      </c>
      <c r="D27" s="16"/>
    </row>
    <row r="28" spans="2:23">
      <c r="B28" t="s">
        <v>241</v>
      </c>
      <c r="D28" s="16"/>
    </row>
    <row r="29" spans="2:23">
      <c r="B29" t="s">
        <v>242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103">
        <v>45106</v>
      </c>
    </row>
    <row r="2" spans="2:68" s="1" customFormat="1">
      <c r="B2" s="2" t="s">
        <v>1</v>
      </c>
      <c r="C2" s="12" t="s">
        <v>1389</v>
      </c>
    </row>
    <row r="3" spans="2:68" s="1" customFormat="1">
      <c r="B3" s="2" t="s">
        <v>2</v>
      </c>
      <c r="C3" s="104" t="s">
        <v>1390</v>
      </c>
    </row>
    <row r="4" spans="2:68" s="1" customFormat="1">
      <c r="B4" s="2" t="s">
        <v>3</v>
      </c>
      <c r="C4" s="105" t="s">
        <v>197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240</v>
      </c>
      <c r="C25" s="16"/>
      <c r="D25" s="16"/>
      <c r="E25" s="16"/>
      <c r="F25" s="16"/>
      <c r="G25" s="16"/>
    </row>
    <row r="26" spans="2:21">
      <c r="B26" t="s">
        <v>241</v>
      </c>
      <c r="C26" s="16"/>
      <c r="D26" s="16"/>
      <c r="E26" s="16"/>
      <c r="F26" s="16"/>
      <c r="G26" s="16"/>
    </row>
    <row r="27" spans="2:21">
      <c r="B27" t="s">
        <v>242</v>
      </c>
      <c r="C27" s="16"/>
      <c r="D27" s="16"/>
      <c r="E27" s="16"/>
      <c r="F27" s="16"/>
      <c r="G27" s="16"/>
    </row>
    <row r="28" spans="2:21">
      <c r="B28" t="s">
        <v>243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9" workbookViewId="0">
      <selection activeCell="J23" sqref="J23:J1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103">
        <v>45106</v>
      </c>
    </row>
    <row r="2" spans="2:66" s="1" customFormat="1">
      <c r="B2" s="2" t="s">
        <v>1</v>
      </c>
      <c r="C2" s="12" t="s">
        <v>1389</v>
      </c>
    </row>
    <row r="3" spans="2:66" s="1" customFormat="1">
      <c r="B3" s="2" t="s">
        <v>2</v>
      </c>
      <c r="C3" s="104" t="s">
        <v>1390</v>
      </c>
    </row>
    <row r="4" spans="2:66" s="1" customFormat="1">
      <c r="B4" s="2" t="s">
        <v>3</v>
      </c>
      <c r="C4" s="105" t="s">
        <v>197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5.15</v>
      </c>
      <c r="L11" s="7"/>
      <c r="M11" s="7"/>
      <c r="N11" s="83">
        <v>7.2599999999999998E-2</v>
      </c>
      <c r="O11" s="82">
        <v>4225938.8499999996</v>
      </c>
      <c r="P11" s="33"/>
      <c r="Q11" s="82">
        <v>0</v>
      </c>
      <c r="R11" s="82">
        <v>15035.338233138387</v>
      </c>
      <c r="S11" s="7"/>
      <c r="T11" s="83">
        <v>1</v>
      </c>
      <c r="U11" s="83">
        <v>7.4200000000000002E-2</v>
      </c>
      <c r="V11" s="35"/>
      <c r="BI11" s="16"/>
      <c r="BJ11" s="19"/>
      <c r="BK11" s="16"/>
      <c r="BN11" s="16"/>
    </row>
    <row r="12" spans="2:66">
      <c r="B12" s="84" t="s">
        <v>202</v>
      </c>
      <c r="C12" s="16"/>
      <c r="D12" s="16"/>
      <c r="E12" s="16"/>
      <c r="F12" s="16"/>
      <c r="K12" s="85">
        <v>0</v>
      </c>
      <c r="N12" s="86">
        <v>0</v>
      </c>
      <c r="O12" s="85">
        <v>0</v>
      </c>
      <c r="Q12" s="85">
        <v>0</v>
      </c>
      <c r="R12" s="85">
        <v>0</v>
      </c>
      <c r="T12" s="86">
        <v>0</v>
      </c>
      <c r="U12" s="86">
        <v>0</v>
      </c>
    </row>
    <row r="13" spans="2:66">
      <c r="B13" s="84" t="s">
        <v>244</v>
      </c>
      <c r="C13" s="16"/>
      <c r="D13" s="16"/>
      <c r="E13" s="16"/>
      <c r="F13" s="16"/>
      <c r="K13" s="85">
        <v>0</v>
      </c>
      <c r="N13" s="86">
        <v>0</v>
      </c>
      <c r="O13" s="85">
        <v>0</v>
      </c>
      <c r="Q13" s="85">
        <v>0</v>
      </c>
      <c r="R13" s="85">
        <v>0</v>
      </c>
      <c r="T13" s="86">
        <v>0</v>
      </c>
      <c r="U13" s="86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84" t="s">
        <v>225</v>
      </c>
      <c r="C15" s="16"/>
      <c r="D15" s="16"/>
      <c r="E15" s="16"/>
      <c r="F15" s="16"/>
      <c r="K15" s="85">
        <v>0</v>
      </c>
      <c r="N15" s="86">
        <v>0</v>
      </c>
      <c r="O15" s="85">
        <v>0</v>
      </c>
      <c r="Q15" s="85">
        <v>0</v>
      </c>
      <c r="R15" s="85">
        <v>0</v>
      </c>
      <c r="T15" s="86">
        <v>0</v>
      </c>
      <c r="U15" s="86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84" t="s">
        <v>245</v>
      </c>
      <c r="C17" s="16"/>
      <c r="D17" s="16"/>
      <c r="E17" s="16"/>
      <c r="F17" s="16"/>
      <c r="K17" s="85">
        <v>0</v>
      </c>
      <c r="N17" s="86">
        <v>0</v>
      </c>
      <c r="O17" s="85">
        <v>0</v>
      </c>
      <c r="Q17" s="85">
        <v>0</v>
      </c>
      <c r="R17" s="85">
        <v>0</v>
      </c>
      <c r="T17" s="86">
        <v>0</v>
      </c>
      <c r="U17" s="86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84" t="s">
        <v>248</v>
      </c>
      <c r="C19" s="16"/>
      <c r="D19" s="16"/>
      <c r="E19" s="16"/>
      <c r="F19" s="16"/>
      <c r="K19" s="85">
        <v>0</v>
      </c>
      <c r="N19" s="86">
        <v>0</v>
      </c>
      <c r="O19" s="85">
        <v>0</v>
      </c>
      <c r="Q19" s="85">
        <v>0</v>
      </c>
      <c r="R19" s="85">
        <v>0</v>
      </c>
      <c r="T19" s="86">
        <v>0</v>
      </c>
      <c r="U19" s="86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84" t="s">
        <v>221</v>
      </c>
      <c r="C21" s="16"/>
      <c r="D21" s="16"/>
      <c r="E21" s="16"/>
      <c r="F21" s="16"/>
      <c r="K21" s="85">
        <v>5.15</v>
      </c>
      <c r="N21" s="86">
        <v>7.2599999999999998E-2</v>
      </c>
      <c r="O21" s="85">
        <v>4225938.8499999996</v>
      </c>
      <c r="Q21" s="85">
        <v>0</v>
      </c>
      <c r="R21" s="85">
        <v>15035.338233138387</v>
      </c>
      <c r="T21" s="86">
        <v>1</v>
      </c>
      <c r="U21" s="86">
        <v>7.4200000000000002E-2</v>
      </c>
    </row>
    <row r="22" spans="2:21">
      <c r="B22" s="84" t="s">
        <v>246</v>
      </c>
      <c r="C22" s="16"/>
      <c r="D22" s="16"/>
      <c r="E22" s="16"/>
      <c r="F22" s="16"/>
      <c r="K22" s="85">
        <v>5.45</v>
      </c>
      <c r="N22" s="86">
        <v>7.3200000000000001E-2</v>
      </c>
      <c r="O22" s="85">
        <v>687034.03</v>
      </c>
      <c r="Q22" s="85">
        <v>0</v>
      </c>
      <c r="R22" s="85">
        <v>2422.6215643700266</v>
      </c>
      <c r="T22" s="86">
        <v>0.16109999999999999</v>
      </c>
      <c r="U22" s="86">
        <v>1.1900000000000001E-2</v>
      </c>
    </row>
    <row r="23" spans="2:21">
      <c r="B23" t="s">
        <v>249</v>
      </c>
      <c r="C23" t="s">
        <v>250</v>
      </c>
      <c r="D23" t="s">
        <v>123</v>
      </c>
      <c r="E23" t="s">
        <v>251</v>
      </c>
      <c r="F23" t="s">
        <v>252</v>
      </c>
      <c r="G23" t="s">
        <v>253</v>
      </c>
      <c r="H23" t="s">
        <v>254</v>
      </c>
      <c r="I23" t="s">
        <v>211</v>
      </c>
      <c r="J23"/>
      <c r="K23" s="77">
        <v>7.22</v>
      </c>
      <c r="L23" t="s">
        <v>106</v>
      </c>
      <c r="M23" s="78">
        <v>3.7499999999999999E-2</v>
      </c>
      <c r="N23" s="78">
        <v>5.91E-2</v>
      </c>
      <c r="O23" s="77">
        <v>59085.59</v>
      </c>
      <c r="P23" s="77">
        <v>86.310916636695836</v>
      </c>
      <c r="Q23" s="77">
        <v>0</v>
      </c>
      <c r="R23" s="77">
        <v>188.282084503406</v>
      </c>
      <c r="S23" s="78">
        <v>1E-4</v>
      </c>
      <c r="T23" s="78">
        <v>1.2500000000000001E-2</v>
      </c>
      <c r="U23" s="78">
        <v>8.9999999999999998E-4</v>
      </c>
    </row>
    <row r="24" spans="2:21">
      <c r="B24" t="s">
        <v>255</v>
      </c>
      <c r="C24" t="s">
        <v>256</v>
      </c>
      <c r="D24" t="s">
        <v>123</v>
      </c>
      <c r="E24" t="s">
        <v>251</v>
      </c>
      <c r="F24" t="s">
        <v>257</v>
      </c>
      <c r="G24" t="s">
        <v>258</v>
      </c>
      <c r="H24" t="s">
        <v>259</v>
      </c>
      <c r="I24" t="s">
        <v>211</v>
      </c>
      <c r="J24"/>
      <c r="K24" s="77">
        <v>3.08</v>
      </c>
      <c r="L24" t="s">
        <v>106</v>
      </c>
      <c r="M24" s="78">
        <v>3.2599999999999997E-2</v>
      </c>
      <c r="N24" s="78">
        <v>8.3000000000000004E-2</v>
      </c>
      <c r="O24" s="77">
        <v>75771.429999999993</v>
      </c>
      <c r="P24" s="77">
        <v>86.73158330639933</v>
      </c>
      <c r="Q24" s="77">
        <v>0</v>
      </c>
      <c r="R24" s="77">
        <v>242.62997336426699</v>
      </c>
      <c r="S24" s="78">
        <v>1E-4</v>
      </c>
      <c r="T24" s="78">
        <v>1.61E-2</v>
      </c>
      <c r="U24" s="78">
        <v>1.1999999999999999E-3</v>
      </c>
    </row>
    <row r="25" spans="2:21">
      <c r="B25" t="s">
        <v>260</v>
      </c>
      <c r="C25" t="s">
        <v>261</v>
      </c>
      <c r="D25" t="s">
        <v>123</v>
      </c>
      <c r="E25" t="s">
        <v>251</v>
      </c>
      <c r="F25" t="s">
        <v>262</v>
      </c>
      <c r="G25" t="s">
        <v>258</v>
      </c>
      <c r="H25" t="s">
        <v>259</v>
      </c>
      <c r="I25" t="s">
        <v>211</v>
      </c>
      <c r="J25"/>
      <c r="K25" s="77">
        <v>2.44</v>
      </c>
      <c r="L25" t="s">
        <v>106</v>
      </c>
      <c r="M25" s="78">
        <v>3.2800000000000003E-2</v>
      </c>
      <c r="N25" s="78">
        <v>7.85E-2</v>
      </c>
      <c r="O25" s="77">
        <v>107253.65</v>
      </c>
      <c r="P25" s="77">
        <v>90.366583303225582</v>
      </c>
      <c r="Q25" s="77">
        <v>0</v>
      </c>
      <c r="R25" s="77">
        <v>357.83402652831597</v>
      </c>
      <c r="S25" s="78">
        <v>1E-4</v>
      </c>
      <c r="T25" s="78">
        <v>2.3800000000000002E-2</v>
      </c>
      <c r="U25" s="78">
        <v>1.8E-3</v>
      </c>
    </row>
    <row r="26" spans="2:21">
      <c r="B26" t="s">
        <v>263</v>
      </c>
      <c r="C26" t="s">
        <v>264</v>
      </c>
      <c r="D26" t="s">
        <v>123</v>
      </c>
      <c r="E26" t="s">
        <v>251</v>
      </c>
      <c r="F26" t="s">
        <v>262</v>
      </c>
      <c r="G26" t="s">
        <v>258</v>
      </c>
      <c r="H26" t="s">
        <v>259</v>
      </c>
      <c r="I26" t="s">
        <v>211</v>
      </c>
      <c r="J26"/>
      <c r="K26" s="77">
        <v>4.18</v>
      </c>
      <c r="L26" t="s">
        <v>106</v>
      </c>
      <c r="M26" s="78">
        <v>7.1300000000000002E-2</v>
      </c>
      <c r="N26" s="78">
        <v>7.3200000000000001E-2</v>
      </c>
      <c r="O26" s="77">
        <v>61262</v>
      </c>
      <c r="P26" s="77">
        <v>101.86924720054846</v>
      </c>
      <c r="Q26" s="77">
        <v>0</v>
      </c>
      <c r="R26" s="77">
        <v>230.40715430824</v>
      </c>
      <c r="S26" s="78">
        <v>1E-4</v>
      </c>
      <c r="T26" s="78">
        <v>1.5299999999999999E-2</v>
      </c>
      <c r="U26" s="78">
        <v>1.1000000000000001E-3</v>
      </c>
    </row>
    <row r="27" spans="2:21">
      <c r="B27" t="s">
        <v>265</v>
      </c>
      <c r="C27" t="s">
        <v>266</v>
      </c>
      <c r="D27" t="s">
        <v>123</v>
      </c>
      <c r="E27" t="s">
        <v>251</v>
      </c>
      <c r="F27" t="s">
        <v>267</v>
      </c>
      <c r="G27" t="s">
        <v>268</v>
      </c>
      <c r="H27" t="s">
        <v>269</v>
      </c>
      <c r="I27" t="s">
        <v>211</v>
      </c>
      <c r="J27"/>
      <c r="K27" s="77">
        <v>9.61</v>
      </c>
      <c r="L27" t="s">
        <v>106</v>
      </c>
      <c r="M27" s="78">
        <v>6.3799999999999996E-2</v>
      </c>
      <c r="N27" s="78">
        <v>6.2300000000000001E-2</v>
      </c>
      <c r="O27" s="77">
        <v>153316.23000000001</v>
      </c>
      <c r="P27" s="77">
        <v>100.88854165178729</v>
      </c>
      <c r="Q27" s="77">
        <v>0</v>
      </c>
      <c r="R27" s="77">
        <v>571.07305361274996</v>
      </c>
      <c r="S27" s="78">
        <v>2.0000000000000001E-4</v>
      </c>
      <c r="T27" s="78">
        <v>3.7999999999999999E-2</v>
      </c>
      <c r="U27" s="78">
        <v>2.8E-3</v>
      </c>
    </row>
    <row r="28" spans="2:21">
      <c r="B28" t="s">
        <v>270</v>
      </c>
      <c r="C28" t="s">
        <v>271</v>
      </c>
      <c r="D28" t="s">
        <v>123</v>
      </c>
      <c r="E28" t="s">
        <v>251</v>
      </c>
      <c r="F28" t="s">
        <v>272</v>
      </c>
      <c r="G28" t="s">
        <v>258</v>
      </c>
      <c r="H28" t="s">
        <v>269</v>
      </c>
      <c r="I28" t="s">
        <v>211</v>
      </c>
      <c r="J28"/>
      <c r="K28" s="77">
        <v>2.63</v>
      </c>
      <c r="L28" t="s">
        <v>106</v>
      </c>
      <c r="M28" s="78">
        <v>3.0800000000000001E-2</v>
      </c>
      <c r="N28" s="78">
        <v>8.2199999999999995E-2</v>
      </c>
      <c r="O28" s="77">
        <v>86056.99</v>
      </c>
      <c r="P28" s="77">
        <v>87.776872177844069</v>
      </c>
      <c r="Q28" s="77">
        <v>0</v>
      </c>
      <c r="R28" s="77">
        <v>278.886791142981</v>
      </c>
      <c r="S28" s="78">
        <v>1E-4</v>
      </c>
      <c r="T28" s="78">
        <v>1.8499999999999999E-2</v>
      </c>
      <c r="U28" s="78">
        <v>1.4E-3</v>
      </c>
    </row>
    <row r="29" spans="2:21">
      <c r="B29" t="s">
        <v>273</v>
      </c>
      <c r="C29" t="s">
        <v>274</v>
      </c>
      <c r="D29" t="s">
        <v>123</v>
      </c>
      <c r="E29" t="s">
        <v>251</v>
      </c>
      <c r="F29" t="s">
        <v>275</v>
      </c>
      <c r="G29" t="s">
        <v>276</v>
      </c>
      <c r="H29" t="s">
        <v>277</v>
      </c>
      <c r="I29" t="s">
        <v>211</v>
      </c>
      <c r="J29"/>
      <c r="K29" s="77">
        <v>5.56</v>
      </c>
      <c r="L29" t="s">
        <v>106</v>
      </c>
      <c r="M29" s="78">
        <v>8.5000000000000006E-2</v>
      </c>
      <c r="N29" s="78">
        <v>8.4000000000000005E-2</v>
      </c>
      <c r="O29" s="77">
        <v>64486.32</v>
      </c>
      <c r="P29" s="77">
        <v>100.5</v>
      </c>
      <c r="Q29" s="77">
        <v>0</v>
      </c>
      <c r="R29" s="77">
        <v>239.27391090719999</v>
      </c>
      <c r="S29" s="78">
        <v>1E-4</v>
      </c>
      <c r="T29" s="78">
        <v>1.5900000000000001E-2</v>
      </c>
      <c r="U29" s="78">
        <v>1.1999999999999999E-3</v>
      </c>
    </row>
    <row r="30" spans="2:21">
      <c r="B30" t="s">
        <v>278</v>
      </c>
      <c r="C30" t="s">
        <v>279</v>
      </c>
      <c r="D30" t="s">
        <v>123</v>
      </c>
      <c r="E30" t="s">
        <v>251</v>
      </c>
      <c r="F30" t="s">
        <v>280</v>
      </c>
      <c r="G30" t="s">
        <v>281</v>
      </c>
      <c r="H30" t="s">
        <v>277</v>
      </c>
      <c r="I30" t="s">
        <v>211</v>
      </c>
      <c r="J30"/>
      <c r="K30" s="77">
        <v>5.86</v>
      </c>
      <c r="L30" t="s">
        <v>110</v>
      </c>
      <c r="M30" s="78">
        <v>4.3799999999999999E-2</v>
      </c>
      <c r="N30" s="78">
        <v>7.1400000000000005E-2</v>
      </c>
      <c r="O30" s="77">
        <v>16121.58</v>
      </c>
      <c r="P30" s="77">
        <v>85.372638953502076</v>
      </c>
      <c r="Q30" s="77">
        <v>0</v>
      </c>
      <c r="R30" s="77">
        <v>55.513371318785801</v>
      </c>
      <c r="S30" s="78">
        <v>0</v>
      </c>
      <c r="T30" s="78">
        <v>3.7000000000000002E-3</v>
      </c>
      <c r="U30" s="78">
        <v>2.9999999999999997E-4</v>
      </c>
    </row>
    <row r="31" spans="2:21">
      <c r="B31" t="s">
        <v>282</v>
      </c>
      <c r="C31" t="s">
        <v>283</v>
      </c>
      <c r="D31" t="s">
        <v>123</v>
      </c>
      <c r="E31" t="s">
        <v>251</v>
      </c>
      <c r="F31" t="s">
        <v>280</v>
      </c>
      <c r="G31" t="s">
        <v>281</v>
      </c>
      <c r="H31" t="s">
        <v>277</v>
      </c>
      <c r="I31" t="s">
        <v>211</v>
      </c>
      <c r="J31"/>
      <c r="K31" s="77">
        <v>4.83</v>
      </c>
      <c r="L31" t="s">
        <v>110</v>
      </c>
      <c r="M31" s="78">
        <v>7.3800000000000004E-2</v>
      </c>
      <c r="N31" s="78">
        <v>6.9599999999999995E-2</v>
      </c>
      <c r="O31" s="77">
        <v>33049.24</v>
      </c>
      <c r="P31" s="77">
        <v>103.8574720919455</v>
      </c>
      <c r="Q31" s="77">
        <v>0</v>
      </c>
      <c r="R31" s="77">
        <v>138.442845952401</v>
      </c>
      <c r="S31" s="78">
        <v>0</v>
      </c>
      <c r="T31" s="78">
        <v>9.1999999999999998E-3</v>
      </c>
      <c r="U31" s="78">
        <v>6.9999999999999999E-4</v>
      </c>
    </row>
    <row r="32" spans="2:21">
      <c r="B32" t="s">
        <v>284</v>
      </c>
      <c r="C32" t="s">
        <v>285</v>
      </c>
      <c r="D32" t="s">
        <v>123</v>
      </c>
      <c r="E32" t="s">
        <v>251</v>
      </c>
      <c r="F32" t="s">
        <v>280</v>
      </c>
      <c r="G32" t="s">
        <v>281</v>
      </c>
      <c r="H32" t="s">
        <v>277</v>
      </c>
      <c r="I32" t="s">
        <v>211</v>
      </c>
      <c r="J32"/>
      <c r="K32" s="77">
        <v>5.91</v>
      </c>
      <c r="L32" t="s">
        <v>106</v>
      </c>
      <c r="M32" s="78">
        <v>8.1299999999999997E-2</v>
      </c>
      <c r="N32" s="78">
        <v>7.3899999999999993E-2</v>
      </c>
      <c r="O32" s="77">
        <v>30631</v>
      </c>
      <c r="P32" s="77">
        <v>106.35663882994352</v>
      </c>
      <c r="Q32" s="77">
        <v>0</v>
      </c>
      <c r="R32" s="77">
        <v>120.27835273168</v>
      </c>
      <c r="S32" s="78">
        <v>1E-4</v>
      </c>
      <c r="T32" s="78">
        <v>8.0000000000000002E-3</v>
      </c>
      <c r="U32" s="78">
        <v>5.9999999999999995E-4</v>
      </c>
    </row>
    <row r="33" spans="2:21">
      <c r="B33" s="84" t="s">
        <v>247</v>
      </c>
      <c r="C33" s="16"/>
      <c r="D33" s="16"/>
      <c r="E33" s="16"/>
      <c r="F33" s="16"/>
      <c r="K33" s="85">
        <v>5.09</v>
      </c>
      <c r="N33" s="86">
        <v>7.2499999999999995E-2</v>
      </c>
      <c r="O33" s="85">
        <v>3538904.82</v>
      </c>
      <c r="Q33" s="85">
        <v>0</v>
      </c>
      <c r="R33" s="85">
        <v>12612.716668768362</v>
      </c>
      <c r="T33" s="86">
        <v>0.83889999999999998</v>
      </c>
      <c r="U33" s="86">
        <v>6.2199999999999998E-2</v>
      </c>
    </row>
    <row r="34" spans="2:21">
      <c r="B34" t="s">
        <v>286</v>
      </c>
      <c r="C34" t="s">
        <v>287</v>
      </c>
      <c r="D34" t="s">
        <v>123</v>
      </c>
      <c r="E34" t="s">
        <v>251</v>
      </c>
      <c r="F34" t="s">
        <v>288</v>
      </c>
      <c r="G34" t="s">
        <v>289</v>
      </c>
      <c r="H34" t="s">
        <v>290</v>
      </c>
      <c r="I34" t="s">
        <v>237</v>
      </c>
      <c r="J34"/>
      <c r="K34" s="77">
        <v>7.28</v>
      </c>
      <c r="L34" t="s">
        <v>110</v>
      </c>
      <c r="M34" s="78">
        <v>4.2500000000000003E-2</v>
      </c>
      <c r="N34" s="78">
        <v>5.2699999999999997E-2</v>
      </c>
      <c r="O34" s="77">
        <v>32243.16</v>
      </c>
      <c r="P34" s="77">
        <v>96.722104049355266</v>
      </c>
      <c r="Q34" s="77">
        <v>0</v>
      </c>
      <c r="R34" s="77">
        <v>125.786672232318</v>
      </c>
      <c r="S34" s="78">
        <v>0</v>
      </c>
      <c r="T34" s="78">
        <v>8.3999999999999995E-3</v>
      </c>
      <c r="U34" s="78">
        <v>5.9999999999999995E-4</v>
      </c>
    </row>
    <row r="35" spans="2:21">
      <c r="B35" t="s">
        <v>291</v>
      </c>
      <c r="C35" t="s">
        <v>292</v>
      </c>
      <c r="D35" t="s">
        <v>123</v>
      </c>
      <c r="E35" t="s">
        <v>251</v>
      </c>
      <c r="F35" t="s">
        <v>293</v>
      </c>
      <c r="G35" t="s">
        <v>289</v>
      </c>
      <c r="H35" t="s">
        <v>294</v>
      </c>
      <c r="I35" t="s">
        <v>211</v>
      </c>
      <c r="J35"/>
      <c r="K35" s="77">
        <v>1.1399999999999999</v>
      </c>
      <c r="L35" t="s">
        <v>106</v>
      </c>
      <c r="M35" s="78">
        <v>4.4999999999999998E-2</v>
      </c>
      <c r="N35" s="78">
        <v>8.48E-2</v>
      </c>
      <c r="O35" s="77">
        <v>20.96</v>
      </c>
      <c r="P35" s="77">
        <v>95.332190839694661</v>
      </c>
      <c r="Q35" s="77">
        <v>0</v>
      </c>
      <c r="R35" s="77">
        <v>7.3772167622400006E-2</v>
      </c>
      <c r="S35" s="78">
        <v>0</v>
      </c>
      <c r="T35" s="78">
        <v>0</v>
      </c>
      <c r="U35" s="78">
        <v>0</v>
      </c>
    </row>
    <row r="36" spans="2:21">
      <c r="B36" t="s">
        <v>295</v>
      </c>
      <c r="C36" t="s">
        <v>296</v>
      </c>
      <c r="D36" t="s">
        <v>123</v>
      </c>
      <c r="E36" t="s">
        <v>251</v>
      </c>
      <c r="F36" t="s">
        <v>297</v>
      </c>
      <c r="G36" t="s">
        <v>289</v>
      </c>
      <c r="H36" t="s">
        <v>290</v>
      </c>
      <c r="I36" t="s">
        <v>237</v>
      </c>
      <c r="J36"/>
      <c r="K36" s="77">
        <v>6.9</v>
      </c>
      <c r="L36" t="s">
        <v>106</v>
      </c>
      <c r="M36" s="78">
        <v>0.03</v>
      </c>
      <c r="N36" s="78">
        <v>6.6400000000000001E-2</v>
      </c>
      <c r="O36" s="77">
        <v>59649.85</v>
      </c>
      <c r="P36" s="77">
        <v>78.484333403185417</v>
      </c>
      <c r="Q36" s="77">
        <v>0</v>
      </c>
      <c r="R36" s="77">
        <v>172.843886152262</v>
      </c>
      <c r="S36" s="78">
        <v>0</v>
      </c>
      <c r="T36" s="78">
        <v>1.15E-2</v>
      </c>
      <c r="U36" s="78">
        <v>8.9999999999999998E-4</v>
      </c>
    </row>
    <row r="37" spans="2:21">
      <c r="B37" t="s">
        <v>298</v>
      </c>
      <c r="C37" t="s">
        <v>299</v>
      </c>
      <c r="D37" t="s">
        <v>123</v>
      </c>
      <c r="E37" t="s">
        <v>251</v>
      </c>
      <c r="F37" t="s">
        <v>300</v>
      </c>
      <c r="G37" t="s">
        <v>289</v>
      </c>
      <c r="H37" t="s">
        <v>290</v>
      </c>
      <c r="I37" t="s">
        <v>237</v>
      </c>
      <c r="J37"/>
      <c r="K37" s="77">
        <v>7.54</v>
      </c>
      <c r="L37" t="s">
        <v>106</v>
      </c>
      <c r="M37" s="78">
        <v>3.5000000000000003E-2</v>
      </c>
      <c r="N37" s="78">
        <v>6.6100000000000006E-2</v>
      </c>
      <c r="O37" s="77">
        <v>24182.37</v>
      </c>
      <c r="P37" s="77">
        <v>79.775166527102186</v>
      </c>
      <c r="Q37" s="77">
        <v>0</v>
      </c>
      <c r="R37" s="77">
        <v>71.224313761988398</v>
      </c>
      <c r="S37" s="78">
        <v>0</v>
      </c>
      <c r="T37" s="78">
        <v>4.7000000000000002E-3</v>
      </c>
      <c r="U37" s="78">
        <v>4.0000000000000002E-4</v>
      </c>
    </row>
    <row r="38" spans="2:21">
      <c r="B38" t="s">
        <v>301</v>
      </c>
      <c r="C38" t="s">
        <v>302</v>
      </c>
      <c r="D38" t="s">
        <v>123</v>
      </c>
      <c r="E38" t="s">
        <v>251</v>
      </c>
      <c r="F38" t="s">
        <v>303</v>
      </c>
      <c r="G38" t="s">
        <v>304</v>
      </c>
      <c r="H38" t="s">
        <v>305</v>
      </c>
      <c r="I38" t="s">
        <v>211</v>
      </c>
      <c r="J38"/>
      <c r="K38" s="77">
        <v>3.64</v>
      </c>
      <c r="L38" t="s">
        <v>106</v>
      </c>
      <c r="M38" s="78">
        <v>5.5500000000000001E-2</v>
      </c>
      <c r="N38" s="78">
        <v>6.1899999999999997E-2</v>
      </c>
      <c r="O38" s="77">
        <v>11285.11</v>
      </c>
      <c r="P38" s="77">
        <v>99.268733368128451</v>
      </c>
      <c r="Q38" s="77">
        <v>0</v>
      </c>
      <c r="R38" s="77">
        <v>41.3599466118904</v>
      </c>
      <c r="S38" s="78">
        <v>0</v>
      </c>
      <c r="T38" s="78">
        <v>2.8E-3</v>
      </c>
      <c r="U38" s="78">
        <v>2.0000000000000001E-4</v>
      </c>
    </row>
    <row r="39" spans="2:21">
      <c r="B39" t="s">
        <v>306</v>
      </c>
      <c r="C39" t="s">
        <v>307</v>
      </c>
      <c r="D39" t="s">
        <v>123</v>
      </c>
      <c r="E39" t="s">
        <v>251</v>
      </c>
      <c r="F39" t="s">
        <v>308</v>
      </c>
      <c r="G39" t="s">
        <v>289</v>
      </c>
      <c r="H39" t="s">
        <v>305</v>
      </c>
      <c r="I39" t="s">
        <v>211</v>
      </c>
      <c r="J39"/>
      <c r="K39" s="77">
        <v>7.62</v>
      </c>
      <c r="L39" t="s">
        <v>110</v>
      </c>
      <c r="M39" s="78">
        <v>4.2500000000000003E-2</v>
      </c>
      <c r="N39" s="78">
        <v>5.4100000000000002E-2</v>
      </c>
      <c r="O39" s="77">
        <v>64486.32</v>
      </c>
      <c r="P39" s="77">
        <v>92.710465750875599</v>
      </c>
      <c r="Q39" s="77">
        <v>0</v>
      </c>
      <c r="R39" s="77">
        <v>241.139108428828</v>
      </c>
      <c r="S39" s="78">
        <v>1E-4</v>
      </c>
      <c r="T39" s="78">
        <v>1.6E-2</v>
      </c>
      <c r="U39" s="78">
        <v>1.1999999999999999E-3</v>
      </c>
    </row>
    <row r="40" spans="2:21">
      <c r="B40" t="s">
        <v>309</v>
      </c>
      <c r="C40" t="s">
        <v>310</v>
      </c>
      <c r="D40" t="s">
        <v>123</v>
      </c>
      <c r="E40" t="s">
        <v>251</v>
      </c>
      <c r="F40" t="s">
        <v>311</v>
      </c>
      <c r="G40" t="s">
        <v>312</v>
      </c>
      <c r="H40" t="s">
        <v>305</v>
      </c>
      <c r="I40" t="s">
        <v>211</v>
      </c>
      <c r="J40"/>
      <c r="K40" s="77">
        <v>7.95</v>
      </c>
      <c r="L40" t="s">
        <v>106</v>
      </c>
      <c r="M40" s="78">
        <v>5.8799999999999998E-2</v>
      </c>
      <c r="N40" s="78">
        <v>6.0299999999999999E-2</v>
      </c>
      <c r="O40" s="77">
        <v>32243.16</v>
      </c>
      <c r="P40" s="77">
        <v>99.137777829468334</v>
      </c>
      <c r="Q40" s="77">
        <v>0</v>
      </c>
      <c r="R40" s="77">
        <v>118.015342387592</v>
      </c>
      <c r="S40" s="78">
        <v>0</v>
      </c>
      <c r="T40" s="78">
        <v>7.7999999999999996E-3</v>
      </c>
      <c r="U40" s="78">
        <v>5.9999999999999995E-4</v>
      </c>
    </row>
    <row r="41" spans="2:21">
      <c r="B41" t="s">
        <v>313</v>
      </c>
      <c r="C41" t="s">
        <v>314</v>
      </c>
      <c r="D41" t="s">
        <v>123</v>
      </c>
      <c r="E41" t="s">
        <v>251</v>
      </c>
      <c r="F41" t="s">
        <v>315</v>
      </c>
      <c r="G41" t="s">
        <v>316</v>
      </c>
      <c r="H41" t="s">
        <v>305</v>
      </c>
      <c r="I41" t="s">
        <v>231</v>
      </c>
      <c r="J41"/>
      <c r="K41" s="77">
        <v>5.14</v>
      </c>
      <c r="L41" t="s">
        <v>106</v>
      </c>
      <c r="M41" s="78">
        <v>4.2500000000000003E-2</v>
      </c>
      <c r="N41" s="78">
        <v>5.91E-2</v>
      </c>
      <c r="O41" s="77">
        <v>10871.11</v>
      </c>
      <c r="P41" s="77">
        <v>92.273972253063391</v>
      </c>
      <c r="Q41" s="77">
        <v>0</v>
      </c>
      <c r="R41" s="77">
        <v>37.035208952300003</v>
      </c>
      <c r="S41" s="78">
        <v>0</v>
      </c>
      <c r="T41" s="78">
        <v>2.5000000000000001E-3</v>
      </c>
      <c r="U41" s="78">
        <v>2.0000000000000001E-4</v>
      </c>
    </row>
    <row r="42" spans="2:21">
      <c r="B42" t="s">
        <v>317</v>
      </c>
      <c r="C42" t="s">
        <v>318</v>
      </c>
      <c r="D42" t="s">
        <v>123</v>
      </c>
      <c r="E42" t="s">
        <v>251</v>
      </c>
      <c r="F42" t="s">
        <v>319</v>
      </c>
      <c r="G42" t="s">
        <v>304</v>
      </c>
      <c r="H42" t="s">
        <v>305</v>
      </c>
      <c r="I42" t="s">
        <v>211</v>
      </c>
      <c r="J42"/>
      <c r="K42" s="77">
        <v>3.72</v>
      </c>
      <c r="L42" t="s">
        <v>113</v>
      </c>
      <c r="M42" s="78">
        <v>4.6300000000000001E-2</v>
      </c>
      <c r="N42" s="78">
        <v>7.7700000000000005E-2</v>
      </c>
      <c r="O42" s="77">
        <v>48364.74</v>
      </c>
      <c r="P42" s="77">
        <v>90.449749940555876</v>
      </c>
      <c r="Q42" s="77">
        <v>0</v>
      </c>
      <c r="R42" s="77">
        <v>204.36719027536</v>
      </c>
      <c r="S42" s="78">
        <v>1E-4</v>
      </c>
      <c r="T42" s="78">
        <v>1.3599999999999999E-2</v>
      </c>
      <c r="U42" s="78">
        <v>1E-3</v>
      </c>
    </row>
    <row r="43" spans="2:21">
      <c r="B43" t="s">
        <v>320</v>
      </c>
      <c r="C43" t="s">
        <v>321</v>
      </c>
      <c r="D43" t="s">
        <v>123</v>
      </c>
      <c r="E43" t="s">
        <v>251</v>
      </c>
      <c r="F43" t="s">
        <v>322</v>
      </c>
      <c r="G43" t="s">
        <v>289</v>
      </c>
      <c r="H43" t="s">
        <v>323</v>
      </c>
      <c r="I43" t="s">
        <v>237</v>
      </c>
      <c r="J43"/>
      <c r="K43" s="77">
        <v>4.04</v>
      </c>
      <c r="L43" t="s">
        <v>106</v>
      </c>
      <c r="M43" s="78">
        <v>3.2000000000000001E-2</v>
      </c>
      <c r="N43" s="78">
        <v>0.1104</v>
      </c>
      <c r="O43" s="77">
        <v>51589.06</v>
      </c>
      <c r="P43" s="77">
        <v>74.112444523703488</v>
      </c>
      <c r="Q43" s="77">
        <v>0</v>
      </c>
      <c r="R43" s="77">
        <v>141.159608541578</v>
      </c>
      <c r="S43" s="78">
        <v>0</v>
      </c>
      <c r="T43" s="78">
        <v>9.4000000000000004E-3</v>
      </c>
      <c r="U43" s="78">
        <v>6.9999999999999999E-4</v>
      </c>
    </row>
    <row r="44" spans="2:21">
      <c r="B44" t="s">
        <v>324</v>
      </c>
      <c r="C44" t="s">
        <v>325</v>
      </c>
      <c r="D44" t="s">
        <v>123</v>
      </c>
      <c r="E44" t="s">
        <v>251</v>
      </c>
      <c r="F44" t="s">
        <v>303</v>
      </c>
      <c r="G44" t="s">
        <v>304</v>
      </c>
      <c r="H44" t="s">
        <v>254</v>
      </c>
      <c r="I44" t="s">
        <v>211</v>
      </c>
      <c r="J44"/>
      <c r="K44" s="77">
        <v>7.15</v>
      </c>
      <c r="L44" t="s">
        <v>106</v>
      </c>
      <c r="M44" s="78">
        <v>6.7400000000000002E-2</v>
      </c>
      <c r="N44" s="78">
        <v>6.2199999999999998E-2</v>
      </c>
      <c r="O44" s="77">
        <v>24182.37</v>
      </c>
      <c r="P44" s="77">
        <v>103.62428320590578</v>
      </c>
      <c r="Q44" s="77">
        <v>0</v>
      </c>
      <c r="R44" s="77">
        <v>92.517117565792404</v>
      </c>
      <c r="S44" s="78">
        <v>0</v>
      </c>
      <c r="T44" s="78">
        <v>6.1999999999999998E-3</v>
      </c>
      <c r="U44" s="78">
        <v>5.0000000000000001E-4</v>
      </c>
    </row>
    <row r="45" spans="2:21">
      <c r="B45" t="s">
        <v>326</v>
      </c>
      <c r="C45" t="s">
        <v>327</v>
      </c>
      <c r="D45" t="s">
        <v>123</v>
      </c>
      <c r="E45" t="s">
        <v>251</v>
      </c>
      <c r="F45" t="s">
        <v>328</v>
      </c>
      <c r="G45" t="s">
        <v>304</v>
      </c>
      <c r="H45" t="s">
        <v>254</v>
      </c>
      <c r="I45" t="s">
        <v>211</v>
      </c>
      <c r="J45"/>
      <c r="K45" s="77">
        <v>5.31</v>
      </c>
      <c r="L45" t="s">
        <v>106</v>
      </c>
      <c r="M45" s="78">
        <v>3.9300000000000002E-2</v>
      </c>
      <c r="N45" s="78">
        <v>6.7299999999999999E-2</v>
      </c>
      <c r="O45" s="77">
        <v>50218.720000000001</v>
      </c>
      <c r="P45" s="77">
        <v>87.554975022860219</v>
      </c>
      <c r="Q45" s="77">
        <v>0</v>
      </c>
      <c r="R45" s="77">
        <v>162.33350278333799</v>
      </c>
      <c r="S45" s="78">
        <v>0</v>
      </c>
      <c r="T45" s="78">
        <v>1.0800000000000001E-2</v>
      </c>
      <c r="U45" s="78">
        <v>8.0000000000000004E-4</v>
      </c>
    </row>
    <row r="46" spans="2:21">
      <c r="B46" t="s">
        <v>329</v>
      </c>
      <c r="C46" t="s">
        <v>330</v>
      </c>
      <c r="D46" t="s">
        <v>123</v>
      </c>
      <c r="E46" t="s">
        <v>251</v>
      </c>
      <c r="F46" t="s">
        <v>331</v>
      </c>
      <c r="G46" t="s">
        <v>332</v>
      </c>
      <c r="H46" t="s">
        <v>254</v>
      </c>
      <c r="I46" t="s">
        <v>211</v>
      </c>
      <c r="J46"/>
      <c r="K46" s="77">
        <v>2.97</v>
      </c>
      <c r="L46" t="s">
        <v>106</v>
      </c>
      <c r="M46" s="78">
        <v>4.7500000000000001E-2</v>
      </c>
      <c r="N46" s="78">
        <v>8.2799999999999999E-2</v>
      </c>
      <c r="O46" s="77">
        <v>37079.629999999997</v>
      </c>
      <c r="P46" s="77">
        <v>90.991472324292488</v>
      </c>
      <c r="Q46" s="77">
        <v>0</v>
      </c>
      <c r="R46" s="77">
        <v>124.565500286625</v>
      </c>
      <c r="S46" s="78">
        <v>0</v>
      </c>
      <c r="T46" s="78">
        <v>8.3000000000000001E-3</v>
      </c>
      <c r="U46" s="78">
        <v>5.9999999999999995E-4</v>
      </c>
    </row>
    <row r="47" spans="2:21">
      <c r="B47" t="s">
        <v>333</v>
      </c>
      <c r="C47" t="s">
        <v>334</v>
      </c>
      <c r="D47" t="s">
        <v>123</v>
      </c>
      <c r="E47" t="s">
        <v>251</v>
      </c>
      <c r="F47" t="s">
        <v>331</v>
      </c>
      <c r="G47" t="s">
        <v>332</v>
      </c>
      <c r="H47" t="s">
        <v>254</v>
      </c>
      <c r="I47" t="s">
        <v>211</v>
      </c>
      <c r="J47"/>
      <c r="K47" s="77">
        <v>5.92</v>
      </c>
      <c r="L47" t="s">
        <v>106</v>
      </c>
      <c r="M47" s="78">
        <v>5.1299999999999998E-2</v>
      </c>
      <c r="N47" s="78">
        <v>7.9699999999999993E-2</v>
      </c>
      <c r="O47" s="77">
        <v>26520</v>
      </c>
      <c r="P47" s="77">
        <v>85.403430618401202</v>
      </c>
      <c r="Q47" s="77">
        <v>0</v>
      </c>
      <c r="R47" s="77">
        <v>83.620070341599998</v>
      </c>
      <c r="S47" s="78">
        <v>0</v>
      </c>
      <c r="T47" s="78">
        <v>5.5999999999999999E-3</v>
      </c>
      <c r="U47" s="78">
        <v>4.0000000000000002E-4</v>
      </c>
    </row>
    <row r="48" spans="2:21">
      <c r="B48" t="s">
        <v>335</v>
      </c>
      <c r="C48" t="s">
        <v>336</v>
      </c>
      <c r="D48" t="s">
        <v>123</v>
      </c>
      <c r="E48" t="s">
        <v>251</v>
      </c>
      <c r="F48" t="s">
        <v>337</v>
      </c>
      <c r="G48" t="s">
        <v>338</v>
      </c>
      <c r="H48" t="s">
        <v>259</v>
      </c>
      <c r="I48" t="s">
        <v>211</v>
      </c>
      <c r="J48"/>
      <c r="K48" s="77">
        <v>7.27</v>
      </c>
      <c r="L48" t="s">
        <v>106</v>
      </c>
      <c r="M48" s="78">
        <v>3.3000000000000002E-2</v>
      </c>
      <c r="N48" s="78">
        <v>6.1400000000000003E-2</v>
      </c>
      <c r="O48" s="77">
        <v>48364.74</v>
      </c>
      <c r="P48" s="77">
        <v>82.41683324959476</v>
      </c>
      <c r="Q48" s="77">
        <v>0</v>
      </c>
      <c r="R48" s="77">
        <v>147.16565683744099</v>
      </c>
      <c r="S48" s="78">
        <v>0</v>
      </c>
      <c r="T48" s="78">
        <v>9.7999999999999997E-3</v>
      </c>
      <c r="U48" s="78">
        <v>6.9999999999999999E-4</v>
      </c>
    </row>
    <row r="49" spans="2:21">
      <c r="B49" t="s">
        <v>339</v>
      </c>
      <c r="C49" t="s">
        <v>340</v>
      </c>
      <c r="D49" t="s">
        <v>123</v>
      </c>
      <c r="E49" t="s">
        <v>251</v>
      </c>
      <c r="F49" t="s">
        <v>341</v>
      </c>
      <c r="G49" t="s">
        <v>289</v>
      </c>
      <c r="H49" t="s">
        <v>342</v>
      </c>
      <c r="I49" t="s">
        <v>237</v>
      </c>
      <c r="J49"/>
      <c r="K49" s="77">
        <v>6.62</v>
      </c>
      <c r="L49" t="s">
        <v>110</v>
      </c>
      <c r="M49" s="78">
        <v>5.8000000000000003E-2</v>
      </c>
      <c r="N49" s="78">
        <v>5.1299999999999998E-2</v>
      </c>
      <c r="O49" s="77">
        <v>24182.37</v>
      </c>
      <c r="P49" s="77">
        <v>109.68876706460119</v>
      </c>
      <c r="Q49" s="77">
        <v>0</v>
      </c>
      <c r="R49" s="77">
        <v>106.9873204729</v>
      </c>
      <c r="S49" s="78">
        <v>0</v>
      </c>
      <c r="T49" s="78">
        <v>7.1000000000000004E-3</v>
      </c>
      <c r="U49" s="78">
        <v>5.0000000000000001E-4</v>
      </c>
    </row>
    <row r="50" spans="2:21">
      <c r="B50" t="s">
        <v>343</v>
      </c>
      <c r="C50" t="s">
        <v>344</v>
      </c>
      <c r="D50" t="s">
        <v>123</v>
      </c>
      <c r="E50" t="s">
        <v>251</v>
      </c>
      <c r="F50" t="s">
        <v>345</v>
      </c>
      <c r="G50" t="s">
        <v>304</v>
      </c>
      <c r="H50" t="s">
        <v>259</v>
      </c>
      <c r="I50" t="s">
        <v>211</v>
      </c>
      <c r="J50"/>
      <c r="K50" s="77">
        <v>7.51</v>
      </c>
      <c r="L50" t="s">
        <v>106</v>
      </c>
      <c r="M50" s="78">
        <v>6.1699999999999998E-2</v>
      </c>
      <c r="N50" s="78">
        <v>6.0999999999999999E-2</v>
      </c>
      <c r="O50" s="77">
        <v>24182.37</v>
      </c>
      <c r="P50" s="77">
        <v>100.80310000219168</v>
      </c>
      <c r="Q50" s="77">
        <v>0</v>
      </c>
      <c r="R50" s="77">
        <v>89.998328242887993</v>
      </c>
      <c r="S50" s="78">
        <v>0</v>
      </c>
      <c r="T50" s="78">
        <v>6.0000000000000001E-3</v>
      </c>
      <c r="U50" s="78">
        <v>4.0000000000000002E-4</v>
      </c>
    </row>
    <row r="51" spans="2:21">
      <c r="B51" t="s">
        <v>346</v>
      </c>
      <c r="C51" t="s">
        <v>347</v>
      </c>
      <c r="D51" t="s">
        <v>123</v>
      </c>
      <c r="E51" t="s">
        <v>251</v>
      </c>
      <c r="F51" t="s">
        <v>348</v>
      </c>
      <c r="G51" t="s">
        <v>349</v>
      </c>
      <c r="H51" t="s">
        <v>259</v>
      </c>
      <c r="I51" t="s">
        <v>211</v>
      </c>
      <c r="J51"/>
      <c r="K51" s="77">
        <v>7.32</v>
      </c>
      <c r="L51" t="s">
        <v>106</v>
      </c>
      <c r="M51" s="78">
        <v>5.5E-2</v>
      </c>
      <c r="N51" s="78">
        <v>5.8400000000000001E-2</v>
      </c>
      <c r="O51" s="77">
        <v>64486.32</v>
      </c>
      <c r="P51" s="77">
        <v>99.71455559690817</v>
      </c>
      <c r="Q51" s="77">
        <v>0</v>
      </c>
      <c r="R51" s="77">
        <v>237.40389743329001</v>
      </c>
      <c r="S51" s="78">
        <v>1E-4</v>
      </c>
      <c r="T51" s="78">
        <v>1.5800000000000002E-2</v>
      </c>
      <c r="U51" s="78">
        <v>1.1999999999999999E-3</v>
      </c>
    </row>
    <row r="52" spans="2:21">
      <c r="B52" t="s">
        <v>350</v>
      </c>
      <c r="C52" t="s">
        <v>351</v>
      </c>
      <c r="D52" t="s">
        <v>123</v>
      </c>
      <c r="E52" t="s">
        <v>251</v>
      </c>
      <c r="F52" t="s">
        <v>352</v>
      </c>
      <c r="G52" t="s">
        <v>304</v>
      </c>
      <c r="H52" t="s">
        <v>259</v>
      </c>
      <c r="I52" t="s">
        <v>211</v>
      </c>
      <c r="J52"/>
      <c r="K52" s="77">
        <v>4.3499999999999996</v>
      </c>
      <c r="L52" t="s">
        <v>110</v>
      </c>
      <c r="M52" s="78">
        <v>4.1300000000000003E-2</v>
      </c>
      <c r="N52" s="78">
        <v>5.4699999999999999E-2</v>
      </c>
      <c r="O52" s="77">
        <v>47881.09</v>
      </c>
      <c r="P52" s="77">
        <v>97.608123299615798</v>
      </c>
      <c r="Q52" s="77">
        <v>0</v>
      </c>
      <c r="R52" s="77">
        <v>188.504310291971</v>
      </c>
      <c r="S52" s="78">
        <v>0</v>
      </c>
      <c r="T52" s="78">
        <v>1.2500000000000001E-2</v>
      </c>
      <c r="U52" s="78">
        <v>8.9999999999999998E-4</v>
      </c>
    </row>
    <row r="53" spans="2:21">
      <c r="B53" t="s">
        <v>353</v>
      </c>
      <c r="C53" t="s">
        <v>354</v>
      </c>
      <c r="D53" t="s">
        <v>123</v>
      </c>
      <c r="E53" t="s">
        <v>251</v>
      </c>
      <c r="F53" t="s">
        <v>355</v>
      </c>
      <c r="G53" t="s">
        <v>356</v>
      </c>
      <c r="H53" t="s">
        <v>259</v>
      </c>
      <c r="I53" t="s">
        <v>211</v>
      </c>
      <c r="J53"/>
      <c r="K53" s="77">
        <v>6.97</v>
      </c>
      <c r="L53" t="s">
        <v>106</v>
      </c>
      <c r="M53" s="78">
        <v>6.8000000000000005E-2</v>
      </c>
      <c r="N53" s="78">
        <v>6.7000000000000004E-2</v>
      </c>
      <c r="O53" s="77">
        <v>77383.58</v>
      </c>
      <c r="P53" s="77">
        <v>103.42921667128853</v>
      </c>
      <c r="Q53" s="77">
        <v>0</v>
      </c>
      <c r="R53" s="77">
        <v>295.49745547192998</v>
      </c>
      <c r="S53" s="78">
        <v>1E-4</v>
      </c>
      <c r="T53" s="78">
        <v>1.9699999999999999E-2</v>
      </c>
      <c r="U53" s="78">
        <v>1.5E-3</v>
      </c>
    </row>
    <row r="54" spans="2:21">
      <c r="B54" t="s">
        <v>357</v>
      </c>
      <c r="C54" t="s">
        <v>358</v>
      </c>
      <c r="D54" t="s">
        <v>123</v>
      </c>
      <c r="E54" t="s">
        <v>251</v>
      </c>
      <c r="F54" t="s">
        <v>359</v>
      </c>
      <c r="G54" t="s">
        <v>289</v>
      </c>
      <c r="H54" t="s">
        <v>259</v>
      </c>
      <c r="I54" t="s">
        <v>231</v>
      </c>
      <c r="J54"/>
      <c r="K54" s="77">
        <v>6.84</v>
      </c>
      <c r="L54" t="s">
        <v>106</v>
      </c>
      <c r="M54" s="78">
        <v>0.06</v>
      </c>
      <c r="N54" s="78">
        <v>6.6400000000000001E-2</v>
      </c>
      <c r="O54" s="77">
        <v>40303.949999999997</v>
      </c>
      <c r="P54" s="77">
        <v>97.093602685344734</v>
      </c>
      <c r="Q54" s="77">
        <v>0</v>
      </c>
      <c r="R54" s="77">
        <v>144.47740073751399</v>
      </c>
      <c r="S54" s="78">
        <v>0</v>
      </c>
      <c r="T54" s="78">
        <v>9.5999999999999992E-3</v>
      </c>
      <c r="U54" s="78">
        <v>6.9999999999999999E-4</v>
      </c>
    </row>
    <row r="55" spans="2:21">
      <c r="B55" t="s">
        <v>360</v>
      </c>
      <c r="C55" t="s">
        <v>361</v>
      </c>
      <c r="D55" t="s">
        <v>123</v>
      </c>
      <c r="E55" t="s">
        <v>251</v>
      </c>
      <c r="F55" t="s">
        <v>362</v>
      </c>
      <c r="G55" t="s">
        <v>363</v>
      </c>
      <c r="H55" t="s">
        <v>259</v>
      </c>
      <c r="I55" t="s">
        <v>211</v>
      </c>
      <c r="J55"/>
      <c r="K55" s="77">
        <v>6.85</v>
      </c>
      <c r="L55" t="s">
        <v>106</v>
      </c>
      <c r="M55" s="78">
        <v>6.3799999999999996E-2</v>
      </c>
      <c r="N55" s="78">
        <v>6.0400000000000002E-2</v>
      </c>
      <c r="O55" s="77">
        <v>13542.13</v>
      </c>
      <c r="P55" s="77">
        <v>103.7518352570829</v>
      </c>
      <c r="Q55" s="77">
        <v>0</v>
      </c>
      <c r="R55" s="77">
        <v>51.873369441966801</v>
      </c>
      <c r="S55" s="78">
        <v>0</v>
      </c>
      <c r="T55" s="78">
        <v>3.5000000000000001E-3</v>
      </c>
      <c r="U55" s="78">
        <v>2.9999999999999997E-4</v>
      </c>
    </row>
    <row r="56" spans="2:21">
      <c r="B56" t="s">
        <v>364</v>
      </c>
      <c r="C56" t="s">
        <v>365</v>
      </c>
      <c r="D56" t="s">
        <v>123</v>
      </c>
      <c r="E56" t="s">
        <v>251</v>
      </c>
      <c r="F56" t="s">
        <v>366</v>
      </c>
      <c r="G56" t="s">
        <v>304</v>
      </c>
      <c r="H56" t="s">
        <v>259</v>
      </c>
      <c r="I56" t="s">
        <v>211</v>
      </c>
      <c r="J56"/>
      <c r="K56" s="77">
        <v>3.65</v>
      </c>
      <c r="L56" t="s">
        <v>106</v>
      </c>
      <c r="M56" s="78">
        <v>8.1299999999999997E-2</v>
      </c>
      <c r="N56" s="78">
        <v>7.4999999999999997E-2</v>
      </c>
      <c r="O56" s="77">
        <v>32243.16</v>
      </c>
      <c r="P56" s="77">
        <v>103.20216658913118</v>
      </c>
      <c r="Q56" s="77">
        <v>0</v>
      </c>
      <c r="R56" s="77">
        <v>122.85366176058599</v>
      </c>
      <c r="S56" s="78">
        <v>0</v>
      </c>
      <c r="T56" s="78">
        <v>8.2000000000000007E-3</v>
      </c>
      <c r="U56" s="78">
        <v>5.9999999999999995E-4</v>
      </c>
    </row>
    <row r="57" spans="2:21">
      <c r="B57" t="s">
        <v>367</v>
      </c>
      <c r="C57" t="s">
        <v>368</v>
      </c>
      <c r="D57" t="s">
        <v>123</v>
      </c>
      <c r="E57" t="s">
        <v>251</v>
      </c>
      <c r="F57" t="s">
        <v>369</v>
      </c>
      <c r="G57" t="s">
        <v>304</v>
      </c>
      <c r="H57" t="s">
        <v>269</v>
      </c>
      <c r="I57" t="s">
        <v>211</v>
      </c>
      <c r="J57"/>
      <c r="K57" s="77">
        <v>4.38</v>
      </c>
      <c r="L57" t="s">
        <v>110</v>
      </c>
      <c r="M57" s="78">
        <v>7.2499999999999995E-2</v>
      </c>
      <c r="N57" s="78">
        <v>7.3599999999999999E-2</v>
      </c>
      <c r="O57" s="77">
        <v>57554.04</v>
      </c>
      <c r="P57" s="77">
        <v>99.218833394145619</v>
      </c>
      <c r="Q57" s="77">
        <v>0</v>
      </c>
      <c r="R57" s="77">
        <v>230.32507676857699</v>
      </c>
      <c r="S57" s="78">
        <v>0</v>
      </c>
      <c r="T57" s="78">
        <v>1.5299999999999999E-2</v>
      </c>
      <c r="U57" s="78">
        <v>1.1000000000000001E-3</v>
      </c>
    </row>
    <row r="58" spans="2:21">
      <c r="B58" t="s">
        <v>370</v>
      </c>
      <c r="C58" t="s">
        <v>371</v>
      </c>
      <c r="D58" t="s">
        <v>123</v>
      </c>
      <c r="E58" t="s">
        <v>251</v>
      </c>
      <c r="F58" t="s">
        <v>372</v>
      </c>
      <c r="G58" t="s">
        <v>304</v>
      </c>
      <c r="H58" t="s">
        <v>269</v>
      </c>
      <c r="I58" t="s">
        <v>211</v>
      </c>
      <c r="J58"/>
      <c r="K58" s="77">
        <v>7.29</v>
      </c>
      <c r="L58" t="s">
        <v>106</v>
      </c>
      <c r="M58" s="78">
        <v>7.1199999999999999E-2</v>
      </c>
      <c r="N58" s="78">
        <v>7.2400000000000006E-2</v>
      </c>
      <c r="O58" s="77">
        <v>32243.16</v>
      </c>
      <c r="P58" s="77">
        <v>98.92500827338246</v>
      </c>
      <c r="Q58" s="77">
        <v>0</v>
      </c>
      <c r="R58" s="77">
        <v>117.76205779153899</v>
      </c>
      <c r="S58" s="78">
        <v>0</v>
      </c>
      <c r="T58" s="78">
        <v>7.7999999999999996E-3</v>
      </c>
      <c r="U58" s="78">
        <v>5.9999999999999995E-4</v>
      </c>
    </row>
    <row r="59" spans="2:21">
      <c r="B59" t="s">
        <v>373</v>
      </c>
      <c r="C59" t="s">
        <v>374</v>
      </c>
      <c r="D59" t="s">
        <v>123</v>
      </c>
      <c r="E59" t="s">
        <v>251</v>
      </c>
      <c r="F59" t="s">
        <v>375</v>
      </c>
      <c r="G59" t="s">
        <v>356</v>
      </c>
      <c r="H59" t="s">
        <v>269</v>
      </c>
      <c r="I59" t="s">
        <v>211</v>
      </c>
      <c r="J59"/>
      <c r="K59" s="77">
        <v>3.3</v>
      </c>
      <c r="L59" t="s">
        <v>106</v>
      </c>
      <c r="M59" s="78">
        <v>2.63E-2</v>
      </c>
      <c r="N59" s="78">
        <v>7.5899999999999995E-2</v>
      </c>
      <c r="O59" s="77">
        <v>40876.269999999997</v>
      </c>
      <c r="P59" s="77">
        <v>85.058083433737693</v>
      </c>
      <c r="Q59" s="77">
        <v>0</v>
      </c>
      <c r="R59" s="77">
        <v>128.36556723771</v>
      </c>
      <c r="S59" s="78">
        <v>0</v>
      </c>
      <c r="T59" s="78">
        <v>8.5000000000000006E-3</v>
      </c>
      <c r="U59" s="78">
        <v>5.9999999999999995E-4</v>
      </c>
    </row>
    <row r="60" spans="2:21">
      <c r="B60" t="s">
        <v>376</v>
      </c>
      <c r="C60" t="s">
        <v>377</v>
      </c>
      <c r="D60" t="s">
        <v>123</v>
      </c>
      <c r="E60" t="s">
        <v>251</v>
      </c>
      <c r="F60" t="s">
        <v>375</v>
      </c>
      <c r="G60" t="s">
        <v>356</v>
      </c>
      <c r="H60" t="s">
        <v>269</v>
      </c>
      <c r="I60" t="s">
        <v>211</v>
      </c>
      <c r="J60"/>
      <c r="K60" s="77">
        <v>2.0699999999999998</v>
      </c>
      <c r="L60" t="s">
        <v>106</v>
      </c>
      <c r="M60" s="78">
        <v>7.0499999999999993E-2</v>
      </c>
      <c r="N60" s="78">
        <v>7.1300000000000002E-2</v>
      </c>
      <c r="O60" s="77">
        <v>16121.58</v>
      </c>
      <c r="P60" s="77">
        <v>101.35149970536386</v>
      </c>
      <c r="Q60" s="77">
        <v>0</v>
      </c>
      <c r="R60" s="77">
        <v>60.325297788090403</v>
      </c>
      <c r="S60" s="78">
        <v>0</v>
      </c>
      <c r="T60" s="78">
        <v>4.0000000000000001E-3</v>
      </c>
      <c r="U60" s="78">
        <v>2.9999999999999997E-4</v>
      </c>
    </row>
    <row r="61" spans="2:21">
      <c r="B61" t="s">
        <v>378</v>
      </c>
      <c r="C61" t="s">
        <v>379</v>
      </c>
      <c r="D61" t="s">
        <v>123</v>
      </c>
      <c r="E61" t="s">
        <v>251</v>
      </c>
      <c r="F61" t="s">
        <v>380</v>
      </c>
      <c r="G61" t="s">
        <v>381</v>
      </c>
      <c r="H61" t="s">
        <v>269</v>
      </c>
      <c r="I61" t="s">
        <v>211</v>
      </c>
      <c r="J61"/>
      <c r="K61" s="77">
        <v>5.35</v>
      </c>
      <c r="L61" t="s">
        <v>106</v>
      </c>
      <c r="M61" s="78">
        <v>0.04</v>
      </c>
      <c r="N61" s="78">
        <v>6.0600000000000001E-2</v>
      </c>
      <c r="O61" s="77">
        <v>43931.31</v>
      </c>
      <c r="P61" s="77">
        <v>91.297777808128188</v>
      </c>
      <c r="Q61" s="77">
        <v>0</v>
      </c>
      <c r="R61" s="77">
        <v>148.07987975206399</v>
      </c>
      <c r="S61" s="78">
        <v>1E-4</v>
      </c>
      <c r="T61" s="78">
        <v>9.7999999999999997E-3</v>
      </c>
      <c r="U61" s="78">
        <v>6.9999999999999999E-4</v>
      </c>
    </row>
    <row r="62" spans="2:21">
      <c r="B62" t="s">
        <v>382</v>
      </c>
      <c r="C62" t="s">
        <v>383</v>
      </c>
      <c r="D62" t="s">
        <v>123</v>
      </c>
      <c r="E62" t="s">
        <v>251</v>
      </c>
      <c r="F62" t="s">
        <v>384</v>
      </c>
      <c r="G62" t="s">
        <v>276</v>
      </c>
      <c r="H62" t="s">
        <v>269</v>
      </c>
      <c r="I62" t="s">
        <v>231</v>
      </c>
      <c r="J62"/>
      <c r="K62" s="77">
        <v>3.54</v>
      </c>
      <c r="L62" t="s">
        <v>106</v>
      </c>
      <c r="M62" s="78">
        <v>5.5E-2</v>
      </c>
      <c r="N62" s="78">
        <v>0.09</v>
      </c>
      <c r="O62" s="77">
        <v>11285.11</v>
      </c>
      <c r="P62" s="77">
        <v>90.293555550632647</v>
      </c>
      <c r="Q62" s="77">
        <v>0</v>
      </c>
      <c r="R62" s="77">
        <v>37.620472330625603</v>
      </c>
      <c r="S62" s="78">
        <v>0</v>
      </c>
      <c r="T62" s="78">
        <v>2.5000000000000001E-3</v>
      </c>
      <c r="U62" s="78">
        <v>2.0000000000000001E-4</v>
      </c>
    </row>
    <row r="63" spans="2:21">
      <c r="B63" t="s">
        <v>385</v>
      </c>
      <c r="C63" t="s">
        <v>386</v>
      </c>
      <c r="D63" t="s">
        <v>123</v>
      </c>
      <c r="E63" t="s">
        <v>251</v>
      </c>
      <c r="F63" t="s">
        <v>384</v>
      </c>
      <c r="G63" t="s">
        <v>276</v>
      </c>
      <c r="H63" t="s">
        <v>269</v>
      </c>
      <c r="I63" t="s">
        <v>211</v>
      </c>
      <c r="J63"/>
      <c r="K63" s="77">
        <v>3.13</v>
      </c>
      <c r="L63" t="s">
        <v>106</v>
      </c>
      <c r="M63" s="78">
        <v>0.06</v>
      </c>
      <c r="N63" s="78">
        <v>8.4400000000000003E-2</v>
      </c>
      <c r="O63" s="77">
        <v>34677.519999999997</v>
      </c>
      <c r="P63" s="77">
        <v>94.65633329488368</v>
      </c>
      <c r="Q63" s="77">
        <v>0</v>
      </c>
      <c r="R63" s="77">
        <v>121.187939214243</v>
      </c>
      <c r="S63" s="78">
        <v>0</v>
      </c>
      <c r="T63" s="78">
        <v>8.0999999999999996E-3</v>
      </c>
      <c r="U63" s="78">
        <v>5.9999999999999995E-4</v>
      </c>
    </row>
    <row r="64" spans="2:21">
      <c r="B64" t="s">
        <v>387</v>
      </c>
      <c r="C64" t="s">
        <v>388</v>
      </c>
      <c r="D64" t="s">
        <v>123</v>
      </c>
      <c r="E64" t="s">
        <v>251</v>
      </c>
      <c r="F64" t="s">
        <v>389</v>
      </c>
      <c r="G64" t="s">
        <v>390</v>
      </c>
      <c r="H64" t="s">
        <v>269</v>
      </c>
      <c r="I64" t="s">
        <v>211</v>
      </c>
      <c r="J64"/>
      <c r="K64" s="77">
        <v>6.14</v>
      </c>
      <c r="L64" t="s">
        <v>110</v>
      </c>
      <c r="M64" s="78">
        <v>6.6299999999999998E-2</v>
      </c>
      <c r="N64" s="78">
        <v>6.5000000000000002E-2</v>
      </c>
      <c r="O64" s="77">
        <v>64486.32</v>
      </c>
      <c r="P64" s="77">
        <v>103.39571227013741</v>
      </c>
      <c r="Q64" s="77">
        <v>0</v>
      </c>
      <c r="R64" s="77">
        <v>268.93134092521899</v>
      </c>
      <c r="S64" s="78">
        <v>1E-4</v>
      </c>
      <c r="T64" s="78">
        <v>1.7899999999999999E-2</v>
      </c>
      <c r="U64" s="78">
        <v>1.2999999999999999E-3</v>
      </c>
    </row>
    <row r="65" spans="2:21">
      <c r="B65" t="s">
        <v>391</v>
      </c>
      <c r="C65" t="s">
        <v>392</v>
      </c>
      <c r="D65" t="s">
        <v>123</v>
      </c>
      <c r="E65" t="s">
        <v>251</v>
      </c>
      <c r="F65" t="s">
        <v>393</v>
      </c>
      <c r="G65" t="s">
        <v>394</v>
      </c>
      <c r="H65" t="s">
        <v>269</v>
      </c>
      <c r="I65" t="s">
        <v>231</v>
      </c>
      <c r="J65"/>
      <c r="K65" s="77">
        <v>5.87</v>
      </c>
      <c r="L65" t="s">
        <v>106</v>
      </c>
      <c r="M65" s="78">
        <v>3.2500000000000001E-2</v>
      </c>
      <c r="N65" s="78">
        <v>5.6599999999999998E-2</v>
      </c>
      <c r="O65" s="77">
        <v>32243.16</v>
      </c>
      <c r="P65" s="77">
        <v>87.885722310095986</v>
      </c>
      <c r="Q65" s="77">
        <v>0</v>
      </c>
      <c r="R65" s="77">
        <v>104.620698955427</v>
      </c>
      <c r="S65" s="78">
        <v>0</v>
      </c>
      <c r="T65" s="78">
        <v>7.0000000000000001E-3</v>
      </c>
      <c r="U65" s="78">
        <v>5.0000000000000001E-4</v>
      </c>
    </row>
    <row r="66" spans="2:21">
      <c r="B66" t="s">
        <v>395</v>
      </c>
      <c r="C66" t="s">
        <v>396</v>
      </c>
      <c r="D66" t="s">
        <v>123</v>
      </c>
      <c r="E66" t="s">
        <v>251</v>
      </c>
      <c r="F66" t="s">
        <v>397</v>
      </c>
      <c r="G66" t="s">
        <v>356</v>
      </c>
      <c r="H66" t="s">
        <v>269</v>
      </c>
      <c r="I66" t="s">
        <v>231</v>
      </c>
      <c r="J66"/>
      <c r="K66" s="77">
        <v>1.55</v>
      </c>
      <c r="L66" t="s">
        <v>106</v>
      </c>
      <c r="M66" s="78">
        <v>4.2500000000000003E-2</v>
      </c>
      <c r="N66" s="78">
        <v>7.9200000000000007E-2</v>
      </c>
      <c r="O66" s="77">
        <v>35467.480000000003</v>
      </c>
      <c r="P66" s="77">
        <v>96.124750105730968</v>
      </c>
      <c r="Q66" s="77">
        <v>0</v>
      </c>
      <c r="R66" s="77">
        <v>125.87145390741</v>
      </c>
      <c r="S66" s="78">
        <v>1E-4</v>
      </c>
      <c r="T66" s="78">
        <v>8.3999999999999995E-3</v>
      </c>
      <c r="U66" s="78">
        <v>5.9999999999999995E-4</v>
      </c>
    </row>
    <row r="67" spans="2:21">
      <c r="B67" t="s">
        <v>398</v>
      </c>
      <c r="C67" t="s">
        <v>399</v>
      </c>
      <c r="D67" t="s">
        <v>123</v>
      </c>
      <c r="E67" t="s">
        <v>251</v>
      </c>
      <c r="F67" t="s">
        <v>397</v>
      </c>
      <c r="G67" t="s">
        <v>356</v>
      </c>
      <c r="H67" t="s">
        <v>269</v>
      </c>
      <c r="I67" t="s">
        <v>231</v>
      </c>
      <c r="J67"/>
      <c r="K67" s="77">
        <v>4.8099999999999996</v>
      </c>
      <c r="L67" t="s">
        <v>106</v>
      </c>
      <c r="M67" s="78">
        <v>3.1300000000000001E-2</v>
      </c>
      <c r="N67" s="78">
        <v>7.4800000000000005E-2</v>
      </c>
      <c r="O67" s="77">
        <v>16121.58</v>
      </c>
      <c r="P67" s="77">
        <v>81.962402848852278</v>
      </c>
      <c r="Q67" s="77">
        <v>0</v>
      </c>
      <c r="R67" s="77">
        <v>48.784738002478399</v>
      </c>
      <c r="S67" s="78">
        <v>0</v>
      </c>
      <c r="T67" s="78">
        <v>3.2000000000000002E-3</v>
      </c>
      <c r="U67" s="78">
        <v>2.0000000000000001E-4</v>
      </c>
    </row>
    <row r="68" spans="2:21">
      <c r="B68" t="s">
        <v>400</v>
      </c>
      <c r="C68" t="s">
        <v>401</v>
      </c>
      <c r="D68" t="s">
        <v>123</v>
      </c>
      <c r="E68" t="s">
        <v>251</v>
      </c>
      <c r="F68" t="s">
        <v>402</v>
      </c>
      <c r="G68" t="s">
        <v>363</v>
      </c>
      <c r="H68" t="s">
        <v>269</v>
      </c>
      <c r="I68" t="s">
        <v>231</v>
      </c>
      <c r="J68"/>
      <c r="K68" s="77">
        <v>6.93</v>
      </c>
      <c r="L68" t="s">
        <v>106</v>
      </c>
      <c r="M68" s="78">
        <v>6.4000000000000001E-2</v>
      </c>
      <c r="N68" s="78">
        <v>6.2300000000000001E-2</v>
      </c>
      <c r="O68" s="77">
        <v>20958.05</v>
      </c>
      <c r="P68" s="77">
        <v>103.98499990457127</v>
      </c>
      <c r="Q68" s="77">
        <v>0</v>
      </c>
      <c r="R68" s="77">
        <v>80.460598782069994</v>
      </c>
      <c r="S68" s="78">
        <v>0</v>
      </c>
      <c r="T68" s="78">
        <v>5.4000000000000003E-3</v>
      </c>
      <c r="U68" s="78">
        <v>4.0000000000000002E-4</v>
      </c>
    </row>
    <row r="69" spans="2:21">
      <c r="B69" t="s">
        <v>403</v>
      </c>
      <c r="C69" t="s">
        <v>404</v>
      </c>
      <c r="D69" t="s">
        <v>123</v>
      </c>
      <c r="E69" t="s">
        <v>251</v>
      </c>
      <c r="F69" t="s">
        <v>405</v>
      </c>
      <c r="G69" t="s">
        <v>363</v>
      </c>
      <c r="H69" t="s">
        <v>269</v>
      </c>
      <c r="I69" t="s">
        <v>211</v>
      </c>
      <c r="J69"/>
      <c r="K69" s="77">
        <v>4.5</v>
      </c>
      <c r="L69" t="s">
        <v>110</v>
      </c>
      <c r="M69" s="78">
        <v>4.8800000000000003E-2</v>
      </c>
      <c r="N69" s="78">
        <v>5.5500000000000001E-2</v>
      </c>
      <c r="O69" s="77">
        <v>44173.13</v>
      </c>
      <c r="P69" s="77">
        <v>98.819620913437404</v>
      </c>
      <c r="Q69" s="77">
        <v>0</v>
      </c>
      <c r="R69" s="77">
        <v>176.064845881427</v>
      </c>
      <c r="S69" s="78">
        <v>0</v>
      </c>
      <c r="T69" s="78">
        <v>1.17E-2</v>
      </c>
      <c r="U69" s="78">
        <v>8.9999999999999998E-4</v>
      </c>
    </row>
    <row r="70" spans="2:21">
      <c r="B70" t="s">
        <v>406</v>
      </c>
      <c r="C70" t="s">
        <v>407</v>
      </c>
      <c r="D70" t="s">
        <v>123</v>
      </c>
      <c r="E70" t="s">
        <v>251</v>
      </c>
      <c r="F70" t="s">
        <v>408</v>
      </c>
      <c r="G70" t="s">
        <v>381</v>
      </c>
      <c r="H70" t="s">
        <v>269</v>
      </c>
      <c r="I70" t="s">
        <v>211</v>
      </c>
      <c r="J70"/>
      <c r="K70" s="77">
        <v>7.31</v>
      </c>
      <c r="L70" t="s">
        <v>106</v>
      </c>
      <c r="M70" s="78">
        <v>5.8999999999999997E-2</v>
      </c>
      <c r="N70" s="78">
        <v>6.1899999999999997E-2</v>
      </c>
      <c r="O70" s="77">
        <v>45140.42</v>
      </c>
      <c r="P70" s="77">
        <v>99.720722297665574</v>
      </c>
      <c r="Q70" s="77">
        <v>0</v>
      </c>
      <c r="R70" s="77">
        <v>166.19299080416201</v>
      </c>
      <c r="S70" s="78">
        <v>1E-4</v>
      </c>
      <c r="T70" s="78">
        <v>1.11E-2</v>
      </c>
      <c r="U70" s="78">
        <v>8.0000000000000004E-4</v>
      </c>
    </row>
    <row r="71" spans="2:21">
      <c r="B71" t="s">
        <v>409</v>
      </c>
      <c r="C71" t="s">
        <v>410</v>
      </c>
      <c r="D71" t="s">
        <v>123</v>
      </c>
      <c r="E71" t="s">
        <v>251</v>
      </c>
      <c r="F71" t="s">
        <v>411</v>
      </c>
      <c r="G71" t="s">
        <v>412</v>
      </c>
      <c r="H71" t="s">
        <v>269</v>
      </c>
      <c r="I71" t="s">
        <v>211</v>
      </c>
      <c r="J71"/>
      <c r="K71" s="77">
        <v>7.11</v>
      </c>
      <c r="L71" t="s">
        <v>106</v>
      </c>
      <c r="M71" s="78">
        <v>3.15E-2</v>
      </c>
      <c r="N71" s="78">
        <v>7.2099999999999997E-2</v>
      </c>
      <c r="O71" s="77">
        <v>32243.16</v>
      </c>
      <c r="P71" s="77">
        <v>75.210500120955885</v>
      </c>
      <c r="Q71" s="77">
        <v>0</v>
      </c>
      <c r="R71" s="77">
        <v>89.531893060833596</v>
      </c>
      <c r="S71" s="78">
        <v>0</v>
      </c>
      <c r="T71" s="78">
        <v>6.0000000000000001E-3</v>
      </c>
      <c r="U71" s="78">
        <v>4.0000000000000002E-4</v>
      </c>
    </row>
    <row r="72" spans="2:21">
      <c r="B72" t="s">
        <v>413</v>
      </c>
      <c r="C72" t="s">
        <v>414</v>
      </c>
      <c r="D72" t="s">
        <v>123</v>
      </c>
      <c r="E72" t="s">
        <v>251</v>
      </c>
      <c r="F72" t="s">
        <v>415</v>
      </c>
      <c r="G72" t="s">
        <v>416</v>
      </c>
      <c r="H72" t="s">
        <v>269</v>
      </c>
      <c r="I72" t="s">
        <v>211</v>
      </c>
      <c r="J72"/>
      <c r="K72" s="77">
        <v>7.37</v>
      </c>
      <c r="L72" t="s">
        <v>106</v>
      </c>
      <c r="M72" s="78">
        <v>6.25E-2</v>
      </c>
      <c r="N72" s="78">
        <v>6.2700000000000006E-2</v>
      </c>
      <c r="O72" s="77">
        <v>40303.949999999997</v>
      </c>
      <c r="P72" s="77">
        <v>100.14863895350207</v>
      </c>
      <c r="Q72" s="77">
        <v>0</v>
      </c>
      <c r="R72" s="77">
        <v>149.02336140819401</v>
      </c>
      <c r="S72" s="78">
        <v>1E-4</v>
      </c>
      <c r="T72" s="78">
        <v>9.9000000000000008E-3</v>
      </c>
      <c r="U72" s="78">
        <v>6.9999999999999999E-4</v>
      </c>
    </row>
    <row r="73" spans="2:21">
      <c r="B73" t="s">
        <v>417</v>
      </c>
      <c r="C73" t="s">
        <v>418</v>
      </c>
      <c r="D73" t="s">
        <v>123</v>
      </c>
      <c r="E73" t="s">
        <v>251</v>
      </c>
      <c r="F73" t="s">
        <v>419</v>
      </c>
      <c r="G73" t="s">
        <v>349</v>
      </c>
      <c r="H73" t="s">
        <v>269</v>
      </c>
      <c r="I73" t="s">
        <v>211</v>
      </c>
      <c r="J73"/>
      <c r="K73" s="77">
        <v>7.09</v>
      </c>
      <c r="L73" t="s">
        <v>106</v>
      </c>
      <c r="M73" s="78">
        <v>5.6000000000000001E-2</v>
      </c>
      <c r="N73" s="78">
        <v>5.7599999999999998E-2</v>
      </c>
      <c r="O73" s="77">
        <v>12091.19</v>
      </c>
      <c r="P73" s="77">
        <v>99.018555143869207</v>
      </c>
      <c r="Q73" s="77">
        <v>0</v>
      </c>
      <c r="R73" s="77">
        <v>44.202549886388397</v>
      </c>
      <c r="S73" s="78">
        <v>0</v>
      </c>
      <c r="T73" s="78">
        <v>2.8999999999999998E-3</v>
      </c>
      <c r="U73" s="78">
        <v>2.0000000000000001E-4</v>
      </c>
    </row>
    <row r="74" spans="2:21">
      <c r="B74" t="s">
        <v>420</v>
      </c>
      <c r="C74" t="s">
        <v>421</v>
      </c>
      <c r="D74" t="s">
        <v>123</v>
      </c>
      <c r="E74" t="s">
        <v>251</v>
      </c>
      <c r="F74" t="s">
        <v>422</v>
      </c>
      <c r="G74" t="s">
        <v>338</v>
      </c>
      <c r="H74" t="s">
        <v>269</v>
      </c>
      <c r="I74" t="s">
        <v>231</v>
      </c>
      <c r="J74"/>
      <c r="K74" s="77">
        <v>4.5199999999999996</v>
      </c>
      <c r="L74" t="s">
        <v>106</v>
      </c>
      <c r="M74" s="78">
        <v>4.4999999999999998E-2</v>
      </c>
      <c r="N74" s="78">
        <v>6.3100000000000003E-2</v>
      </c>
      <c r="O74" s="77">
        <v>64739.43</v>
      </c>
      <c r="P74" s="77">
        <v>93.592000073370968</v>
      </c>
      <c r="Q74" s="77">
        <v>0</v>
      </c>
      <c r="R74" s="77">
        <v>223.70170386148499</v>
      </c>
      <c r="S74" s="78">
        <v>1E-4</v>
      </c>
      <c r="T74" s="78">
        <v>1.49E-2</v>
      </c>
      <c r="U74" s="78">
        <v>1.1000000000000001E-3</v>
      </c>
    </row>
    <row r="75" spans="2:21">
      <c r="B75" t="s">
        <v>423</v>
      </c>
      <c r="C75" t="s">
        <v>424</v>
      </c>
      <c r="D75" t="s">
        <v>123</v>
      </c>
      <c r="E75" t="s">
        <v>251</v>
      </c>
      <c r="F75" t="s">
        <v>425</v>
      </c>
      <c r="G75" t="s">
        <v>276</v>
      </c>
      <c r="H75" t="s">
        <v>269</v>
      </c>
      <c r="I75" t="s">
        <v>211</v>
      </c>
      <c r="J75"/>
      <c r="K75" s="77">
        <v>7.05</v>
      </c>
      <c r="L75" t="s">
        <v>106</v>
      </c>
      <c r="M75" s="78">
        <v>0.04</v>
      </c>
      <c r="N75" s="78">
        <v>6.08E-2</v>
      </c>
      <c r="O75" s="77">
        <v>24182.37</v>
      </c>
      <c r="P75" s="77">
        <v>87.919222139517345</v>
      </c>
      <c r="Q75" s="77">
        <v>0</v>
      </c>
      <c r="R75" s="77">
        <v>78.495433303138796</v>
      </c>
      <c r="S75" s="78">
        <v>0</v>
      </c>
      <c r="T75" s="78">
        <v>5.1999999999999998E-3</v>
      </c>
      <c r="U75" s="78">
        <v>4.0000000000000002E-4</v>
      </c>
    </row>
    <row r="76" spans="2:21">
      <c r="B76" t="s">
        <v>426</v>
      </c>
      <c r="C76" t="s">
        <v>427</v>
      </c>
      <c r="D76" t="s">
        <v>123</v>
      </c>
      <c r="E76" t="s">
        <v>251</v>
      </c>
      <c r="F76" t="s">
        <v>425</v>
      </c>
      <c r="G76" t="s">
        <v>276</v>
      </c>
      <c r="H76" t="s">
        <v>269</v>
      </c>
      <c r="I76" t="s">
        <v>211</v>
      </c>
      <c r="J76"/>
      <c r="K76" s="77">
        <v>3.1</v>
      </c>
      <c r="L76" t="s">
        <v>106</v>
      </c>
      <c r="M76" s="78">
        <v>6.88E-2</v>
      </c>
      <c r="N76" s="78">
        <v>6.2899999999999998E-2</v>
      </c>
      <c r="O76" s="77">
        <v>40303.949999999997</v>
      </c>
      <c r="P76" s="77">
        <v>104.72894438758485</v>
      </c>
      <c r="Q76" s="77">
        <v>0</v>
      </c>
      <c r="R76" s="77">
        <v>155.83895590049801</v>
      </c>
      <c r="S76" s="78">
        <v>1E-4</v>
      </c>
      <c r="T76" s="78">
        <v>1.04E-2</v>
      </c>
      <c r="U76" s="78">
        <v>8.0000000000000004E-4</v>
      </c>
    </row>
    <row r="77" spans="2:21">
      <c r="B77" t="s">
        <v>428</v>
      </c>
      <c r="C77" t="s">
        <v>429</v>
      </c>
      <c r="D77" t="s">
        <v>123</v>
      </c>
      <c r="E77" t="s">
        <v>251</v>
      </c>
      <c r="F77" t="s">
        <v>430</v>
      </c>
      <c r="G77" t="s">
        <v>304</v>
      </c>
      <c r="H77" t="s">
        <v>269</v>
      </c>
      <c r="I77" t="s">
        <v>211</v>
      </c>
      <c r="J77"/>
      <c r="K77" s="77">
        <v>4</v>
      </c>
      <c r="L77" t="s">
        <v>113</v>
      </c>
      <c r="M77" s="78">
        <v>7.4200000000000002E-2</v>
      </c>
      <c r="N77" s="78">
        <v>8.1799999999999998E-2</v>
      </c>
      <c r="O77" s="77">
        <v>54813.37</v>
      </c>
      <c r="P77" s="77">
        <v>97.367309526854484</v>
      </c>
      <c r="Q77" s="77">
        <v>0</v>
      </c>
      <c r="R77" s="77">
        <v>249.330047468271</v>
      </c>
      <c r="S77" s="78">
        <v>1E-4</v>
      </c>
      <c r="T77" s="78">
        <v>1.66E-2</v>
      </c>
      <c r="U77" s="78">
        <v>1.1999999999999999E-3</v>
      </c>
    </row>
    <row r="78" spans="2:21">
      <c r="B78" t="s">
        <v>431</v>
      </c>
      <c r="C78" t="s">
        <v>432</v>
      </c>
      <c r="D78" t="s">
        <v>123</v>
      </c>
      <c r="E78" t="s">
        <v>251</v>
      </c>
      <c r="F78" t="s">
        <v>433</v>
      </c>
      <c r="G78" t="s">
        <v>312</v>
      </c>
      <c r="H78" t="s">
        <v>434</v>
      </c>
      <c r="I78" t="s">
        <v>237</v>
      </c>
      <c r="J78"/>
      <c r="K78" s="77">
        <v>3.27</v>
      </c>
      <c r="L78" t="s">
        <v>106</v>
      </c>
      <c r="M78" s="78">
        <v>4.7E-2</v>
      </c>
      <c r="N78" s="78">
        <v>7.6999999999999999E-2</v>
      </c>
      <c r="O78" s="77">
        <v>30631</v>
      </c>
      <c r="P78" s="77">
        <v>92.415833469361104</v>
      </c>
      <c r="Q78" s="77">
        <v>0</v>
      </c>
      <c r="R78" s="77">
        <v>104.5127444634</v>
      </c>
      <c r="S78" s="78">
        <v>1E-4</v>
      </c>
      <c r="T78" s="78">
        <v>7.0000000000000001E-3</v>
      </c>
      <c r="U78" s="78">
        <v>5.0000000000000001E-4</v>
      </c>
    </row>
    <row r="79" spans="2:21">
      <c r="B79" t="s">
        <v>435</v>
      </c>
      <c r="C79" t="s">
        <v>436</v>
      </c>
      <c r="D79" t="s">
        <v>123</v>
      </c>
      <c r="E79" t="s">
        <v>251</v>
      </c>
      <c r="F79" t="s">
        <v>437</v>
      </c>
      <c r="G79" t="s">
        <v>356</v>
      </c>
      <c r="H79" t="s">
        <v>269</v>
      </c>
      <c r="I79" t="s">
        <v>211</v>
      </c>
      <c r="J79"/>
      <c r="K79" s="77">
        <v>1.96</v>
      </c>
      <c r="L79" t="s">
        <v>106</v>
      </c>
      <c r="M79" s="78">
        <v>3.7499999999999999E-2</v>
      </c>
      <c r="N79" s="78">
        <v>7.6399999999999996E-2</v>
      </c>
      <c r="O79" s="77">
        <v>9672.9500000000007</v>
      </c>
      <c r="P79" s="77">
        <v>94.228416289756481</v>
      </c>
      <c r="Q79" s="77">
        <v>0</v>
      </c>
      <c r="R79" s="77">
        <v>33.651352755201998</v>
      </c>
      <c r="S79" s="78">
        <v>0</v>
      </c>
      <c r="T79" s="78">
        <v>2.2000000000000001E-3</v>
      </c>
      <c r="U79" s="78">
        <v>2.0000000000000001E-4</v>
      </c>
    </row>
    <row r="80" spans="2:21">
      <c r="B80" t="s">
        <v>438</v>
      </c>
      <c r="C80" t="s">
        <v>439</v>
      </c>
      <c r="D80" t="s">
        <v>123</v>
      </c>
      <c r="E80" t="s">
        <v>251</v>
      </c>
      <c r="F80" t="s">
        <v>437</v>
      </c>
      <c r="G80" t="s">
        <v>356</v>
      </c>
      <c r="H80" t="s">
        <v>269</v>
      </c>
      <c r="I80" t="s">
        <v>211</v>
      </c>
      <c r="J80"/>
      <c r="K80" s="77">
        <v>4.17</v>
      </c>
      <c r="L80" t="s">
        <v>106</v>
      </c>
      <c r="M80" s="78">
        <v>7.9500000000000001E-2</v>
      </c>
      <c r="N80" s="78">
        <v>7.9799999999999996E-2</v>
      </c>
      <c r="O80" s="77">
        <v>14509.42</v>
      </c>
      <c r="P80" s="77">
        <v>100.05349291012321</v>
      </c>
      <c r="Q80" s="77">
        <v>0</v>
      </c>
      <c r="R80" s="77">
        <v>53.597434138612002</v>
      </c>
      <c r="S80" s="78">
        <v>0</v>
      </c>
      <c r="T80" s="78">
        <v>3.5999999999999999E-3</v>
      </c>
      <c r="U80" s="78">
        <v>2.9999999999999997E-4</v>
      </c>
    </row>
    <row r="81" spans="2:21">
      <c r="B81" t="s">
        <v>440</v>
      </c>
      <c r="C81" t="s">
        <v>441</v>
      </c>
      <c r="D81" t="s">
        <v>123</v>
      </c>
      <c r="E81" t="s">
        <v>251</v>
      </c>
      <c r="F81" t="s">
        <v>442</v>
      </c>
      <c r="G81" t="s">
        <v>304</v>
      </c>
      <c r="H81" t="s">
        <v>434</v>
      </c>
      <c r="I81" t="s">
        <v>237</v>
      </c>
      <c r="J81"/>
      <c r="K81" s="77">
        <v>3.54</v>
      </c>
      <c r="L81" t="s">
        <v>106</v>
      </c>
      <c r="M81" s="78">
        <v>6.88E-2</v>
      </c>
      <c r="N81" s="78">
        <v>8.5800000000000001E-2</v>
      </c>
      <c r="O81" s="77">
        <v>33532.89</v>
      </c>
      <c r="P81" s="77">
        <v>97.287246563597392</v>
      </c>
      <c r="Q81" s="77">
        <v>0</v>
      </c>
      <c r="R81" s="77">
        <v>120.444948081546</v>
      </c>
      <c r="S81" s="78">
        <v>1E-4</v>
      </c>
      <c r="T81" s="78">
        <v>8.0000000000000002E-3</v>
      </c>
      <c r="U81" s="78">
        <v>5.9999999999999995E-4</v>
      </c>
    </row>
    <row r="82" spans="2:21">
      <c r="B82" t="s">
        <v>443</v>
      </c>
      <c r="C82" t="s">
        <v>444</v>
      </c>
      <c r="D82" t="s">
        <v>123</v>
      </c>
      <c r="E82" t="s">
        <v>251</v>
      </c>
      <c r="F82" t="s">
        <v>445</v>
      </c>
      <c r="G82" t="s">
        <v>289</v>
      </c>
      <c r="H82" t="s">
        <v>269</v>
      </c>
      <c r="I82" t="s">
        <v>231</v>
      </c>
      <c r="J82"/>
      <c r="K82" s="77">
        <v>1.95</v>
      </c>
      <c r="L82" t="s">
        <v>106</v>
      </c>
      <c r="M82" s="78">
        <v>5.7500000000000002E-2</v>
      </c>
      <c r="N82" s="78">
        <v>7.5700000000000003E-2</v>
      </c>
      <c r="O82" s="77">
        <v>13663.04</v>
      </c>
      <c r="P82" s="77">
        <v>101.11927771271986</v>
      </c>
      <c r="Q82" s="77">
        <v>0</v>
      </c>
      <c r="R82" s="77">
        <v>51.008551499027199</v>
      </c>
      <c r="S82" s="78">
        <v>0</v>
      </c>
      <c r="T82" s="78">
        <v>3.3999999999999998E-3</v>
      </c>
      <c r="U82" s="78">
        <v>2.9999999999999997E-4</v>
      </c>
    </row>
    <row r="83" spans="2:21">
      <c r="B83" t="s">
        <v>446</v>
      </c>
      <c r="C83" t="s">
        <v>447</v>
      </c>
      <c r="D83" t="s">
        <v>123</v>
      </c>
      <c r="E83" t="s">
        <v>251</v>
      </c>
      <c r="F83" t="s">
        <v>448</v>
      </c>
      <c r="G83" t="s">
        <v>390</v>
      </c>
      <c r="H83" t="s">
        <v>269</v>
      </c>
      <c r="I83" t="s">
        <v>211</v>
      </c>
      <c r="J83"/>
      <c r="K83" s="77">
        <v>4.2</v>
      </c>
      <c r="L83" t="s">
        <v>110</v>
      </c>
      <c r="M83" s="78">
        <v>0.04</v>
      </c>
      <c r="N83" s="78">
        <v>6.0199999999999997E-2</v>
      </c>
      <c r="O83" s="77">
        <v>38691.79</v>
      </c>
      <c r="P83" s="77">
        <v>92.536555635963296</v>
      </c>
      <c r="Q83" s="77">
        <v>0</v>
      </c>
      <c r="R83" s="77">
        <v>144.41205438224901</v>
      </c>
      <c r="S83" s="78">
        <v>0</v>
      </c>
      <c r="T83" s="78">
        <v>9.5999999999999992E-3</v>
      </c>
      <c r="U83" s="78">
        <v>6.9999999999999999E-4</v>
      </c>
    </row>
    <row r="84" spans="2:21">
      <c r="B84" t="s">
        <v>449</v>
      </c>
      <c r="C84" t="s">
        <v>450</v>
      </c>
      <c r="D84" t="s">
        <v>123</v>
      </c>
      <c r="E84" t="s">
        <v>251</v>
      </c>
      <c r="F84" t="s">
        <v>451</v>
      </c>
      <c r="G84" t="s">
        <v>452</v>
      </c>
      <c r="H84" t="s">
        <v>269</v>
      </c>
      <c r="I84" t="s">
        <v>211</v>
      </c>
      <c r="J84"/>
      <c r="K84" s="77">
        <v>4</v>
      </c>
      <c r="L84" t="s">
        <v>110</v>
      </c>
      <c r="M84" s="78">
        <v>4.6300000000000001E-2</v>
      </c>
      <c r="N84" s="78">
        <v>5.3800000000000001E-2</v>
      </c>
      <c r="O84" s="77">
        <v>33049.24</v>
      </c>
      <c r="P84" s="77">
        <v>100.13852781728133</v>
      </c>
      <c r="Q84" s="77">
        <v>0</v>
      </c>
      <c r="R84" s="77">
        <v>133.485463311053</v>
      </c>
      <c r="S84" s="78">
        <v>1E-4</v>
      </c>
      <c r="T84" s="78">
        <v>8.8999999999999999E-3</v>
      </c>
      <c r="U84" s="78">
        <v>6.9999999999999999E-4</v>
      </c>
    </row>
    <row r="85" spans="2:21">
      <c r="B85" t="s">
        <v>453</v>
      </c>
      <c r="C85" t="s">
        <v>454</v>
      </c>
      <c r="D85" t="s">
        <v>123</v>
      </c>
      <c r="E85" t="s">
        <v>251</v>
      </c>
      <c r="F85" t="s">
        <v>455</v>
      </c>
      <c r="G85" t="s">
        <v>276</v>
      </c>
      <c r="H85" t="s">
        <v>269</v>
      </c>
      <c r="I85" t="s">
        <v>211</v>
      </c>
      <c r="J85"/>
      <c r="K85" s="77">
        <v>3.33</v>
      </c>
      <c r="L85" t="s">
        <v>106</v>
      </c>
      <c r="M85" s="78">
        <v>5.2999999999999999E-2</v>
      </c>
      <c r="N85" s="78">
        <v>9.1800000000000007E-2</v>
      </c>
      <c r="O85" s="77">
        <v>46671.97</v>
      </c>
      <c r="P85" s="77">
        <v>88.761111071591799</v>
      </c>
      <c r="Q85" s="77">
        <v>0</v>
      </c>
      <c r="R85" s="77">
        <v>152.946856311652</v>
      </c>
      <c r="S85" s="78">
        <v>0</v>
      </c>
      <c r="T85" s="78">
        <v>1.0200000000000001E-2</v>
      </c>
      <c r="U85" s="78">
        <v>8.0000000000000004E-4</v>
      </c>
    </row>
    <row r="86" spans="2:21">
      <c r="B86" t="s">
        <v>456</v>
      </c>
      <c r="C86" t="s">
        <v>457</v>
      </c>
      <c r="D86" t="s">
        <v>123</v>
      </c>
      <c r="E86" t="s">
        <v>251</v>
      </c>
      <c r="F86" t="s">
        <v>458</v>
      </c>
      <c r="G86" t="s">
        <v>363</v>
      </c>
      <c r="H86" t="s">
        <v>269</v>
      </c>
      <c r="I86" t="s">
        <v>211</v>
      </c>
      <c r="J86"/>
      <c r="K86" s="77">
        <v>4.54</v>
      </c>
      <c r="L86" t="s">
        <v>110</v>
      </c>
      <c r="M86" s="78">
        <v>4.6300000000000001E-2</v>
      </c>
      <c r="N86" s="78">
        <v>7.0099999999999996E-2</v>
      </c>
      <c r="O86" s="77">
        <v>30792.22</v>
      </c>
      <c r="P86" s="77">
        <v>89.884541553678105</v>
      </c>
      <c r="Q86" s="77">
        <v>0</v>
      </c>
      <c r="R86" s="77">
        <v>111.634209813892</v>
      </c>
      <c r="S86" s="78">
        <v>0</v>
      </c>
      <c r="T86" s="78">
        <v>7.4000000000000003E-3</v>
      </c>
      <c r="U86" s="78">
        <v>5.9999999999999995E-4</v>
      </c>
    </row>
    <row r="87" spans="2:21">
      <c r="B87" t="s">
        <v>459</v>
      </c>
      <c r="C87" t="s">
        <v>460</v>
      </c>
      <c r="D87" t="s">
        <v>123</v>
      </c>
      <c r="E87" t="s">
        <v>251</v>
      </c>
      <c r="F87" t="s">
        <v>461</v>
      </c>
      <c r="G87" t="s">
        <v>462</v>
      </c>
      <c r="H87" t="s">
        <v>269</v>
      </c>
      <c r="I87" t="s">
        <v>211</v>
      </c>
      <c r="J87"/>
      <c r="K87" s="77">
        <v>7.15</v>
      </c>
      <c r="L87" t="s">
        <v>106</v>
      </c>
      <c r="M87" s="78">
        <v>4.2799999999999998E-2</v>
      </c>
      <c r="N87" s="78">
        <v>6.0600000000000001E-2</v>
      </c>
      <c r="O87" s="77">
        <v>64486.32</v>
      </c>
      <c r="P87" s="77">
        <v>89.113668522563998</v>
      </c>
      <c r="Q87" s="77">
        <v>0</v>
      </c>
      <c r="R87" s="77">
        <v>212.164935151062</v>
      </c>
      <c r="S87" s="78">
        <v>0</v>
      </c>
      <c r="T87" s="78">
        <v>1.41E-2</v>
      </c>
      <c r="U87" s="78">
        <v>1E-3</v>
      </c>
    </row>
    <row r="88" spans="2:21">
      <c r="B88" t="s">
        <v>463</v>
      </c>
      <c r="C88" t="s">
        <v>464</v>
      </c>
      <c r="D88" t="s">
        <v>123</v>
      </c>
      <c r="E88" t="s">
        <v>251</v>
      </c>
      <c r="F88" t="s">
        <v>465</v>
      </c>
      <c r="G88" t="s">
        <v>338</v>
      </c>
      <c r="H88" t="s">
        <v>466</v>
      </c>
      <c r="I88" t="s">
        <v>211</v>
      </c>
      <c r="J88"/>
      <c r="K88" s="77">
        <v>1.86</v>
      </c>
      <c r="L88" t="s">
        <v>106</v>
      </c>
      <c r="M88" s="78">
        <v>6.5000000000000002E-2</v>
      </c>
      <c r="N88" s="78">
        <v>8.2900000000000001E-2</v>
      </c>
      <c r="O88" s="77">
        <v>16121.58</v>
      </c>
      <c r="P88" s="77">
        <v>96.511777953525652</v>
      </c>
      <c r="Q88" s="77">
        <v>0</v>
      </c>
      <c r="R88" s="77">
        <v>57.444653133202401</v>
      </c>
      <c r="S88" s="78">
        <v>0</v>
      </c>
      <c r="T88" s="78">
        <v>3.8E-3</v>
      </c>
      <c r="U88" s="78">
        <v>2.9999999999999997E-4</v>
      </c>
    </row>
    <row r="89" spans="2:21">
      <c r="B89" t="s">
        <v>467</v>
      </c>
      <c r="C89" t="s">
        <v>468</v>
      </c>
      <c r="D89" t="s">
        <v>123</v>
      </c>
      <c r="E89" t="s">
        <v>251</v>
      </c>
      <c r="F89" t="s">
        <v>469</v>
      </c>
      <c r="G89" t="s">
        <v>390</v>
      </c>
      <c r="H89" t="s">
        <v>466</v>
      </c>
      <c r="I89" t="s">
        <v>211</v>
      </c>
      <c r="J89"/>
      <c r="K89" s="77">
        <v>4.49</v>
      </c>
      <c r="L89" t="s">
        <v>106</v>
      </c>
      <c r="M89" s="78">
        <v>4.1300000000000003E-2</v>
      </c>
      <c r="N89" s="78">
        <v>6.7500000000000004E-2</v>
      </c>
      <c r="O89" s="77">
        <v>57715.26</v>
      </c>
      <c r="P89" s="77">
        <v>88.658416673164268</v>
      </c>
      <c r="Q89" s="77">
        <v>0</v>
      </c>
      <c r="R89" s="77">
        <v>188.91755658520199</v>
      </c>
      <c r="S89" s="78">
        <v>1E-4</v>
      </c>
      <c r="T89" s="78">
        <v>1.26E-2</v>
      </c>
      <c r="U89" s="78">
        <v>8.9999999999999998E-4</v>
      </c>
    </row>
    <row r="90" spans="2:21">
      <c r="B90" t="s">
        <v>470</v>
      </c>
      <c r="C90" t="s">
        <v>471</v>
      </c>
      <c r="D90" t="s">
        <v>123</v>
      </c>
      <c r="E90" t="s">
        <v>251</v>
      </c>
      <c r="F90" t="s">
        <v>472</v>
      </c>
      <c r="G90" t="s">
        <v>473</v>
      </c>
      <c r="H90" t="s">
        <v>466</v>
      </c>
      <c r="I90" t="s">
        <v>211</v>
      </c>
      <c r="J90"/>
      <c r="K90" s="77">
        <v>4.04</v>
      </c>
      <c r="L90" t="s">
        <v>110</v>
      </c>
      <c r="M90" s="78">
        <v>3.1300000000000001E-2</v>
      </c>
      <c r="N90" s="78">
        <v>6.6799999999999998E-2</v>
      </c>
      <c r="O90" s="77">
        <v>48364.74</v>
      </c>
      <c r="P90" s="77">
        <v>88.323616349844912</v>
      </c>
      <c r="Q90" s="77">
        <v>0</v>
      </c>
      <c r="R90" s="77">
        <v>172.29671370416699</v>
      </c>
      <c r="S90" s="78">
        <v>1E-4</v>
      </c>
      <c r="T90" s="78">
        <v>1.15E-2</v>
      </c>
      <c r="U90" s="78">
        <v>8.0000000000000004E-4</v>
      </c>
    </row>
    <row r="91" spans="2:21">
      <c r="B91" t="s">
        <v>474</v>
      </c>
      <c r="C91" t="s">
        <v>475</v>
      </c>
      <c r="D91" t="s">
        <v>123</v>
      </c>
      <c r="E91" t="s">
        <v>251</v>
      </c>
      <c r="F91" t="s">
        <v>476</v>
      </c>
      <c r="G91" t="s">
        <v>304</v>
      </c>
      <c r="H91" t="s">
        <v>477</v>
      </c>
      <c r="I91" t="s">
        <v>237</v>
      </c>
      <c r="J91"/>
      <c r="K91" s="77">
        <v>5.25</v>
      </c>
      <c r="L91" t="s">
        <v>110</v>
      </c>
      <c r="M91" s="78">
        <v>6.88E-2</v>
      </c>
      <c r="N91" s="78">
        <v>7.7299999999999994E-2</v>
      </c>
      <c r="O91" s="77">
        <v>28373.98</v>
      </c>
      <c r="P91" s="77">
        <v>97.420424704605736</v>
      </c>
      <c r="Q91" s="77">
        <v>0</v>
      </c>
      <c r="R91" s="77">
        <v>111.491451817241</v>
      </c>
      <c r="S91" s="78">
        <v>0</v>
      </c>
      <c r="T91" s="78">
        <v>7.4000000000000003E-3</v>
      </c>
      <c r="U91" s="78">
        <v>5.0000000000000001E-4</v>
      </c>
    </row>
    <row r="92" spans="2:21">
      <c r="B92" t="s">
        <v>478</v>
      </c>
      <c r="C92" t="s">
        <v>479</v>
      </c>
      <c r="D92" t="s">
        <v>123</v>
      </c>
      <c r="E92" t="s">
        <v>251</v>
      </c>
      <c r="F92" t="s">
        <v>480</v>
      </c>
      <c r="G92" t="s">
        <v>304</v>
      </c>
      <c r="H92" t="s">
        <v>477</v>
      </c>
      <c r="I92" t="s">
        <v>237</v>
      </c>
      <c r="J92"/>
      <c r="K92" s="77">
        <v>4.82</v>
      </c>
      <c r="L92" t="s">
        <v>106</v>
      </c>
      <c r="M92" s="78">
        <v>7.7499999999999999E-2</v>
      </c>
      <c r="N92" s="78">
        <v>8.5400000000000004E-2</v>
      </c>
      <c r="O92" s="77">
        <v>33286.230000000003</v>
      </c>
      <c r="P92" s="77">
        <v>98.615194480119698</v>
      </c>
      <c r="Q92" s="77">
        <v>0</v>
      </c>
      <c r="R92" s="77">
        <v>121.19093541992299</v>
      </c>
      <c r="S92" s="78">
        <v>0</v>
      </c>
      <c r="T92" s="78">
        <v>8.0999999999999996E-3</v>
      </c>
      <c r="U92" s="78">
        <v>5.9999999999999995E-4</v>
      </c>
    </row>
    <row r="93" spans="2:21">
      <c r="B93" t="s">
        <v>481</v>
      </c>
      <c r="C93" t="s">
        <v>482</v>
      </c>
      <c r="D93" t="s">
        <v>123</v>
      </c>
      <c r="E93" t="s">
        <v>251</v>
      </c>
      <c r="F93" t="s">
        <v>483</v>
      </c>
      <c r="G93" t="s">
        <v>312</v>
      </c>
      <c r="H93" t="s">
        <v>466</v>
      </c>
      <c r="I93" t="s">
        <v>231</v>
      </c>
      <c r="J93"/>
      <c r="K93" s="77">
        <v>4.57</v>
      </c>
      <c r="L93" t="s">
        <v>113</v>
      </c>
      <c r="M93" s="78">
        <v>8.3799999999999999E-2</v>
      </c>
      <c r="N93" s="78">
        <v>8.77E-2</v>
      </c>
      <c r="O93" s="77">
        <v>48364.74</v>
      </c>
      <c r="P93" s="77">
        <v>98.240506847757402</v>
      </c>
      <c r="Q93" s="77">
        <v>0</v>
      </c>
      <c r="R93" s="77">
        <v>221.970059274882</v>
      </c>
      <c r="S93" s="78">
        <v>1E-4</v>
      </c>
      <c r="T93" s="78">
        <v>1.4800000000000001E-2</v>
      </c>
      <c r="U93" s="78">
        <v>1.1000000000000001E-3</v>
      </c>
    </row>
    <row r="94" spans="2:21">
      <c r="B94" t="s">
        <v>484</v>
      </c>
      <c r="C94" t="s">
        <v>485</v>
      </c>
      <c r="D94" t="s">
        <v>123</v>
      </c>
      <c r="E94" t="s">
        <v>251</v>
      </c>
      <c r="F94" t="s">
        <v>486</v>
      </c>
      <c r="G94" t="s">
        <v>349</v>
      </c>
      <c r="H94" t="s">
        <v>477</v>
      </c>
      <c r="I94" t="s">
        <v>237</v>
      </c>
      <c r="J94"/>
      <c r="K94" s="77">
        <v>5.07</v>
      </c>
      <c r="L94" t="s">
        <v>106</v>
      </c>
      <c r="M94" s="78">
        <v>3.2500000000000001E-2</v>
      </c>
      <c r="N94" s="78">
        <v>6.1600000000000002E-2</v>
      </c>
      <c r="O94" s="77">
        <v>23695.5</v>
      </c>
      <c r="P94" s="77">
        <v>86.946722099132742</v>
      </c>
      <c r="Q94" s="77">
        <v>0</v>
      </c>
      <c r="R94" s="77">
        <v>76.064284295220006</v>
      </c>
      <c r="S94" s="78">
        <v>0</v>
      </c>
      <c r="T94" s="78">
        <v>5.1000000000000004E-3</v>
      </c>
      <c r="U94" s="78">
        <v>4.0000000000000002E-4</v>
      </c>
    </row>
    <row r="95" spans="2:21">
      <c r="B95" t="s">
        <v>487</v>
      </c>
      <c r="C95" t="s">
        <v>488</v>
      </c>
      <c r="D95" t="s">
        <v>123</v>
      </c>
      <c r="E95" t="s">
        <v>251</v>
      </c>
      <c r="F95" t="s">
        <v>489</v>
      </c>
      <c r="G95" t="s">
        <v>276</v>
      </c>
      <c r="H95" t="s">
        <v>477</v>
      </c>
      <c r="I95" t="s">
        <v>237</v>
      </c>
      <c r="J95"/>
      <c r="K95" s="77">
        <v>7.3</v>
      </c>
      <c r="L95" t="s">
        <v>106</v>
      </c>
      <c r="M95" s="78">
        <v>3.2500000000000001E-2</v>
      </c>
      <c r="N95" s="78">
        <v>5.9400000000000001E-2</v>
      </c>
      <c r="O95" s="77">
        <v>8060.79</v>
      </c>
      <c r="P95" s="77">
        <v>83.223138627851611</v>
      </c>
      <c r="Q95" s="77">
        <v>0</v>
      </c>
      <c r="R95" s="77">
        <v>24.767569474450401</v>
      </c>
      <c r="S95" s="78">
        <v>0</v>
      </c>
      <c r="T95" s="78">
        <v>1.6000000000000001E-3</v>
      </c>
      <c r="U95" s="78">
        <v>1E-4</v>
      </c>
    </row>
    <row r="96" spans="2:21">
      <c r="B96" t="s">
        <v>490</v>
      </c>
      <c r="C96" t="s">
        <v>491</v>
      </c>
      <c r="D96" t="s">
        <v>123</v>
      </c>
      <c r="E96" t="s">
        <v>251</v>
      </c>
      <c r="F96" t="s">
        <v>489</v>
      </c>
      <c r="G96" t="s">
        <v>276</v>
      </c>
      <c r="H96" t="s">
        <v>477</v>
      </c>
      <c r="I96" t="s">
        <v>237</v>
      </c>
      <c r="J96"/>
      <c r="K96" s="77">
        <v>5.41</v>
      </c>
      <c r="L96" t="s">
        <v>106</v>
      </c>
      <c r="M96" s="78">
        <v>4.4999999999999998E-2</v>
      </c>
      <c r="N96" s="78">
        <v>6.1600000000000002E-2</v>
      </c>
      <c r="O96" s="77">
        <v>43689.48</v>
      </c>
      <c r="P96" s="77">
        <v>92.240260255787106</v>
      </c>
      <c r="Q96" s="77">
        <v>0</v>
      </c>
      <c r="R96" s="77">
        <v>148.78497888822901</v>
      </c>
      <c r="S96" s="78">
        <v>0</v>
      </c>
      <c r="T96" s="78">
        <v>9.9000000000000008E-3</v>
      </c>
      <c r="U96" s="78">
        <v>6.9999999999999999E-4</v>
      </c>
    </row>
    <row r="97" spans="2:21">
      <c r="B97" t="s">
        <v>492</v>
      </c>
      <c r="C97" t="s">
        <v>493</v>
      </c>
      <c r="D97" t="s">
        <v>123</v>
      </c>
      <c r="E97" t="s">
        <v>251</v>
      </c>
      <c r="F97" t="s">
        <v>494</v>
      </c>
      <c r="G97" t="s">
        <v>356</v>
      </c>
      <c r="H97" t="s">
        <v>466</v>
      </c>
      <c r="I97" t="s">
        <v>211</v>
      </c>
      <c r="J97"/>
      <c r="K97" s="77">
        <v>0.1</v>
      </c>
      <c r="L97" t="s">
        <v>106</v>
      </c>
      <c r="M97" s="78">
        <v>6.5000000000000002E-2</v>
      </c>
      <c r="N97" s="78">
        <v>0.1091</v>
      </c>
      <c r="O97" s="77">
        <v>75.77</v>
      </c>
      <c r="P97" s="77">
        <v>102.09386247855352</v>
      </c>
      <c r="Q97" s="77">
        <v>0</v>
      </c>
      <c r="R97" s="77">
        <v>0.28560027036320002</v>
      </c>
      <c r="S97" s="78">
        <v>0</v>
      </c>
      <c r="T97" s="78">
        <v>0</v>
      </c>
      <c r="U97" s="78">
        <v>0</v>
      </c>
    </row>
    <row r="98" spans="2:21">
      <c r="B98" t="s">
        <v>495</v>
      </c>
      <c r="C98" t="s">
        <v>496</v>
      </c>
      <c r="D98" t="s">
        <v>123</v>
      </c>
      <c r="E98" t="s">
        <v>251</v>
      </c>
      <c r="F98" t="s">
        <v>497</v>
      </c>
      <c r="G98" t="s">
        <v>498</v>
      </c>
      <c r="H98" t="s">
        <v>466</v>
      </c>
      <c r="I98" t="s">
        <v>211</v>
      </c>
      <c r="J98"/>
      <c r="K98" s="77">
        <v>4.33</v>
      </c>
      <c r="L98" t="s">
        <v>110</v>
      </c>
      <c r="M98" s="78">
        <v>6.13E-2</v>
      </c>
      <c r="N98" s="78">
        <v>5.4600000000000003E-2</v>
      </c>
      <c r="O98" s="77">
        <v>32243.16</v>
      </c>
      <c r="P98" s="77">
        <v>103.17261117830917</v>
      </c>
      <c r="Q98" s="77">
        <v>0</v>
      </c>
      <c r="R98" s="77">
        <v>134.175528470887</v>
      </c>
      <c r="S98" s="78">
        <v>1E-4</v>
      </c>
      <c r="T98" s="78">
        <v>8.8999999999999999E-3</v>
      </c>
      <c r="U98" s="78">
        <v>6.9999999999999999E-4</v>
      </c>
    </row>
    <row r="99" spans="2:21">
      <c r="B99" t="s">
        <v>499</v>
      </c>
      <c r="C99" t="s">
        <v>500</v>
      </c>
      <c r="D99" t="s">
        <v>123</v>
      </c>
      <c r="E99" t="s">
        <v>251</v>
      </c>
      <c r="F99" t="s">
        <v>501</v>
      </c>
      <c r="G99" t="s">
        <v>304</v>
      </c>
      <c r="H99" t="s">
        <v>477</v>
      </c>
      <c r="I99" t="s">
        <v>237</v>
      </c>
      <c r="J99"/>
      <c r="K99" s="77">
        <v>4.43</v>
      </c>
      <c r="L99" t="s">
        <v>106</v>
      </c>
      <c r="M99" s="78">
        <v>7.4999999999999997E-2</v>
      </c>
      <c r="N99" s="78">
        <v>9.4700000000000006E-2</v>
      </c>
      <c r="O99" s="77">
        <v>38691.79</v>
      </c>
      <c r="P99" s="77">
        <v>92.186833457175425</v>
      </c>
      <c r="Q99" s="77">
        <v>0</v>
      </c>
      <c r="R99" s="77">
        <v>131.68897334485899</v>
      </c>
      <c r="S99" s="78">
        <v>0</v>
      </c>
      <c r="T99" s="78">
        <v>8.8000000000000005E-3</v>
      </c>
      <c r="U99" s="78">
        <v>5.9999999999999995E-4</v>
      </c>
    </row>
    <row r="100" spans="2:21">
      <c r="B100" t="s">
        <v>502</v>
      </c>
      <c r="C100" t="s">
        <v>503</v>
      </c>
      <c r="D100" t="s">
        <v>123</v>
      </c>
      <c r="E100" t="s">
        <v>251</v>
      </c>
      <c r="F100" t="s">
        <v>504</v>
      </c>
      <c r="G100" t="s">
        <v>416</v>
      </c>
      <c r="H100" t="s">
        <v>477</v>
      </c>
      <c r="I100" t="s">
        <v>237</v>
      </c>
      <c r="J100"/>
      <c r="K100" s="77">
        <v>5.12</v>
      </c>
      <c r="L100" t="s">
        <v>106</v>
      </c>
      <c r="M100" s="78">
        <v>3.7499999999999999E-2</v>
      </c>
      <c r="N100" s="78">
        <v>6.3E-2</v>
      </c>
      <c r="O100" s="77">
        <v>48364.74</v>
      </c>
      <c r="P100" s="77">
        <v>88.478666770047994</v>
      </c>
      <c r="Q100" s="77">
        <v>0</v>
      </c>
      <c r="R100" s="77">
        <v>157.98982559645</v>
      </c>
      <c r="S100" s="78">
        <v>1E-4</v>
      </c>
      <c r="T100" s="78">
        <v>1.0500000000000001E-2</v>
      </c>
      <c r="U100" s="78">
        <v>8.0000000000000004E-4</v>
      </c>
    </row>
    <row r="101" spans="2:21">
      <c r="B101" t="s">
        <v>505</v>
      </c>
      <c r="C101" t="s">
        <v>506</v>
      </c>
      <c r="D101" t="s">
        <v>123</v>
      </c>
      <c r="E101" t="s">
        <v>251</v>
      </c>
      <c r="F101" t="s">
        <v>507</v>
      </c>
      <c r="G101" t="s">
        <v>356</v>
      </c>
      <c r="H101" t="s">
        <v>477</v>
      </c>
      <c r="I101" t="s">
        <v>237</v>
      </c>
      <c r="J101"/>
      <c r="K101" s="77">
        <v>6.21</v>
      </c>
      <c r="L101" t="s">
        <v>106</v>
      </c>
      <c r="M101" s="78">
        <v>3.6299999999999999E-2</v>
      </c>
      <c r="N101" s="78">
        <v>6.0499999999999998E-2</v>
      </c>
      <c r="O101" s="77">
        <v>64486.32</v>
      </c>
      <c r="P101" s="77">
        <v>86.433780830414975</v>
      </c>
      <c r="Q101" s="77">
        <v>0</v>
      </c>
      <c r="R101" s="77">
        <v>205.784564913325</v>
      </c>
      <c r="S101" s="78">
        <v>1E-4</v>
      </c>
      <c r="T101" s="78">
        <v>1.37E-2</v>
      </c>
      <c r="U101" s="78">
        <v>1E-3</v>
      </c>
    </row>
    <row r="102" spans="2:21">
      <c r="B102" t="s">
        <v>508</v>
      </c>
      <c r="C102" t="s">
        <v>509</v>
      </c>
      <c r="D102" t="s">
        <v>123</v>
      </c>
      <c r="E102" t="s">
        <v>251</v>
      </c>
      <c r="F102" t="s">
        <v>510</v>
      </c>
      <c r="G102" t="s">
        <v>462</v>
      </c>
      <c r="H102" t="s">
        <v>466</v>
      </c>
      <c r="I102" t="s">
        <v>211</v>
      </c>
      <c r="J102"/>
      <c r="K102" s="77">
        <v>6.84</v>
      </c>
      <c r="L102" t="s">
        <v>106</v>
      </c>
      <c r="M102" s="78">
        <v>5.1299999999999998E-2</v>
      </c>
      <c r="N102" s="78">
        <v>6.4399999999999999E-2</v>
      </c>
      <c r="O102" s="77">
        <v>34661.4</v>
      </c>
      <c r="P102" s="77">
        <v>92.616638756657267</v>
      </c>
      <c r="Q102" s="77">
        <v>0</v>
      </c>
      <c r="R102" s="77">
        <v>118.521409627192</v>
      </c>
      <c r="S102" s="78">
        <v>1E-4</v>
      </c>
      <c r="T102" s="78">
        <v>7.9000000000000008E-3</v>
      </c>
      <c r="U102" s="78">
        <v>5.9999999999999995E-4</v>
      </c>
    </row>
    <row r="103" spans="2:21">
      <c r="B103" t="s">
        <v>511</v>
      </c>
      <c r="C103" t="s">
        <v>512</v>
      </c>
      <c r="D103" t="s">
        <v>123</v>
      </c>
      <c r="E103" t="s">
        <v>251</v>
      </c>
      <c r="F103" t="s">
        <v>513</v>
      </c>
      <c r="G103" t="s">
        <v>338</v>
      </c>
      <c r="H103" t="s">
        <v>466</v>
      </c>
      <c r="I103" t="s">
        <v>211</v>
      </c>
      <c r="J103"/>
      <c r="K103" s="77">
        <v>7.31</v>
      </c>
      <c r="L103" t="s">
        <v>106</v>
      </c>
      <c r="M103" s="78">
        <v>6.4000000000000001E-2</v>
      </c>
      <c r="N103" s="78">
        <v>6.4799999999999996E-2</v>
      </c>
      <c r="O103" s="77">
        <v>40303.949999999997</v>
      </c>
      <c r="P103" s="77">
        <v>100.41655567134239</v>
      </c>
      <c r="Q103" s="77">
        <v>0</v>
      </c>
      <c r="R103" s="77">
        <v>149.422027334034</v>
      </c>
      <c r="S103" s="78">
        <v>0</v>
      </c>
      <c r="T103" s="78">
        <v>9.9000000000000008E-3</v>
      </c>
      <c r="U103" s="78">
        <v>6.9999999999999999E-4</v>
      </c>
    </row>
    <row r="104" spans="2:21">
      <c r="B104" t="s">
        <v>514</v>
      </c>
      <c r="C104" t="s">
        <v>515</v>
      </c>
      <c r="D104" t="s">
        <v>123</v>
      </c>
      <c r="E104" t="s">
        <v>251</v>
      </c>
      <c r="F104" t="s">
        <v>516</v>
      </c>
      <c r="G104" t="s">
        <v>304</v>
      </c>
      <c r="H104" t="s">
        <v>477</v>
      </c>
      <c r="I104" t="s">
        <v>237</v>
      </c>
      <c r="J104"/>
      <c r="K104" s="77">
        <v>4.2300000000000004</v>
      </c>
      <c r="L104" t="s">
        <v>106</v>
      </c>
      <c r="M104" s="78">
        <v>7.6300000000000007E-2</v>
      </c>
      <c r="N104" s="78">
        <v>9.6000000000000002E-2</v>
      </c>
      <c r="O104" s="77">
        <v>48364.74</v>
      </c>
      <c r="P104" s="77">
        <v>94.1917500025843</v>
      </c>
      <c r="Q104" s="77">
        <v>0</v>
      </c>
      <c r="R104" s="77">
        <v>168.191256703818</v>
      </c>
      <c r="S104" s="78">
        <v>1E-4</v>
      </c>
      <c r="T104" s="78">
        <v>1.12E-2</v>
      </c>
      <c r="U104" s="78">
        <v>8.0000000000000004E-4</v>
      </c>
    </row>
    <row r="105" spans="2:21">
      <c r="B105" t="s">
        <v>517</v>
      </c>
      <c r="C105" t="s">
        <v>518</v>
      </c>
      <c r="D105" t="s">
        <v>123</v>
      </c>
      <c r="E105" t="s">
        <v>251</v>
      </c>
      <c r="F105" t="s">
        <v>519</v>
      </c>
      <c r="G105" t="s">
        <v>452</v>
      </c>
      <c r="H105" t="s">
        <v>466</v>
      </c>
      <c r="I105" t="s">
        <v>211</v>
      </c>
      <c r="J105"/>
      <c r="K105" s="77">
        <v>6.47</v>
      </c>
      <c r="L105" t="s">
        <v>106</v>
      </c>
      <c r="M105" s="78">
        <v>4.1300000000000003E-2</v>
      </c>
      <c r="N105" s="78">
        <v>7.7700000000000005E-2</v>
      </c>
      <c r="O105" s="77">
        <v>16927.66</v>
      </c>
      <c r="P105" s="77">
        <v>78.776458376408783</v>
      </c>
      <c r="Q105" s="77">
        <v>0</v>
      </c>
      <c r="R105" s="77">
        <v>49.232860737528</v>
      </c>
      <c r="S105" s="78">
        <v>0</v>
      </c>
      <c r="T105" s="78">
        <v>3.3E-3</v>
      </c>
      <c r="U105" s="78">
        <v>2.0000000000000001E-4</v>
      </c>
    </row>
    <row r="106" spans="2:21">
      <c r="B106" t="s">
        <v>520</v>
      </c>
      <c r="C106" t="s">
        <v>521</v>
      </c>
      <c r="D106" t="s">
        <v>123</v>
      </c>
      <c r="E106" t="s">
        <v>251</v>
      </c>
      <c r="F106" t="s">
        <v>519</v>
      </c>
      <c r="G106" t="s">
        <v>452</v>
      </c>
      <c r="H106" t="s">
        <v>466</v>
      </c>
      <c r="I106" t="s">
        <v>211</v>
      </c>
      <c r="J106"/>
      <c r="K106" s="77">
        <v>0.96</v>
      </c>
      <c r="L106" t="s">
        <v>106</v>
      </c>
      <c r="M106" s="78">
        <v>6.25E-2</v>
      </c>
      <c r="N106" s="78">
        <v>7.2099999999999997E-2</v>
      </c>
      <c r="O106" s="77">
        <v>43034.95</v>
      </c>
      <c r="P106" s="77">
        <v>103.14005555716923</v>
      </c>
      <c r="Q106" s="77">
        <v>0</v>
      </c>
      <c r="R106" s="77">
        <v>163.874113783588</v>
      </c>
      <c r="S106" s="78">
        <v>0</v>
      </c>
      <c r="T106" s="78">
        <v>1.09E-2</v>
      </c>
      <c r="U106" s="78">
        <v>8.0000000000000004E-4</v>
      </c>
    </row>
    <row r="107" spans="2:21">
      <c r="B107" t="s">
        <v>522</v>
      </c>
      <c r="C107" t="s">
        <v>523</v>
      </c>
      <c r="D107" t="s">
        <v>123</v>
      </c>
      <c r="E107" t="s">
        <v>251</v>
      </c>
      <c r="F107" t="s">
        <v>519</v>
      </c>
      <c r="G107" t="s">
        <v>452</v>
      </c>
      <c r="H107" t="s">
        <v>466</v>
      </c>
      <c r="I107" t="s">
        <v>211</v>
      </c>
      <c r="J107"/>
      <c r="K107" s="77">
        <v>5.05</v>
      </c>
      <c r="L107" t="s">
        <v>110</v>
      </c>
      <c r="M107" s="78">
        <v>6.5000000000000002E-2</v>
      </c>
      <c r="N107" s="78">
        <v>6.4000000000000001E-2</v>
      </c>
      <c r="O107" s="77">
        <v>19345.900000000001</v>
      </c>
      <c r="P107" s="77">
        <v>100.74324653285709</v>
      </c>
      <c r="Q107" s="77">
        <v>0</v>
      </c>
      <c r="R107" s="77">
        <v>78.609706494215402</v>
      </c>
      <c r="S107" s="78">
        <v>0</v>
      </c>
      <c r="T107" s="78">
        <v>5.1999999999999998E-3</v>
      </c>
      <c r="U107" s="78">
        <v>4.0000000000000002E-4</v>
      </c>
    </row>
    <row r="108" spans="2:21">
      <c r="B108" t="s">
        <v>524</v>
      </c>
      <c r="C108" t="s">
        <v>525</v>
      </c>
      <c r="D108" t="s">
        <v>123</v>
      </c>
      <c r="E108" t="s">
        <v>251</v>
      </c>
      <c r="F108" t="s">
        <v>526</v>
      </c>
      <c r="G108" t="s">
        <v>338</v>
      </c>
      <c r="H108" t="s">
        <v>466</v>
      </c>
      <c r="I108" t="s">
        <v>211</v>
      </c>
      <c r="J108"/>
      <c r="K108" s="77">
        <v>2.85</v>
      </c>
      <c r="L108" t="s">
        <v>110</v>
      </c>
      <c r="M108" s="78">
        <v>5.7500000000000002E-2</v>
      </c>
      <c r="N108" s="78">
        <v>5.6099999999999997E-2</v>
      </c>
      <c r="O108" s="77">
        <v>48525.96</v>
      </c>
      <c r="P108" s="77">
        <v>102.36275346474336</v>
      </c>
      <c r="Q108" s="77">
        <v>0</v>
      </c>
      <c r="R108" s="77">
        <v>200.34909699875999</v>
      </c>
      <c r="S108" s="78">
        <v>1E-4</v>
      </c>
      <c r="T108" s="78">
        <v>1.3299999999999999E-2</v>
      </c>
      <c r="U108" s="78">
        <v>1E-3</v>
      </c>
    </row>
    <row r="109" spans="2:21">
      <c r="B109" t="s">
        <v>527</v>
      </c>
      <c r="C109" t="s">
        <v>528</v>
      </c>
      <c r="D109" t="s">
        <v>123</v>
      </c>
      <c r="E109" t="s">
        <v>251</v>
      </c>
      <c r="F109" t="s">
        <v>529</v>
      </c>
      <c r="G109" t="s">
        <v>338</v>
      </c>
      <c r="H109" t="s">
        <v>530</v>
      </c>
      <c r="I109" t="s">
        <v>237</v>
      </c>
      <c r="J109"/>
      <c r="K109" s="77">
        <v>6.44</v>
      </c>
      <c r="L109" t="s">
        <v>106</v>
      </c>
      <c r="M109" s="78">
        <v>3.7499999999999999E-2</v>
      </c>
      <c r="N109" s="78">
        <v>6.3500000000000001E-2</v>
      </c>
      <c r="O109" s="77">
        <v>51589.06</v>
      </c>
      <c r="P109" s="77">
        <v>85.580083329295221</v>
      </c>
      <c r="Q109" s="77">
        <v>0</v>
      </c>
      <c r="R109" s="77">
        <v>163.00165430186601</v>
      </c>
      <c r="S109" s="78">
        <v>1E-4</v>
      </c>
      <c r="T109" s="78">
        <v>1.0800000000000001E-2</v>
      </c>
      <c r="U109" s="78">
        <v>8.0000000000000004E-4</v>
      </c>
    </row>
    <row r="110" spans="2:21">
      <c r="B110" t="s">
        <v>531</v>
      </c>
      <c r="C110" t="s">
        <v>532</v>
      </c>
      <c r="D110" t="s">
        <v>123</v>
      </c>
      <c r="E110" t="s">
        <v>251</v>
      </c>
      <c r="F110" t="s">
        <v>533</v>
      </c>
      <c r="G110" t="s">
        <v>338</v>
      </c>
      <c r="H110" t="s">
        <v>530</v>
      </c>
      <c r="I110" t="s">
        <v>237</v>
      </c>
      <c r="J110"/>
      <c r="K110" s="77">
        <v>5.04</v>
      </c>
      <c r="L110" t="s">
        <v>106</v>
      </c>
      <c r="M110" s="78">
        <v>5.8799999999999998E-2</v>
      </c>
      <c r="N110" s="78">
        <v>6.4399999999999999E-2</v>
      </c>
      <c r="O110" s="77">
        <v>4836.47</v>
      </c>
      <c r="P110" s="77">
        <v>97.078944837867283</v>
      </c>
      <c r="Q110" s="77">
        <v>0</v>
      </c>
      <c r="R110" s="77">
        <v>17.334656408232799</v>
      </c>
      <c r="S110" s="78">
        <v>0</v>
      </c>
      <c r="T110" s="78">
        <v>1.1999999999999999E-3</v>
      </c>
      <c r="U110" s="78">
        <v>1E-4</v>
      </c>
    </row>
    <row r="111" spans="2:21">
      <c r="B111" t="s">
        <v>534</v>
      </c>
      <c r="C111" t="s">
        <v>535</v>
      </c>
      <c r="D111" t="s">
        <v>123</v>
      </c>
      <c r="E111" t="s">
        <v>251</v>
      </c>
      <c r="F111" t="s">
        <v>536</v>
      </c>
      <c r="G111" t="s">
        <v>473</v>
      </c>
      <c r="H111" t="s">
        <v>537</v>
      </c>
      <c r="I111" t="s">
        <v>211</v>
      </c>
      <c r="J111"/>
      <c r="K111" s="77">
        <v>6.53</v>
      </c>
      <c r="L111" t="s">
        <v>106</v>
      </c>
      <c r="M111" s="78">
        <v>0.04</v>
      </c>
      <c r="N111" s="78">
        <v>6.1699999999999998E-2</v>
      </c>
      <c r="O111" s="77">
        <v>61665.04</v>
      </c>
      <c r="P111" s="77">
        <v>87.428555562762782</v>
      </c>
      <c r="Q111" s="77">
        <v>0</v>
      </c>
      <c r="R111" s="77">
        <v>199.046256078966</v>
      </c>
      <c r="S111" s="78">
        <v>1E-4</v>
      </c>
      <c r="T111" s="78">
        <v>1.32E-2</v>
      </c>
      <c r="U111" s="78">
        <v>1E-3</v>
      </c>
    </row>
    <row r="112" spans="2:21">
      <c r="B112" t="s">
        <v>538</v>
      </c>
      <c r="C112" t="s">
        <v>539</v>
      </c>
      <c r="D112" t="s">
        <v>123</v>
      </c>
      <c r="E112" t="s">
        <v>251</v>
      </c>
      <c r="F112" t="s">
        <v>497</v>
      </c>
      <c r="G112" t="s">
        <v>498</v>
      </c>
      <c r="H112" t="s">
        <v>530</v>
      </c>
      <c r="I112" t="s">
        <v>237</v>
      </c>
      <c r="J112"/>
      <c r="K112" s="77">
        <v>6.93</v>
      </c>
      <c r="L112" t="s">
        <v>106</v>
      </c>
      <c r="M112" s="78">
        <v>6.0999999999999999E-2</v>
      </c>
      <c r="N112" s="78">
        <v>6.6100000000000006E-2</v>
      </c>
      <c r="O112" s="77">
        <v>8060.79</v>
      </c>
      <c r="P112" s="77">
        <v>98.36577789149699</v>
      </c>
      <c r="Q112" s="77">
        <v>0</v>
      </c>
      <c r="R112" s="77">
        <v>29.2740850441884</v>
      </c>
      <c r="S112" s="78">
        <v>0</v>
      </c>
      <c r="T112" s="78">
        <v>1.9E-3</v>
      </c>
      <c r="U112" s="78">
        <v>1E-4</v>
      </c>
    </row>
    <row r="113" spans="2:21">
      <c r="B113" t="s">
        <v>540</v>
      </c>
      <c r="C113" t="s">
        <v>541</v>
      </c>
      <c r="D113" t="s">
        <v>123</v>
      </c>
      <c r="E113" t="s">
        <v>251</v>
      </c>
      <c r="F113" t="s">
        <v>542</v>
      </c>
      <c r="G113" t="s">
        <v>498</v>
      </c>
      <c r="H113" t="s">
        <v>530</v>
      </c>
      <c r="I113" t="s">
        <v>237</v>
      </c>
      <c r="J113"/>
      <c r="K113" s="77">
        <v>3.69</v>
      </c>
      <c r="L113" t="s">
        <v>106</v>
      </c>
      <c r="M113" s="78">
        <v>7.3499999999999996E-2</v>
      </c>
      <c r="N113" s="78">
        <v>6.7799999999999999E-2</v>
      </c>
      <c r="O113" s="77">
        <v>25794.53</v>
      </c>
      <c r="P113" s="77">
        <v>102.82791675793278</v>
      </c>
      <c r="Q113" s="77">
        <v>0</v>
      </c>
      <c r="R113" s="77">
        <v>97.926526172357995</v>
      </c>
      <c r="S113" s="78">
        <v>0</v>
      </c>
      <c r="T113" s="78">
        <v>6.4999999999999997E-3</v>
      </c>
      <c r="U113" s="78">
        <v>5.0000000000000001E-4</v>
      </c>
    </row>
    <row r="114" spans="2:21">
      <c r="B114" t="s">
        <v>543</v>
      </c>
      <c r="C114" t="s">
        <v>544</v>
      </c>
      <c r="D114" t="s">
        <v>123</v>
      </c>
      <c r="E114" t="s">
        <v>251</v>
      </c>
      <c r="F114" t="s">
        <v>545</v>
      </c>
      <c r="G114" t="s">
        <v>498</v>
      </c>
      <c r="H114" t="s">
        <v>537</v>
      </c>
      <c r="I114" t="s">
        <v>211</v>
      </c>
      <c r="J114"/>
      <c r="K114" s="77">
        <v>5.72</v>
      </c>
      <c r="L114" t="s">
        <v>106</v>
      </c>
      <c r="M114" s="78">
        <v>3.7499999999999999E-2</v>
      </c>
      <c r="N114" s="78">
        <v>6.25E-2</v>
      </c>
      <c r="O114" s="77">
        <v>38691.79</v>
      </c>
      <c r="P114" s="77">
        <v>87.515666591284472</v>
      </c>
      <c r="Q114" s="77">
        <v>0</v>
      </c>
      <c r="R114" s="77">
        <v>125.016207334543</v>
      </c>
      <c r="S114" s="78">
        <v>1E-4</v>
      </c>
      <c r="T114" s="78">
        <v>8.3000000000000001E-3</v>
      </c>
      <c r="U114" s="78">
        <v>5.9999999999999995E-4</v>
      </c>
    </row>
    <row r="115" spans="2:21">
      <c r="B115" t="s">
        <v>546</v>
      </c>
      <c r="C115" t="s">
        <v>547</v>
      </c>
      <c r="D115" t="s">
        <v>123</v>
      </c>
      <c r="E115" t="s">
        <v>251</v>
      </c>
      <c r="F115" t="s">
        <v>548</v>
      </c>
      <c r="G115" t="s">
        <v>276</v>
      </c>
      <c r="H115" t="s">
        <v>530</v>
      </c>
      <c r="I115" t="s">
        <v>237</v>
      </c>
      <c r="J115"/>
      <c r="K115" s="77">
        <v>4.4000000000000004</v>
      </c>
      <c r="L115" t="s">
        <v>106</v>
      </c>
      <c r="M115" s="78">
        <v>5.1299999999999998E-2</v>
      </c>
      <c r="N115" s="78">
        <v>6.59E-2</v>
      </c>
      <c r="O115" s="77">
        <v>57500.84</v>
      </c>
      <c r="P115" s="77">
        <v>93.76830561014404</v>
      </c>
      <c r="Q115" s="77">
        <v>0</v>
      </c>
      <c r="R115" s="77">
        <v>199.06364399748301</v>
      </c>
      <c r="S115" s="78">
        <v>1E-4</v>
      </c>
      <c r="T115" s="78">
        <v>1.32E-2</v>
      </c>
      <c r="U115" s="78">
        <v>1E-3</v>
      </c>
    </row>
    <row r="116" spans="2:21">
      <c r="B116" t="s">
        <v>549</v>
      </c>
      <c r="C116" t="s">
        <v>550</v>
      </c>
      <c r="D116" t="s">
        <v>123</v>
      </c>
      <c r="E116" t="s">
        <v>251</v>
      </c>
      <c r="F116" t="s">
        <v>551</v>
      </c>
      <c r="G116" t="s">
        <v>394</v>
      </c>
      <c r="H116" t="s">
        <v>530</v>
      </c>
      <c r="I116" t="s">
        <v>237</v>
      </c>
      <c r="J116"/>
      <c r="K116" s="77">
        <v>6.65</v>
      </c>
      <c r="L116" t="s">
        <v>106</v>
      </c>
      <c r="M116" s="78">
        <v>0.04</v>
      </c>
      <c r="N116" s="78">
        <v>6.1400000000000003E-2</v>
      </c>
      <c r="O116" s="77">
        <v>50782.98</v>
      </c>
      <c r="P116" s="77">
        <v>87.037444457572306</v>
      </c>
      <c r="Q116" s="77">
        <v>0</v>
      </c>
      <c r="R116" s="77">
        <v>163.18716797808901</v>
      </c>
      <c r="S116" s="78">
        <v>0</v>
      </c>
      <c r="T116" s="78">
        <v>1.09E-2</v>
      </c>
      <c r="U116" s="78">
        <v>8.0000000000000004E-4</v>
      </c>
    </row>
    <row r="117" spans="2:21">
      <c r="B117" t="s">
        <v>552</v>
      </c>
      <c r="C117" t="s">
        <v>553</v>
      </c>
      <c r="D117" t="s">
        <v>123</v>
      </c>
      <c r="E117" t="s">
        <v>251</v>
      </c>
      <c r="F117" t="s">
        <v>554</v>
      </c>
      <c r="G117" t="s">
        <v>304</v>
      </c>
      <c r="H117" t="s">
        <v>537</v>
      </c>
      <c r="I117" t="s">
        <v>211</v>
      </c>
      <c r="J117"/>
      <c r="K117" s="77">
        <v>4.72</v>
      </c>
      <c r="L117" t="s">
        <v>110</v>
      </c>
      <c r="M117" s="78">
        <v>7.8799999999999995E-2</v>
      </c>
      <c r="N117" s="78">
        <v>8.8099999999999998E-2</v>
      </c>
      <c r="O117" s="77">
        <v>48042.31</v>
      </c>
      <c r="P117" s="77">
        <v>98.819874988942075</v>
      </c>
      <c r="Q117" s="77">
        <v>0</v>
      </c>
      <c r="R117" s="77">
        <v>191.487079448039</v>
      </c>
      <c r="S117" s="78">
        <v>0</v>
      </c>
      <c r="T117" s="78">
        <v>1.2699999999999999E-2</v>
      </c>
      <c r="U117" s="78">
        <v>8.9999999999999998E-4</v>
      </c>
    </row>
    <row r="118" spans="2:21">
      <c r="B118" t="s">
        <v>555</v>
      </c>
      <c r="C118" t="s">
        <v>556</v>
      </c>
      <c r="D118" t="s">
        <v>123</v>
      </c>
      <c r="E118" t="s">
        <v>251</v>
      </c>
      <c r="F118" t="s">
        <v>557</v>
      </c>
      <c r="G118" t="s">
        <v>452</v>
      </c>
      <c r="H118" t="s">
        <v>537</v>
      </c>
      <c r="I118" t="s">
        <v>211</v>
      </c>
      <c r="J118"/>
      <c r="K118" s="77">
        <v>5.72</v>
      </c>
      <c r="L118" t="s">
        <v>110</v>
      </c>
      <c r="M118" s="78">
        <v>6.1400000000000003E-2</v>
      </c>
      <c r="N118" s="78">
        <v>6.6299999999999998E-2</v>
      </c>
      <c r="O118" s="77">
        <v>16121.58</v>
      </c>
      <c r="P118" s="77">
        <v>98.780808072161662</v>
      </c>
      <c r="Q118" s="77">
        <v>0</v>
      </c>
      <c r="R118" s="77">
        <v>64.232003893733193</v>
      </c>
      <c r="S118" s="78">
        <v>0</v>
      </c>
      <c r="T118" s="78">
        <v>4.3E-3</v>
      </c>
      <c r="U118" s="78">
        <v>2.9999999999999997E-4</v>
      </c>
    </row>
    <row r="119" spans="2:21">
      <c r="B119" t="s">
        <v>558</v>
      </c>
      <c r="C119" t="s">
        <v>559</v>
      </c>
      <c r="D119" t="s">
        <v>123</v>
      </c>
      <c r="E119" t="s">
        <v>251</v>
      </c>
      <c r="F119" t="s">
        <v>560</v>
      </c>
      <c r="G119" t="s">
        <v>452</v>
      </c>
      <c r="H119" t="s">
        <v>537</v>
      </c>
      <c r="I119" t="s">
        <v>211</v>
      </c>
      <c r="J119"/>
      <c r="K119" s="77">
        <v>4.3099999999999996</v>
      </c>
      <c r="L119" t="s">
        <v>110</v>
      </c>
      <c r="M119" s="78">
        <v>7.1300000000000002E-2</v>
      </c>
      <c r="N119" s="78">
        <v>6.59E-2</v>
      </c>
      <c r="O119" s="77">
        <v>48364.74</v>
      </c>
      <c r="P119" s="77">
        <v>106.00547950841873</v>
      </c>
      <c r="Q119" s="77">
        <v>0</v>
      </c>
      <c r="R119" s="77">
        <v>206.78949196996999</v>
      </c>
      <c r="S119" s="78">
        <v>1E-4</v>
      </c>
      <c r="T119" s="78">
        <v>1.38E-2</v>
      </c>
      <c r="U119" s="78">
        <v>1E-3</v>
      </c>
    </row>
    <row r="120" spans="2:21">
      <c r="B120" t="s">
        <v>561</v>
      </c>
      <c r="C120" t="s">
        <v>562</v>
      </c>
      <c r="D120" t="s">
        <v>123</v>
      </c>
      <c r="E120" t="s">
        <v>251</v>
      </c>
      <c r="F120" t="s">
        <v>563</v>
      </c>
      <c r="G120" t="s">
        <v>316</v>
      </c>
      <c r="H120" t="s">
        <v>537</v>
      </c>
      <c r="I120" t="s">
        <v>211</v>
      </c>
      <c r="J120"/>
      <c r="K120" s="77">
        <v>2.62</v>
      </c>
      <c r="L120" t="s">
        <v>106</v>
      </c>
      <c r="M120" s="78">
        <v>4.3799999999999999E-2</v>
      </c>
      <c r="N120" s="78">
        <v>6.4100000000000004E-2</v>
      </c>
      <c r="O120" s="77">
        <v>24182.37</v>
      </c>
      <c r="P120" s="77">
        <v>95.499305568478192</v>
      </c>
      <c r="Q120" s="77">
        <v>0</v>
      </c>
      <c r="R120" s="77">
        <v>85.263031090639998</v>
      </c>
      <c r="S120" s="78">
        <v>0</v>
      </c>
      <c r="T120" s="78">
        <v>5.7000000000000002E-3</v>
      </c>
      <c r="U120" s="78">
        <v>4.0000000000000002E-4</v>
      </c>
    </row>
    <row r="121" spans="2:21">
      <c r="B121" t="s">
        <v>564</v>
      </c>
      <c r="C121" t="s">
        <v>565</v>
      </c>
      <c r="D121" t="s">
        <v>123</v>
      </c>
      <c r="E121" t="s">
        <v>251</v>
      </c>
      <c r="F121" t="s">
        <v>566</v>
      </c>
      <c r="G121" t="s">
        <v>381</v>
      </c>
      <c r="H121" t="s">
        <v>277</v>
      </c>
      <c r="I121" t="s">
        <v>211</v>
      </c>
      <c r="J121"/>
      <c r="K121" s="77">
        <v>4.3600000000000003</v>
      </c>
      <c r="L121" t="s">
        <v>106</v>
      </c>
      <c r="M121" s="78">
        <v>4.6300000000000001E-2</v>
      </c>
      <c r="N121" s="78">
        <v>6.8400000000000002E-2</v>
      </c>
      <c r="O121" s="77">
        <v>40308.79</v>
      </c>
      <c r="P121" s="77">
        <v>90.747277697495036</v>
      </c>
      <c r="Q121" s="77">
        <v>0</v>
      </c>
      <c r="R121" s="77">
        <v>135.05014647507801</v>
      </c>
      <c r="S121" s="78">
        <v>1E-4</v>
      </c>
      <c r="T121" s="78">
        <v>8.9999999999999993E-3</v>
      </c>
      <c r="U121" s="78">
        <v>6.9999999999999999E-4</v>
      </c>
    </row>
    <row r="122" spans="2:21">
      <c r="B122" t="s">
        <v>567</v>
      </c>
      <c r="C122" t="s">
        <v>568</v>
      </c>
      <c r="D122" t="s">
        <v>123</v>
      </c>
      <c r="E122" t="s">
        <v>251</v>
      </c>
      <c r="F122" t="s">
        <v>569</v>
      </c>
      <c r="G122" t="s">
        <v>304</v>
      </c>
      <c r="H122" t="s">
        <v>277</v>
      </c>
      <c r="I122" t="s">
        <v>211</v>
      </c>
      <c r="J122"/>
      <c r="K122" s="77">
        <v>3.84</v>
      </c>
      <c r="L122" t="s">
        <v>113</v>
      </c>
      <c r="M122" s="78">
        <v>8.8800000000000004E-2</v>
      </c>
      <c r="N122" s="78">
        <v>0.11070000000000001</v>
      </c>
      <c r="O122" s="77">
        <v>32726.81</v>
      </c>
      <c r="P122" s="77">
        <v>91.828410813030814</v>
      </c>
      <c r="Q122" s="77">
        <v>0</v>
      </c>
      <c r="R122" s="77">
        <v>140.396308784382</v>
      </c>
      <c r="S122" s="78">
        <v>0</v>
      </c>
      <c r="T122" s="78">
        <v>9.2999999999999992E-3</v>
      </c>
      <c r="U122" s="78">
        <v>6.9999999999999999E-4</v>
      </c>
    </row>
    <row r="123" spans="2:21">
      <c r="B123" t="s">
        <v>570</v>
      </c>
      <c r="C123" t="s">
        <v>571</v>
      </c>
      <c r="D123" t="s">
        <v>123</v>
      </c>
      <c r="E123" t="s">
        <v>251</v>
      </c>
      <c r="F123" t="s">
        <v>572</v>
      </c>
      <c r="G123" t="s">
        <v>381</v>
      </c>
      <c r="H123" t="s">
        <v>573</v>
      </c>
      <c r="I123" t="s">
        <v>237</v>
      </c>
      <c r="J123"/>
      <c r="K123" s="77">
        <v>3.93</v>
      </c>
      <c r="L123" t="s">
        <v>106</v>
      </c>
      <c r="M123" s="78">
        <v>6.3799999999999996E-2</v>
      </c>
      <c r="N123" s="78">
        <v>6.3700000000000007E-2</v>
      </c>
      <c r="O123" s="77">
        <v>45140.42</v>
      </c>
      <c r="P123" s="77">
        <v>102.54279169666553</v>
      </c>
      <c r="Q123" s="77">
        <v>0</v>
      </c>
      <c r="R123" s="77">
        <v>170.89620737610699</v>
      </c>
      <c r="S123" s="78">
        <v>1E-4</v>
      </c>
      <c r="T123" s="78">
        <v>1.14E-2</v>
      </c>
      <c r="U123" s="78">
        <v>8.0000000000000004E-4</v>
      </c>
    </row>
    <row r="124" spans="2:21">
      <c r="B124" t="s">
        <v>574</v>
      </c>
      <c r="C124" t="s">
        <v>575</v>
      </c>
      <c r="D124" t="s">
        <v>123</v>
      </c>
      <c r="E124" t="s">
        <v>251</v>
      </c>
      <c r="F124" t="s">
        <v>576</v>
      </c>
      <c r="G124" t="s">
        <v>304</v>
      </c>
      <c r="H124" t="s">
        <v>277</v>
      </c>
      <c r="I124" t="s">
        <v>211</v>
      </c>
      <c r="J124"/>
      <c r="K124" s="77">
        <v>3.91</v>
      </c>
      <c r="L124" t="s">
        <v>113</v>
      </c>
      <c r="M124" s="78">
        <v>8.5000000000000006E-2</v>
      </c>
      <c r="N124" s="78">
        <v>0.1016</v>
      </c>
      <c r="O124" s="77">
        <v>16121.58</v>
      </c>
      <c r="P124" s="77">
        <v>93.31857545972538</v>
      </c>
      <c r="Q124" s="77">
        <v>0</v>
      </c>
      <c r="R124" s="77">
        <v>70.283058013747905</v>
      </c>
      <c r="S124" s="78">
        <v>0</v>
      </c>
      <c r="T124" s="78">
        <v>4.7000000000000002E-3</v>
      </c>
      <c r="U124" s="78">
        <v>2.9999999999999997E-4</v>
      </c>
    </row>
    <row r="125" spans="2:21">
      <c r="B125" t="s">
        <v>577</v>
      </c>
      <c r="C125" t="s">
        <v>578</v>
      </c>
      <c r="D125" t="s">
        <v>123</v>
      </c>
      <c r="E125" t="s">
        <v>251</v>
      </c>
      <c r="F125" t="s">
        <v>576</v>
      </c>
      <c r="G125" t="s">
        <v>304</v>
      </c>
      <c r="H125" t="s">
        <v>277</v>
      </c>
      <c r="I125" t="s">
        <v>211</v>
      </c>
      <c r="J125"/>
      <c r="K125" s="77">
        <v>4.2300000000000004</v>
      </c>
      <c r="L125" t="s">
        <v>113</v>
      </c>
      <c r="M125" s="78">
        <v>8.5000000000000006E-2</v>
      </c>
      <c r="N125" s="78">
        <v>0.1032</v>
      </c>
      <c r="O125" s="77">
        <v>16121.58</v>
      </c>
      <c r="P125" s="77">
        <v>92.181575459725408</v>
      </c>
      <c r="Q125" s="77">
        <v>0</v>
      </c>
      <c r="R125" s="77">
        <v>69.426724357046098</v>
      </c>
      <c r="S125" s="78">
        <v>0</v>
      </c>
      <c r="T125" s="78">
        <v>4.5999999999999999E-3</v>
      </c>
      <c r="U125" s="78">
        <v>2.9999999999999997E-4</v>
      </c>
    </row>
    <row r="126" spans="2:21">
      <c r="B126" t="s">
        <v>579</v>
      </c>
      <c r="C126" t="s">
        <v>580</v>
      </c>
      <c r="D126" t="s">
        <v>123</v>
      </c>
      <c r="E126" t="s">
        <v>251</v>
      </c>
      <c r="F126" t="s">
        <v>581</v>
      </c>
      <c r="G126" t="s">
        <v>462</v>
      </c>
      <c r="H126" t="s">
        <v>573</v>
      </c>
      <c r="I126" t="s">
        <v>237</v>
      </c>
      <c r="J126"/>
      <c r="K126" s="77">
        <v>6</v>
      </c>
      <c r="L126" t="s">
        <v>106</v>
      </c>
      <c r="M126" s="78">
        <v>4.1300000000000003E-2</v>
      </c>
      <c r="N126" s="78">
        <v>6.7400000000000002E-2</v>
      </c>
      <c r="O126" s="77">
        <v>51630.97</v>
      </c>
      <c r="P126" s="77">
        <v>86.529833334140548</v>
      </c>
      <c r="Q126" s="77">
        <v>0</v>
      </c>
      <c r="R126" s="77">
        <v>164.94450193394201</v>
      </c>
      <c r="S126" s="78">
        <v>1E-4</v>
      </c>
      <c r="T126" s="78">
        <v>1.0999999999999999E-2</v>
      </c>
      <c r="U126" s="78">
        <v>8.0000000000000004E-4</v>
      </c>
    </row>
    <row r="127" spans="2:21">
      <c r="B127" t="s">
        <v>582</v>
      </c>
      <c r="C127" t="s">
        <v>583</v>
      </c>
      <c r="D127" t="s">
        <v>123</v>
      </c>
      <c r="E127" t="s">
        <v>251</v>
      </c>
      <c r="F127" t="s">
        <v>584</v>
      </c>
      <c r="G127" t="s">
        <v>332</v>
      </c>
      <c r="H127" t="s">
        <v>585</v>
      </c>
      <c r="I127" t="s">
        <v>237</v>
      </c>
      <c r="J127"/>
      <c r="K127" s="77">
        <v>3.86</v>
      </c>
      <c r="L127" t="s">
        <v>110</v>
      </c>
      <c r="M127" s="78">
        <v>2.63E-2</v>
      </c>
      <c r="N127" s="78">
        <v>0.111</v>
      </c>
      <c r="O127" s="77">
        <v>29099.45</v>
      </c>
      <c r="P127" s="77">
        <v>74.159958927058753</v>
      </c>
      <c r="Q127" s="77">
        <v>0</v>
      </c>
      <c r="R127" s="77">
        <v>87.041337353611198</v>
      </c>
      <c r="S127" s="78">
        <v>1E-4</v>
      </c>
      <c r="T127" s="78">
        <v>5.7999999999999996E-3</v>
      </c>
      <c r="U127" s="78">
        <v>4.0000000000000002E-4</v>
      </c>
    </row>
    <row r="128" spans="2:21">
      <c r="B128" t="s">
        <v>586</v>
      </c>
      <c r="C128" t="s">
        <v>587</v>
      </c>
      <c r="D128" t="s">
        <v>123</v>
      </c>
      <c r="E128" t="s">
        <v>251</v>
      </c>
      <c r="F128" t="s">
        <v>588</v>
      </c>
      <c r="G128" t="s">
        <v>462</v>
      </c>
      <c r="H128" t="s">
        <v>585</v>
      </c>
      <c r="I128" t="s">
        <v>237</v>
      </c>
      <c r="J128"/>
      <c r="K128" s="77">
        <v>5.59</v>
      </c>
      <c r="L128" t="s">
        <v>106</v>
      </c>
      <c r="M128" s="78">
        <v>4.7500000000000001E-2</v>
      </c>
      <c r="N128" s="78">
        <v>7.6399999999999996E-2</v>
      </c>
      <c r="O128" s="77">
        <v>19345.900000000001</v>
      </c>
      <c r="P128" s="77">
        <v>86.255644069285992</v>
      </c>
      <c r="Q128" s="77">
        <v>0</v>
      </c>
      <c r="R128" s="77">
        <v>61.608147945032002</v>
      </c>
      <c r="S128" s="78">
        <v>0</v>
      </c>
      <c r="T128" s="78">
        <v>4.1000000000000003E-3</v>
      </c>
      <c r="U128" s="78">
        <v>2.9999999999999997E-4</v>
      </c>
    </row>
    <row r="129" spans="2:21">
      <c r="B129" t="s">
        <v>589</v>
      </c>
      <c r="C129" t="s">
        <v>590</v>
      </c>
      <c r="D129" t="s">
        <v>123</v>
      </c>
      <c r="E129" t="s">
        <v>251</v>
      </c>
      <c r="F129" t="s">
        <v>588</v>
      </c>
      <c r="G129" t="s">
        <v>462</v>
      </c>
      <c r="H129" t="s">
        <v>585</v>
      </c>
      <c r="I129" t="s">
        <v>237</v>
      </c>
      <c r="J129"/>
      <c r="K129" s="77">
        <v>5.79</v>
      </c>
      <c r="L129" t="s">
        <v>106</v>
      </c>
      <c r="M129" s="78">
        <v>7.3800000000000004E-2</v>
      </c>
      <c r="N129" s="78">
        <v>7.8600000000000003E-2</v>
      </c>
      <c r="O129" s="77">
        <v>32243.16</v>
      </c>
      <c r="P129" s="77">
        <v>99.677111224830156</v>
      </c>
      <c r="Q129" s="77">
        <v>0</v>
      </c>
      <c r="R129" s="77">
        <v>118.657374282075</v>
      </c>
      <c r="S129" s="78">
        <v>0</v>
      </c>
      <c r="T129" s="78">
        <v>7.9000000000000008E-3</v>
      </c>
      <c r="U129" s="78">
        <v>5.9999999999999995E-4</v>
      </c>
    </row>
    <row r="130" spans="2:21">
      <c r="B130" t="s">
        <v>591</v>
      </c>
      <c r="C130" t="s">
        <v>592</v>
      </c>
      <c r="D130" t="s">
        <v>123</v>
      </c>
      <c r="E130" t="s">
        <v>251</v>
      </c>
      <c r="F130" t="s">
        <v>593</v>
      </c>
      <c r="G130" t="s">
        <v>390</v>
      </c>
      <c r="H130" t="s">
        <v>594</v>
      </c>
      <c r="I130" t="s">
        <v>211</v>
      </c>
      <c r="J130"/>
      <c r="K130" s="77">
        <v>2.35</v>
      </c>
      <c r="L130" t="s">
        <v>113</v>
      </c>
      <c r="M130" s="78">
        <v>0.06</v>
      </c>
      <c r="N130" s="78">
        <v>9.9699999999999997E-2</v>
      </c>
      <c r="O130" s="77">
        <v>38208.14</v>
      </c>
      <c r="P130" s="77">
        <v>93.03100000000012</v>
      </c>
      <c r="Q130" s="77">
        <v>0</v>
      </c>
      <c r="R130" s="77">
        <v>166.057513963308</v>
      </c>
      <c r="S130" s="78">
        <v>0</v>
      </c>
      <c r="T130" s="78">
        <v>1.0999999999999999E-2</v>
      </c>
      <c r="U130" s="78">
        <v>8.0000000000000004E-4</v>
      </c>
    </row>
    <row r="131" spans="2:21">
      <c r="B131" t="s">
        <v>595</v>
      </c>
      <c r="C131" t="s">
        <v>596</v>
      </c>
      <c r="D131" t="s">
        <v>123</v>
      </c>
      <c r="E131" t="s">
        <v>251</v>
      </c>
      <c r="F131" t="s">
        <v>597</v>
      </c>
      <c r="G131" t="s">
        <v>390</v>
      </c>
      <c r="H131" t="s">
        <v>594</v>
      </c>
      <c r="I131" t="s">
        <v>211</v>
      </c>
      <c r="J131"/>
      <c r="K131" s="77">
        <v>2.41</v>
      </c>
      <c r="L131" t="s">
        <v>110</v>
      </c>
      <c r="M131" s="78">
        <v>0.05</v>
      </c>
      <c r="N131" s="78">
        <v>7.4300000000000005E-2</v>
      </c>
      <c r="O131" s="77">
        <v>16121.58</v>
      </c>
      <c r="P131" s="77">
        <v>96.124383391702295</v>
      </c>
      <c r="Q131" s="77">
        <v>0</v>
      </c>
      <c r="R131" s="77">
        <v>62.504669568891202</v>
      </c>
      <c r="S131" s="78">
        <v>0</v>
      </c>
      <c r="T131" s="78">
        <v>4.1999999999999997E-3</v>
      </c>
      <c r="U131" s="78">
        <v>2.9999999999999997E-4</v>
      </c>
    </row>
    <row r="132" spans="2:21">
      <c r="B132" t="s">
        <v>598</v>
      </c>
      <c r="C132" t="s">
        <v>599</v>
      </c>
      <c r="D132" t="s">
        <v>123</v>
      </c>
      <c r="E132" t="s">
        <v>251</v>
      </c>
      <c r="F132" t="s">
        <v>600</v>
      </c>
      <c r="G132" t="s">
        <v>381</v>
      </c>
      <c r="H132" t="s">
        <v>585</v>
      </c>
      <c r="I132" t="s">
        <v>237</v>
      </c>
      <c r="J132"/>
      <c r="K132" s="77">
        <v>6.32</v>
      </c>
      <c r="L132" t="s">
        <v>106</v>
      </c>
      <c r="M132" s="78">
        <v>5.1299999999999998E-2</v>
      </c>
      <c r="N132" s="78">
        <v>8.1699999999999995E-2</v>
      </c>
      <c r="O132" s="77">
        <v>48364.74</v>
      </c>
      <c r="P132" s="77">
        <v>83.055930494819265</v>
      </c>
      <c r="Q132" s="77">
        <v>0</v>
      </c>
      <c r="R132" s="77">
        <v>148.30684562337299</v>
      </c>
      <c r="S132" s="78">
        <v>0</v>
      </c>
      <c r="T132" s="78">
        <v>9.9000000000000008E-3</v>
      </c>
      <c r="U132" s="78">
        <v>6.9999999999999999E-4</v>
      </c>
    </row>
    <row r="133" spans="2:21">
      <c r="B133" t="s">
        <v>601</v>
      </c>
      <c r="C133" t="s">
        <v>602</v>
      </c>
      <c r="D133" t="s">
        <v>123</v>
      </c>
      <c r="E133" t="s">
        <v>251</v>
      </c>
      <c r="F133" t="s">
        <v>603</v>
      </c>
      <c r="G133" t="s">
        <v>332</v>
      </c>
      <c r="H133" t="s">
        <v>604</v>
      </c>
      <c r="I133" t="s">
        <v>237</v>
      </c>
      <c r="J133"/>
      <c r="K133" s="77">
        <v>2.92</v>
      </c>
      <c r="L133" t="s">
        <v>110</v>
      </c>
      <c r="M133" s="78">
        <v>3.6299999999999999E-2</v>
      </c>
      <c r="N133" s="78">
        <v>0.45069999999999999</v>
      </c>
      <c r="O133" s="77">
        <v>49976.9</v>
      </c>
      <c r="P133" s="77">
        <v>35.465767040372654</v>
      </c>
      <c r="Q133" s="77">
        <v>0</v>
      </c>
      <c r="R133" s="77">
        <v>71.490768388995207</v>
      </c>
      <c r="S133" s="78">
        <v>1E-4</v>
      </c>
      <c r="T133" s="78">
        <v>4.7999999999999996E-3</v>
      </c>
      <c r="U133" s="78">
        <v>4.0000000000000002E-4</v>
      </c>
    </row>
    <row r="134" spans="2:21">
      <c r="B134" t="s">
        <v>223</v>
      </c>
      <c r="C134" s="16"/>
      <c r="D134" s="16"/>
      <c r="E134" s="16"/>
      <c r="F134" s="16"/>
    </row>
    <row r="135" spans="2:21">
      <c r="B135" t="s">
        <v>240</v>
      </c>
      <c r="C135" s="16"/>
      <c r="D135" s="16"/>
      <c r="E135" s="16"/>
      <c r="F135" s="16"/>
    </row>
    <row r="136" spans="2:21">
      <c r="B136" t="s">
        <v>241</v>
      </c>
      <c r="C136" s="16"/>
      <c r="D136" s="16"/>
      <c r="E136" s="16"/>
      <c r="F136" s="16"/>
    </row>
    <row r="137" spans="2:21">
      <c r="B137" t="s">
        <v>242</v>
      </c>
      <c r="C137" s="16"/>
      <c r="D137" s="16"/>
      <c r="E137" s="16"/>
      <c r="F137" s="16"/>
    </row>
    <row r="138" spans="2:21">
      <c r="B138" t="s">
        <v>243</v>
      </c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9CF91778-470A-477C-B282-23CE25C2C276}">
      <formula1>$BN$7:$BN$11</formula1>
    </dataValidation>
    <dataValidation type="list" allowBlank="1" showInputMessage="1" showErrorMessage="1" sqref="E12:E799" xr:uid="{3D37673C-2D7D-4A20-993C-EAE7D000D568}">
      <formula1>$BI$7:$BI$11</formula1>
    </dataValidation>
    <dataValidation type="list" allowBlank="1" showInputMessage="1" showErrorMessage="1" sqref="I12:I805" xr:uid="{F493E7D6-3A8B-4CA4-AC31-0C129D0041ED}">
      <formula1>$BM$7:$BM$10</formula1>
    </dataValidation>
    <dataValidation allowBlank="1" showInputMessage="1" showErrorMessage="1" sqref="Q9 C1:C4" xr:uid="{175642FA-8440-4D14-B348-99D467BA8E2B}"/>
    <dataValidation type="list" allowBlank="1" showInputMessage="1" showErrorMessage="1" sqref="G12:G805" xr:uid="{F97F5A08-1328-41B9-99D7-C3910FCB32AB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103">
        <v>45106</v>
      </c>
    </row>
    <row r="2" spans="2:62" s="1" customFormat="1">
      <c r="B2" s="2" t="s">
        <v>1</v>
      </c>
      <c r="C2" s="12" t="s">
        <v>1389</v>
      </c>
    </row>
    <row r="3" spans="2:62" s="1" customFormat="1">
      <c r="B3" s="2" t="s">
        <v>2</v>
      </c>
      <c r="C3" s="104" t="s">
        <v>1390</v>
      </c>
    </row>
    <row r="4" spans="2:62" s="1" customFormat="1">
      <c r="B4" s="2" t="s">
        <v>3</v>
      </c>
      <c r="C4" s="105" t="s">
        <v>197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11503.97</v>
      </c>
      <c r="J11" s="7"/>
      <c r="K11" s="75">
        <v>1.66188</v>
      </c>
      <c r="L11" s="75">
        <v>5754.63195811892</v>
      </c>
      <c r="M11" s="7"/>
      <c r="N11" s="76">
        <v>1</v>
      </c>
      <c r="O11" s="76">
        <v>2.8400000000000002E-2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16"/>
      <c r="G21" s="16"/>
      <c r="I21" s="81">
        <v>11503.97</v>
      </c>
      <c r="K21" s="81">
        <v>1.66188</v>
      </c>
      <c r="L21" s="81">
        <v>5754.63195811892</v>
      </c>
      <c r="N21" s="80">
        <v>1</v>
      </c>
      <c r="O21" s="80">
        <v>2.8400000000000002E-2</v>
      </c>
    </row>
    <row r="22" spans="2:15">
      <c r="B22" s="79" t="s">
        <v>246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247</v>
      </c>
      <c r="E24" s="16"/>
      <c r="F24" s="16"/>
      <c r="G24" s="16"/>
      <c r="I24" s="81">
        <v>11503.97</v>
      </c>
      <c r="K24" s="81">
        <v>1.66188</v>
      </c>
      <c r="L24" s="81">
        <v>5754.63195811892</v>
      </c>
      <c r="N24" s="80">
        <v>1</v>
      </c>
      <c r="O24" s="80">
        <v>2.8400000000000002E-2</v>
      </c>
    </row>
    <row r="25" spans="2:15">
      <c r="B25" t="s">
        <v>609</v>
      </c>
      <c r="C25" t="s">
        <v>610</v>
      </c>
      <c r="D25" t="s">
        <v>611</v>
      </c>
      <c r="E25" t="s">
        <v>251</v>
      </c>
      <c r="F25" t="s">
        <v>612</v>
      </c>
      <c r="G25" t="s">
        <v>363</v>
      </c>
      <c r="H25" t="s">
        <v>106</v>
      </c>
      <c r="I25" s="77">
        <v>99.4</v>
      </c>
      <c r="J25" s="77">
        <v>25750</v>
      </c>
      <c r="K25" s="77">
        <v>0</v>
      </c>
      <c r="L25" s="77">
        <v>94.498586000000003</v>
      </c>
      <c r="M25" s="78">
        <v>0</v>
      </c>
      <c r="N25" s="78">
        <v>1.6400000000000001E-2</v>
      </c>
      <c r="O25" s="78">
        <v>5.0000000000000001E-4</v>
      </c>
    </row>
    <row r="26" spans="2:15">
      <c r="B26" t="s">
        <v>613</v>
      </c>
      <c r="C26" t="s">
        <v>614</v>
      </c>
      <c r="D26" t="s">
        <v>615</v>
      </c>
      <c r="E26" t="s">
        <v>251</v>
      </c>
      <c r="F26" t="s">
        <v>616</v>
      </c>
      <c r="G26" t="s">
        <v>304</v>
      </c>
      <c r="H26" t="s">
        <v>106</v>
      </c>
      <c r="I26" s="77">
        <v>1118.3</v>
      </c>
      <c r="J26" s="77">
        <v>2866</v>
      </c>
      <c r="K26" s="77">
        <v>0</v>
      </c>
      <c r="L26" s="77">
        <v>118.330364776</v>
      </c>
      <c r="M26" s="78">
        <v>0</v>
      </c>
      <c r="N26" s="78">
        <v>2.06E-2</v>
      </c>
      <c r="O26" s="78">
        <v>5.9999999999999995E-4</v>
      </c>
    </row>
    <row r="27" spans="2:15">
      <c r="B27" t="s">
        <v>617</v>
      </c>
      <c r="C27" t="s">
        <v>618</v>
      </c>
      <c r="D27" t="s">
        <v>615</v>
      </c>
      <c r="E27" t="s">
        <v>251</v>
      </c>
      <c r="F27" t="s">
        <v>619</v>
      </c>
      <c r="G27" t="s">
        <v>304</v>
      </c>
      <c r="H27" t="s">
        <v>106</v>
      </c>
      <c r="I27" s="77">
        <v>229.87</v>
      </c>
      <c r="J27" s="77">
        <v>14343</v>
      </c>
      <c r="K27" s="77">
        <v>0</v>
      </c>
      <c r="L27" s="77">
        <v>121.72617813719999</v>
      </c>
      <c r="M27" s="78">
        <v>0</v>
      </c>
      <c r="N27" s="78">
        <v>2.12E-2</v>
      </c>
      <c r="O27" s="78">
        <v>5.9999999999999995E-4</v>
      </c>
    </row>
    <row r="28" spans="2:15">
      <c r="B28" t="s">
        <v>620</v>
      </c>
      <c r="C28" t="s">
        <v>621</v>
      </c>
      <c r="D28" t="s">
        <v>615</v>
      </c>
      <c r="E28" t="s">
        <v>251</v>
      </c>
      <c r="F28" t="s">
        <v>622</v>
      </c>
      <c r="G28" t="s">
        <v>338</v>
      </c>
      <c r="H28" t="s">
        <v>106</v>
      </c>
      <c r="I28" s="77">
        <v>214.96</v>
      </c>
      <c r="J28" s="77">
        <v>12925</v>
      </c>
      <c r="K28" s="77">
        <v>0</v>
      </c>
      <c r="L28" s="77">
        <v>102.57697736</v>
      </c>
      <c r="M28" s="78">
        <v>0</v>
      </c>
      <c r="N28" s="78">
        <v>1.78E-2</v>
      </c>
      <c r="O28" s="78">
        <v>5.0000000000000001E-4</v>
      </c>
    </row>
    <row r="29" spans="2:15">
      <c r="B29" t="s">
        <v>623</v>
      </c>
      <c r="C29" t="s">
        <v>624</v>
      </c>
      <c r="D29" t="s">
        <v>123</v>
      </c>
      <c r="E29" t="s">
        <v>251</v>
      </c>
      <c r="F29" t="s">
        <v>625</v>
      </c>
      <c r="G29" t="s">
        <v>338</v>
      </c>
      <c r="H29" t="s">
        <v>110</v>
      </c>
      <c r="I29" s="77">
        <v>237.86</v>
      </c>
      <c r="J29" s="77">
        <v>13066</v>
      </c>
      <c r="K29" s="77">
        <v>0</v>
      </c>
      <c r="L29" s="77">
        <v>125.35318190584</v>
      </c>
      <c r="M29" s="78">
        <v>0</v>
      </c>
      <c r="N29" s="78">
        <v>2.18E-2</v>
      </c>
      <c r="O29" s="78">
        <v>5.9999999999999995E-4</v>
      </c>
    </row>
    <row r="30" spans="2:15">
      <c r="B30" t="s">
        <v>626</v>
      </c>
      <c r="C30" t="s">
        <v>627</v>
      </c>
      <c r="D30" t="s">
        <v>615</v>
      </c>
      <c r="E30" t="s">
        <v>251</v>
      </c>
      <c r="F30" t="s">
        <v>628</v>
      </c>
      <c r="G30" t="s">
        <v>338</v>
      </c>
      <c r="H30" t="s">
        <v>106</v>
      </c>
      <c r="I30" s="77">
        <v>369.04</v>
      </c>
      <c r="J30" s="77">
        <v>21183</v>
      </c>
      <c r="K30" s="77">
        <v>0</v>
      </c>
      <c r="L30" s="77">
        <v>288.61745989439999</v>
      </c>
      <c r="M30" s="78">
        <v>0</v>
      </c>
      <c r="N30" s="78">
        <v>5.0200000000000002E-2</v>
      </c>
      <c r="O30" s="78">
        <v>1.4E-3</v>
      </c>
    </row>
    <row r="31" spans="2:15">
      <c r="B31" t="s">
        <v>629</v>
      </c>
      <c r="C31" t="s">
        <v>630</v>
      </c>
      <c r="D31" t="s">
        <v>123</v>
      </c>
      <c r="E31" t="s">
        <v>251</v>
      </c>
      <c r="F31" t="s">
        <v>631</v>
      </c>
      <c r="G31" t="s">
        <v>338</v>
      </c>
      <c r="H31" t="s">
        <v>110</v>
      </c>
      <c r="I31" s="77">
        <v>378.98</v>
      </c>
      <c r="J31" s="77">
        <v>9570</v>
      </c>
      <c r="K31" s="77">
        <v>0</v>
      </c>
      <c r="L31" s="77">
        <v>146.2849080924</v>
      </c>
      <c r="M31" s="78">
        <v>0</v>
      </c>
      <c r="N31" s="78">
        <v>2.5399999999999999E-2</v>
      </c>
      <c r="O31" s="78">
        <v>6.9999999999999999E-4</v>
      </c>
    </row>
    <row r="32" spans="2:15">
      <c r="B32" t="s">
        <v>632</v>
      </c>
      <c r="C32" t="s">
        <v>633</v>
      </c>
      <c r="D32" t="s">
        <v>615</v>
      </c>
      <c r="E32" t="s">
        <v>251</v>
      </c>
      <c r="F32" t="s">
        <v>634</v>
      </c>
      <c r="G32" t="s">
        <v>338</v>
      </c>
      <c r="H32" t="s">
        <v>106</v>
      </c>
      <c r="I32" s="77">
        <v>347.92</v>
      </c>
      <c r="J32" s="77">
        <v>8922</v>
      </c>
      <c r="K32" s="77">
        <v>0</v>
      </c>
      <c r="L32" s="77">
        <v>114.60493150080001</v>
      </c>
      <c r="M32" s="78">
        <v>0</v>
      </c>
      <c r="N32" s="78">
        <v>1.9900000000000001E-2</v>
      </c>
      <c r="O32" s="78">
        <v>5.9999999999999995E-4</v>
      </c>
    </row>
    <row r="33" spans="2:15">
      <c r="B33" t="s">
        <v>635</v>
      </c>
      <c r="C33" t="s">
        <v>636</v>
      </c>
      <c r="D33" t="s">
        <v>615</v>
      </c>
      <c r="E33" t="s">
        <v>251</v>
      </c>
      <c r="F33" t="s">
        <v>637</v>
      </c>
      <c r="G33" t="s">
        <v>338</v>
      </c>
      <c r="H33" t="s">
        <v>106</v>
      </c>
      <c r="I33" s="77">
        <v>447.32</v>
      </c>
      <c r="J33" s="77">
        <v>9780</v>
      </c>
      <c r="K33" s="77">
        <v>0</v>
      </c>
      <c r="L33" s="77">
        <v>161.51723203200001</v>
      </c>
      <c r="M33" s="78">
        <v>0</v>
      </c>
      <c r="N33" s="78">
        <v>2.81E-2</v>
      </c>
      <c r="O33" s="78">
        <v>8.0000000000000004E-4</v>
      </c>
    </row>
    <row r="34" spans="2:15">
      <c r="B34" t="s">
        <v>638</v>
      </c>
      <c r="C34" t="s">
        <v>639</v>
      </c>
      <c r="D34" t="s">
        <v>123</v>
      </c>
      <c r="E34" t="s">
        <v>251</v>
      </c>
      <c r="F34" t="s">
        <v>640</v>
      </c>
      <c r="G34" t="s">
        <v>338</v>
      </c>
      <c r="H34" t="s">
        <v>110</v>
      </c>
      <c r="I34" s="77">
        <v>832.51</v>
      </c>
      <c r="J34" s="77">
        <v>10562</v>
      </c>
      <c r="K34" s="77">
        <v>0</v>
      </c>
      <c r="L34" s="77">
        <v>354.65567698708003</v>
      </c>
      <c r="M34" s="78">
        <v>0</v>
      </c>
      <c r="N34" s="78">
        <v>6.1600000000000002E-2</v>
      </c>
      <c r="O34" s="78">
        <v>1.6999999999999999E-3</v>
      </c>
    </row>
    <row r="35" spans="2:15">
      <c r="B35" t="s">
        <v>641</v>
      </c>
      <c r="C35" t="s">
        <v>642</v>
      </c>
      <c r="D35" t="s">
        <v>611</v>
      </c>
      <c r="E35" t="s">
        <v>251</v>
      </c>
      <c r="F35" t="s">
        <v>643</v>
      </c>
      <c r="G35" t="s">
        <v>356</v>
      </c>
      <c r="H35" t="s">
        <v>106</v>
      </c>
      <c r="I35" s="77">
        <v>0.09</v>
      </c>
      <c r="J35" s="77">
        <v>51226000</v>
      </c>
      <c r="K35" s="77">
        <v>0</v>
      </c>
      <c r="L35" s="77">
        <v>170.21375280000001</v>
      </c>
      <c r="M35" s="78">
        <v>0</v>
      </c>
      <c r="N35" s="78">
        <v>2.9600000000000001E-2</v>
      </c>
      <c r="O35" s="78">
        <v>8.0000000000000004E-4</v>
      </c>
    </row>
    <row r="36" spans="2:15">
      <c r="B36" t="s">
        <v>644</v>
      </c>
      <c r="C36" t="s">
        <v>645</v>
      </c>
      <c r="D36" t="s">
        <v>615</v>
      </c>
      <c r="E36" t="s">
        <v>251</v>
      </c>
      <c r="F36" t="s">
        <v>646</v>
      </c>
      <c r="G36" t="s">
        <v>356</v>
      </c>
      <c r="H36" t="s">
        <v>106</v>
      </c>
      <c r="I36" s="77">
        <v>73.56</v>
      </c>
      <c r="J36" s="77">
        <v>68821</v>
      </c>
      <c r="K36" s="77">
        <v>0</v>
      </c>
      <c r="L36" s="77">
        <v>186.90649429920001</v>
      </c>
      <c r="M36" s="78">
        <v>0</v>
      </c>
      <c r="N36" s="78">
        <v>3.2500000000000001E-2</v>
      </c>
      <c r="O36" s="78">
        <v>8.9999999999999998E-4</v>
      </c>
    </row>
    <row r="37" spans="2:15">
      <c r="B37" t="s">
        <v>647</v>
      </c>
      <c r="C37" t="s">
        <v>648</v>
      </c>
      <c r="D37" t="s">
        <v>615</v>
      </c>
      <c r="E37" t="s">
        <v>251</v>
      </c>
      <c r="F37" t="s">
        <v>649</v>
      </c>
      <c r="G37" t="s">
        <v>356</v>
      </c>
      <c r="H37" t="s">
        <v>106</v>
      </c>
      <c r="I37" s="77">
        <v>682.37</v>
      </c>
      <c r="J37" s="77">
        <v>8524</v>
      </c>
      <c r="K37" s="77">
        <v>0</v>
      </c>
      <c r="L37" s="77">
        <v>214.7459878096</v>
      </c>
      <c r="M37" s="78">
        <v>0</v>
      </c>
      <c r="N37" s="78">
        <v>3.73E-2</v>
      </c>
      <c r="O37" s="78">
        <v>1.1000000000000001E-3</v>
      </c>
    </row>
    <row r="38" spans="2:15">
      <c r="B38" t="s">
        <v>650</v>
      </c>
      <c r="C38" t="s">
        <v>651</v>
      </c>
      <c r="D38" t="s">
        <v>611</v>
      </c>
      <c r="E38" t="s">
        <v>251</v>
      </c>
      <c r="F38" t="s">
        <v>652</v>
      </c>
      <c r="G38" t="s">
        <v>653</v>
      </c>
      <c r="H38" t="s">
        <v>106</v>
      </c>
      <c r="I38" s="77">
        <v>84.49</v>
      </c>
      <c r="J38" s="77">
        <v>53169</v>
      </c>
      <c r="K38" s="77">
        <v>0</v>
      </c>
      <c r="L38" s="77">
        <v>165.8538260652</v>
      </c>
      <c r="M38" s="78">
        <v>0</v>
      </c>
      <c r="N38" s="78">
        <v>2.8799999999999999E-2</v>
      </c>
      <c r="O38" s="78">
        <v>8.0000000000000004E-4</v>
      </c>
    </row>
    <row r="39" spans="2:15">
      <c r="B39" t="s">
        <v>654</v>
      </c>
      <c r="C39" t="s">
        <v>655</v>
      </c>
      <c r="D39" t="s">
        <v>611</v>
      </c>
      <c r="E39" t="s">
        <v>251</v>
      </c>
      <c r="F39" t="s">
        <v>656</v>
      </c>
      <c r="G39" t="s">
        <v>462</v>
      </c>
      <c r="H39" t="s">
        <v>106</v>
      </c>
      <c r="I39" s="77">
        <v>552.78</v>
      </c>
      <c r="J39" s="77">
        <v>12001</v>
      </c>
      <c r="K39" s="77">
        <v>0</v>
      </c>
      <c r="L39" s="77">
        <v>244.9240598376</v>
      </c>
      <c r="M39" s="78">
        <v>0</v>
      </c>
      <c r="N39" s="78">
        <v>4.2599999999999999E-2</v>
      </c>
      <c r="O39" s="78">
        <v>1.1999999999999999E-3</v>
      </c>
    </row>
    <row r="40" spans="2:15">
      <c r="B40" t="s">
        <v>657</v>
      </c>
      <c r="C40" t="s">
        <v>658</v>
      </c>
      <c r="D40" t="s">
        <v>611</v>
      </c>
      <c r="E40" t="s">
        <v>251</v>
      </c>
      <c r="F40" t="s">
        <v>659</v>
      </c>
      <c r="G40" t="s">
        <v>462</v>
      </c>
      <c r="H40" t="s">
        <v>106</v>
      </c>
      <c r="I40" s="77">
        <v>196.32</v>
      </c>
      <c r="J40" s="77">
        <v>28153</v>
      </c>
      <c r="K40" s="77">
        <v>0</v>
      </c>
      <c r="L40" s="77">
        <v>204.0567277632</v>
      </c>
      <c r="M40" s="78">
        <v>0</v>
      </c>
      <c r="N40" s="78">
        <v>3.5499999999999997E-2</v>
      </c>
      <c r="O40" s="78">
        <v>1E-3</v>
      </c>
    </row>
    <row r="41" spans="2:15">
      <c r="B41" t="s">
        <v>660</v>
      </c>
      <c r="C41" t="s">
        <v>661</v>
      </c>
      <c r="D41" t="s">
        <v>615</v>
      </c>
      <c r="E41" t="s">
        <v>251</v>
      </c>
      <c r="F41" t="s">
        <v>662</v>
      </c>
      <c r="G41" t="s">
        <v>473</v>
      </c>
      <c r="H41" t="s">
        <v>106</v>
      </c>
      <c r="I41" s="77">
        <v>2220.44</v>
      </c>
      <c r="J41" s="77">
        <v>3612</v>
      </c>
      <c r="K41" s="77">
        <v>0</v>
      </c>
      <c r="L41" s="77">
        <v>296.1068650176</v>
      </c>
      <c r="M41" s="78">
        <v>0</v>
      </c>
      <c r="N41" s="78">
        <v>5.1499999999999997E-2</v>
      </c>
      <c r="O41" s="78">
        <v>1.5E-3</v>
      </c>
    </row>
    <row r="42" spans="2:15">
      <c r="B42" t="s">
        <v>663</v>
      </c>
      <c r="C42" t="s">
        <v>664</v>
      </c>
      <c r="D42" t="s">
        <v>611</v>
      </c>
      <c r="E42" t="s">
        <v>251</v>
      </c>
      <c r="F42" t="s">
        <v>665</v>
      </c>
      <c r="G42" t="s">
        <v>666</v>
      </c>
      <c r="H42" t="s">
        <v>106</v>
      </c>
      <c r="I42" s="77">
        <v>167.74</v>
      </c>
      <c r="J42" s="77">
        <v>12790</v>
      </c>
      <c r="K42" s="77">
        <v>0</v>
      </c>
      <c r="L42" s="77">
        <v>79.207968632000004</v>
      </c>
      <c r="M42" s="78">
        <v>0</v>
      </c>
      <c r="N42" s="78">
        <v>1.38E-2</v>
      </c>
      <c r="O42" s="78">
        <v>4.0000000000000002E-4</v>
      </c>
    </row>
    <row r="43" spans="2:15">
      <c r="B43" t="s">
        <v>667</v>
      </c>
      <c r="C43" t="s">
        <v>668</v>
      </c>
      <c r="D43" t="s">
        <v>615</v>
      </c>
      <c r="E43" t="s">
        <v>251</v>
      </c>
      <c r="F43" t="s">
        <v>669</v>
      </c>
      <c r="G43" t="s">
        <v>666</v>
      </c>
      <c r="H43" t="s">
        <v>106</v>
      </c>
      <c r="I43" s="77">
        <v>74.55</v>
      </c>
      <c r="J43" s="77">
        <v>30782</v>
      </c>
      <c r="K43" s="77">
        <v>0</v>
      </c>
      <c r="L43" s="77">
        <v>84.723945852</v>
      </c>
      <c r="M43" s="78">
        <v>0</v>
      </c>
      <c r="N43" s="78">
        <v>1.47E-2</v>
      </c>
      <c r="O43" s="78">
        <v>4.0000000000000002E-4</v>
      </c>
    </row>
    <row r="44" spans="2:15">
      <c r="B44" t="s">
        <v>670</v>
      </c>
      <c r="C44" t="s">
        <v>671</v>
      </c>
      <c r="D44" t="s">
        <v>611</v>
      </c>
      <c r="E44" t="s">
        <v>251</v>
      </c>
      <c r="F44" t="s">
        <v>672</v>
      </c>
      <c r="G44" t="s">
        <v>673</v>
      </c>
      <c r="H44" t="s">
        <v>106</v>
      </c>
      <c r="I44" s="77">
        <v>329.28</v>
      </c>
      <c r="J44" s="77">
        <v>14423</v>
      </c>
      <c r="K44" s="77">
        <v>0</v>
      </c>
      <c r="L44" s="77">
        <v>175.34066484479999</v>
      </c>
      <c r="M44" s="78">
        <v>0</v>
      </c>
      <c r="N44" s="78">
        <v>3.0499999999999999E-2</v>
      </c>
      <c r="O44" s="78">
        <v>8.9999999999999998E-4</v>
      </c>
    </row>
    <row r="45" spans="2:15">
      <c r="B45" t="s">
        <v>674</v>
      </c>
      <c r="C45" t="s">
        <v>675</v>
      </c>
      <c r="D45" t="s">
        <v>676</v>
      </c>
      <c r="E45" t="s">
        <v>251</v>
      </c>
      <c r="F45" t="s">
        <v>677</v>
      </c>
      <c r="G45" t="s">
        <v>673</v>
      </c>
      <c r="H45" t="s">
        <v>110</v>
      </c>
      <c r="I45" s="77">
        <v>139.16999999999999</v>
      </c>
      <c r="J45" s="77">
        <v>66840</v>
      </c>
      <c r="K45" s="77">
        <v>0</v>
      </c>
      <c r="L45" s="77">
        <v>375.19182101519999</v>
      </c>
      <c r="M45" s="78">
        <v>0</v>
      </c>
      <c r="N45" s="78">
        <v>6.5199999999999994E-2</v>
      </c>
      <c r="O45" s="78">
        <v>1.9E-3</v>
      </c>
    </row>
    <row r="46" spans="2:15">
      <c r="B46" t="s">
        <v>678</v>
      </c>
      <c r="C46" t="s">
        <v>679</v>
      </c>
      <c r="D46" t="s">
        <v>611</v>
      </c>
      <c r="E46" t="s">
        <v>251</v>
      </c>
      <c r="F46" t="s">
        <v>680</v>
      </c>
      <c r="G46" t="s">
        <v>673</v>
      </c>
      <c r="H46" t="s">
        <v>106</v>
      </c>
      <c r="I46" s="77">
        <v>96.92</v>
      </c>
      <c r="J46" s="77">
        <v>86257</v>
      </c>
      <c r="K46" s="77">
        <v>1.6495599999999999</v>
      </c>
      <c r="L46" s="77">
        <v>310.30181000480002</v>
      </c>
      <c r="M46" s="78">
        <v>0</v>
      </c>
      <c r="N46" s="78">
        <v>5.3900000000000003E-2</v>
      </c>
      <c r="O46" s="78">
        <v>1.5E-3</v>
      </c>
    </row>
    <row r="47" spans="2:15">
      <c r="B47" t="s">
        <v>681</v>
      </c>
      <c r="C47" t="s">
        <v>682</v>
      </c>
      <c r="D47" t="s">
        <v>611</v>
      </c>
      <c r="E47" t="s">
        <v>251</v>
      </c>
      <c r="F47" t="s">
        <v>683</v>
      </c>
      <c r="G47" t="s">
        <v>673</v>
      </c>
      <c r="H47" t="s">
        <v>106</v>
      </c>
      <c r="I47" s="77">
        <v>83.25</v>
      </c>
      <c r="J47" s="77">
        <v>40822</v>
      </c>
      <c r="K47" s="77">
        <v>1.2319999999999999E-2</v>
      </c>
      <c r="L47" s="77">
        <v>125.48241098</v>
      </c>
      <c r="M47" s="78">
        <v>0</v>
      </c>
      <c r="N47" s="78">
        <v>2.18E-2</v>
      </c>
      <c r="O47" s="78">
        <v>5.9999999999999995E-4</v>
      </c>
    </row>
    <row r="48" spans="2:15">
      <c r="B48" t="s">
        <v>684</v>
      </c>
      <c r="C48" t="s">
        <v>685</v>
      </c>
      <c r="D48" t="s">
        <v>611</v>
      </c>
      <c r="E48" t="s">
        <v>251</v>
      </c>
      <c r="F48" t="s">
        <v>686</v>
      </c>
      <c r="G48" t="s">
        <v>673</v>
      </c>
      <c r="H48" t="s">
        <v>106</v>
      </c>
      <c r="I48" s="77">
        <v>335.49</v>
      </c>
      <c r="J48" s="77">
        <v>11806</v>
      </c>
      <c r="K48" s="77">
        <v>0</v>
      </c>
      <c r="L48" s="77">
        <v>146.23254918480001</v>
      </c>
      <c r="M48" s="78">
        <v>0</v>
      </c>
      <c r="N48" s="78">
        <v>2.5399999999999999E-2</v>
      </c>
      <c r="O48" s="78">
        <v>6.9999999999999999E-4</v>
      </c>
    </row>
    <row r="49" spans="2:15">
      <c r="B49" t="s">
        <v>687</v>
      </c>
      <c r="C49" t="s">
        <v>688</v>
      </c>
      <c r="D49" t="s">
        <v>615</v>
      </c>
      <c r="E49" t="s">
        <v>251</v>
      </c>
      <c r="F49" t="s">
        <v>689</v>
      </c>
      <c r="G49" t="s">
        <v>673</v>
      </c>
      <c r="H49" t="s">
        <v>106</v>
      </c>
      <c r="I49" s="77">
        <v>677.19</v>
      </c>
      <c r="J49" s="77">
        <v>10064</v>
      </c>
      <c r="K49" s="77">
        <v>0</v>
      </c>
      <c r="L49" s="77">
        <v>251.61866670719999</v>
      </c>
      <c r="M49" s="78">
        <v>0</v>
      </c>
      <c r="N49" s="78">
        <v>4.3700000000000003E-2</v>
      </c>
      <c r="O49" s="78">
        <v>1.1999999999999999E-3</v>
      </c>
    </row>
    <row r="50" spans="2:15">
      <c r="B50" t="s">
        <v>690</v>
      </c>
      <c r="C50" t="s">
        <v>691</v>
      </c>
      <c r="D50" t="s">
        <v>615</v>
      </c>
      <c r="E50" t="s">
        <v>251</v>
      </c>
      <c r="F50" t="s">
        <v>692</v>
      </c>
      <c r="G50" t="s">
        <v>412</v>
      </c>
      <c r="H50" t="s">
        <v>106</v>
      </c>
      <c r="I50" s="77">
        <v>217.45</v>
      </c>
      <c r="J50" s="77">
        <v>5099</v>
      </c>
      <c r="K50" s="77">
        <v>0</v>
      </c>
      <c r="L50" s="77">
        <v>40.936067145999999</v>
      </c>
      <c r="M50" s="78">
        <v>0</v>
      </c>
      <c r="N50" s="78">
        <v>7.1000000000000004E-3</v>
      </c>
      <c r="O50" s="78">
        <v>2.0000000000000001E-4</v>
      </c>
    </row>
    <row r="51" spans="2:15">
      <c r="B51" t="s">
        <v>693</v>
      </c>
      <c r="C51" t="s">
        <v>694</v>
      </c>
      <c r="D51" t="s">
        <v>615</v>
      </c>
      <c r="E51" t="s">
        <v>251</v>
      </c>
      <c r="F51" t="s">
        <v>695</v>
      </c>
      <c r="G51" t="s">
        <v>412</v>
      </c>
      <c r="H51" t="s">
        <v>106</v>
      </c>
      <c r="I51" s="77">
        <v>118.04</v>
      </c>
      <c r="J51" s="77">
        <v>38767</v>
      </c>
      <c r="K51" s="77">
        <v>0</v>
      </c>
      <c r="L51" s="77">
        <v>168.9480126256</v>
      </c>
      <c r="M51" s="78">
        <v>0</v>
      </c>
      <c r="N51" s="78">
        <v>2.9399999999999999E-2</v>
      </c>
      <c r="O51" s="78">
        <v>8.0000000000000004E-4</v>
      </c>
    </row>
    <row r="52" spans="2:15">
      <c r="B52" t="s">
        <v>696</v>
      </c>
      <c r="C52" t="s">
        <v>697</v>
      </c>
      <c r="D52" t="s">
        <v>611</v>
      </c>
      <c r="E52" t="s">
        <v>251</v>
      </c>
      <c r="F52" t="s">
        <v>698</v>
      </c>
      <c r="G52" t="s">
        <v>412</v>
      </c>
      <c r="H52" t="s">
        <v>106</v>
      </c>
      <c r="I52" s="77">
        <v>201.29</v>
      </c>
      <c r="J52" s="77">
        <v>33505</v>
      </c>
      <c r="K52" s="77">
        <v>0</v>
      </c>
      <c r="L52" s="77">
        <v>248.99665593399999</v>
      </c>
      <c r="M52" s="78">
        <v>0</v>
      </c>
      <c r="N52" s="78">
        <v>4.3299999999999998E-2</v>
      </c>
      <c r="O52" s="78">
        <v>1.1999999999999999E-3</v>
      </c>
    </row>
    <row r="53" spans="2:15">
      <c r="B53" t="s">
        <v>699</v>
      </c>
      <c r="C53" t="s">
        <v>700</v>
      </c>
      <c r="D53" t="s">
        <v>615</v>
      </c>
      <c r="E53" t="s">
        <v>251</v>
      </c>
      <c r="F53" t="s">
        <v>701</v>
      </c>
      <c r="G53" t="s">
        <v>412</v>
      </c>
      <c r="H53" t="s">
        <v>106</v>
      </c>
      <c r="I53" s="77">
        <v>192.6</v>
      </c>
      <c r="J53" s="77">
        <v>23432</v>
      </c>
      <c r="K53" s="77">
        <v>0</v>
      </c>
      <c r="L53" s="77">
        <v>166.62007814399999</v>
      </c>
      <c r="M53" s="78">
        <v>0</v>
      </c>
      <c r="N53" s="78">
        <v>2.9000000000000001E-2</v>
      </c>
      <c r="O53" s="78">
        <v>8.0000000000000004E-4</v>
      </c>
    </row>
    <row r="54" spans="2:15">
      <c r="B54" t="s">
        <v>702</v>
      </c>
      <c r="C54" t="s">
        <v>703</v>
      </c>
      <c r="D54" t="s">
        <v>615</v>
      </c>
      <c r="E54" t="s">
        <v>251</v>
      </c>
      <c r="F54" t="s">
        <v>704</v>
      </c>
      <c r="G54" t="s">
        <v>349</v>
      </c>
      <c r="H54" t="s">
        <v>106</v>
      </c>
      <c r="I54" s="77">
        <v>136.68</v>
      </c>
      <c r="J54" s="77">
        <v>7615</v>
      </c>
      <c r="K54" s="77">
        <v>0</v>
      </c>
      <c r="L54" s="77">
        <v>38.427007944000003</v>
      </c>
      <c r="M54" s="78">
        <v>0</v>
      </c>
      <c r="N54" s="78">
        <v>6.7000000000000002E-3</v>
      </c>
      <c r="O54" s="78">
        <v>2.0000000000000001E-4</v>
      </c>
    </row>
    <row r="55" spans="2:15">
      <c r="B55" t="s">
        <v>705</v>
      </c>
      <c r="C55" t="s">
        <v>706</v>
      </c>
      <c r="D55" t="s">
        <v>615</v>
      </c>
      <c r="E55" t="s">
        <v>251</v>
      </c>
      <c r="F55" t="s">
        <v>707</v>
      </c>
      <c r="G55" t="s">
        <v>349</v>
      </c>
      <c r="H55" t="s">
        <v>106</v>
      </c>
      <c r="I55" s="77">
        <v>279.57</v>
      </c>
      <c r="J55" s="77">
        <v>3614</v>
      </c>
      <c r="K55" s="77">
        <v>0</v>
      </c>
      <c r="L55" s="77">
        <v>37.302711981599998</v>
      </c>
      <c r="M55" s="78">
        <v>0</v>
      </c>
      <c r="N55" s="78">
        <v>6.4999999999999997E-3</v>
      </c>
      <c r="O55" s="78">
        <v>2.0000000000000001E-4</v>
      </c>
    </row>
    <row r="56" spans="2:15">
      <c r="B56" t="s">
        <v>708</v>
      </c>
      <c r="C56" t="s">
        <v>709</v>
      </c>
      <c r="D56" t="s">
        <v>123</v>
      </c>
      <c r="E56" t="s">
        <v>251</v>
      </c>
      <c r="F56" t="s">
        <v>710</v>
      </c>
      <c r="G56" t="s">
        <v>349</v>
      </c>
      <c r="H56" t="s">
        <v>106</v>
      </c>
      <c r="I56" s="77">
        <v>45.48</v>
      </c>
      <c r="J56" s="77">
        <v>138300</v>
      </c>
      <c r="K56" s="77">
        <v>0</v>
      </c>
      <c r="L56" s="77">
        <v>232.22251728000001</v>
      </c>
      <c r="M56" s="78">
        <v>0</v>
      </c>
      <c r="N56" s="78">
        <v>4.0399999999999998E-2</v>
      </c>
      <c r="O56" s="78">
        <v>1.1000000000000001E-3</v>
      </c>
    </row>
    <row r="57" spans="2:15">
      <c r="B57" t="s">
        <v>711</v>
      </c>
      <c r="C57" t="s">
        <v>712</v>
      </c>
      <c r="D57" t="s">
        <v>615</v>
      </c>
      <c r="E57" t="s">
        <v>251</v>
      </c>
      <c r="F57" t="s">
        <v>713</v>
      </c>
      <c r="G57" t="s">
        <v>123</v>
      </c>
      <c r="H57" t="s">
        <v>106</v>
      </c>
      <c r="I57" s="77">
        <v>106.86</v>
      </c>
      <c r="J57" s="77">
        <v>9645</v>
      </c>
      <c r="K57" s="77">
        <v>0</v>
      </c>
      <c r="L57" s="77">
        <v>38.052140723999997</v>
      </c>
      <c r="M57" s="78">
        <v>0</v>
      </c>
      <c r="N57" s="78">
        <v>6.6E-3</v>
      </c>
      <c r="O57" s="78">
        <v>2.0000000000000001E-4</v>
      </c>
    </row>
    <row r="58" spans="2:15">
      <c r="B58" t="s">
        <v>714</v>
      </c>
      <c r="C58" t="s">
        <v>715</v>
      </c>
      <c r="D58" t="s">
        <v>123</v>
      </c>
      <c r="E58" t="s">
        <v>251</v>
      </c>
      <c r="F58" t="s">
        <v>716</v>
      </c>
      <c r="G58" t="s">
        <v>717</v>
      </c>
      <c r="H58" t="s">
        <v>110</v>
      </c>
      <c r="I58" s="77">
        <v>216.2</v>
      </c>
      <c r="J58" s="77">
        <v>14226</v>
      </c>
      <c r="K58" s="77">
        <v>0</v>
      </c>
      <c r="L58" s="77">
        <v>124.0537188408</v>
      </c>
      <c r="M58" s="78">
        <v>0</v>
      </c>
      <c r="N58" s="78">
        <v>2.1600000000000001E-2</v>
      </c>
      <c r="O58" s="78">
        <v>5.9999999999999995E-4</v>
      </c>
    </row>
    <row r="59" spans="2:15">
      <c r="B59" t="s">
        <v>223</v>
      </c>
      <c r="E59" s="16"/>
      <c r="F59" s="16"/>
      <c r="G59" s="16"/>
    </row>
    <row r="60" spans="2:15">
      <c r="B60" t="s">
        <v>240</v>
      </c>
      <c r="E60" s="16"/>
      <c r="F60" s="16"/>
      <c r="G60" s="16"/>
    </row>
    <row r="61" spans="2:15">
      <c r="B61" t="s">
        <v>241</v>
      </c>
      <c r="E61" s="16"/>
      <c r="F61" s="16"/>
      <c r="G61" s="16"/>
    </row>
    <row r="62" spans="2:15">
      <c r="B62" t="s">
        <v>242</v>
      </c>
      <c r="E62" s="16"/>
      <c r="F62" s="16"/>
      <c r="G62" s="16"/>
    </row>
    <row r="63" spans="2:15">
      <c r="B63" t="s">
        <v>243</v>
      </c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103">
        <v>45106</v>
      </c>
    </row>
    <row r="2" spans="2:63" s="1" customFormat="1">
      <c r="B2" s="2" t="s">
        <v>1</v>
      </c>
      <c r="C2" s="12" t="s">
        <v>1389</v>
      </c>
    </row>
    <row r="3" spans="2:63" s="1" customFormat="1">
      <c r="B3" s="2" t="s">
        <v>2</v>
      </c>
      <c r="C3" s="104" t="s">
        <v>1390</v>
      </c>
    </row>
    <row r="4" spans="2:63" s="1" customFormat="1">
      <c r="B4" s="2" t="s">
        <v>3</v>
      </c>
      <c r="C4" s="105" t="s">
        <v>197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605181</v>
      </c>
      <c r="I11" s="7"/>
      <c r="J11" s="75">
        <v>0</v>
      </c>
      <c r="K11" s="75">
        <v>97188.536668097106</v>
      </c>
      <c r="L11" s="7"/>
      <c r="M11" s="76">
        <v>1</v>
      </c>
      <c r="N11" s="76">
        <v>0.4793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718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719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720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721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722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221</v>
      </c>
      <c r="D25" s="16"/>
      <c r="E25" s="16"/>
      <c r="F25" s="16"/>
      <c r="G25" s="16"/>
      <c r="H25" s="81">
        <v>605181</v>
      </c>
      <c r="J25" s="81">
        <v>0</v>
      </c>
      <c r="K25" s="81">
        <v>97188.536668097106</v>
      </c>
      <c r="M25" s="80">
        <v>1</v>
      </c>
      <c r="N25" s="80">
        <v>0.4793</v>
      </c>
    </row>
    <row r="26" spans="2:14">
      <c r="B26" s="79" t="s">
        <v>723</v>
      </c>
      <c r="D26" s="16"/>
      <c r="E26" s="16"/>
      <c r="F26" s="16"/>
      <c r="G26" s="16"/>
      <c r="H26" s="81">
        <v>355267.87</v>
      </c>
      <c r="J26" s="81">
        <v>0</v>
      </c>
      <c r="K26" s="81">
        <v>29841.051253847261</v>
      </c>
      <c r="M26" s="80">
        <v>0.307</v>
      </c>
      <c r="N26" s="80">
        <v>0.1472</v>
      </c>
    </row>
    <row r="27" spans="2:14">
      <c r="B27" t="s">
        <v>724</v>
      </c>
      <c r="C27" t="s">
        <v>725</v>
      </c>
      <c r="D27" t="s">
        <v>726</v>
      </c>
      <c r="E27" t="s">
        <v>727</v>
      </c>
      <c r="F27" t="s">
        <v>728</v>
      </c>
      <c r="G27" t="s">
        <v>106</v>
      </c>
      <c r="H27" s="77">
        <v>11617.88</v>
      </c>
      <c r="I27" s="77">
        <v>995</v>
      </c>
      <c r="J27" s="77">
        <v>0</v>
      </c>
      <c r="K27" s="77">
        <v>426.78746895199998</v>
      </c>
      <c r="L27" s="78">
        <v>1E-4</v>
      </c>
      <c r="M27" s="78">
        <v>4.4000000000000003E-3</v>
      </c>
      <c r="N27" s="78">
        <v>2.0999999999999999E-3</v>
      </c>
    </row>
    <row r="28" spans="2:14">
      <c r="B28" t="s">
        <v>729</v>
      </c>
      <c r="C28" t="s">
        <v>730</v>
      </c>
      <c r="D28" t="s">
        <v>123</v>
      </c>
      <c r="E28" t="s">
        <v>731</v>
      </c>
      <c r="F28" t="s">
        <v>728</v>
      </c>
      <c r="G28" t="s">
        <v>106</v>
      </c>
      <c r="H28" s="77">
        <v>8459.1299999999992</v>
      </c>
      <c r="I28" s="77">
        <v>6301</v>
      </c>
      <c r="J28" s="77">
        <v>0</v>
      </c>
      <c r="K28" s="77">
        <v>1967.8721125596001</v>
      </c>
      <c r="L28" s="78">
        <v>2.0000000000000001E-4</v>
      </c>
      <c r="M28" s="78">
        <v>2.0199999999999999E-2</v>
      </c>
      <c r="N28" s="78">
        <v>9.7000000000000003E-3</v>
      </c>
    </row>
    <row r="29" spans="2:14">
      <c r="B29" t="s">
        <v>732</v>
      </c>
      <c r="C29" t="s">
        <v>733</v>
      </c>
      <c r="D29" t="s">
        <v>615</v>
      </c>
      <c r="E29" t="s">
        <v>734</v>
      </c>
      <c r="F29" t="s">
        <v>728</v>
      </c>
      <c r="G29" t="s">
        <v>106</v>
      </c>
      <c r="H29" s="77">
        <v>894.64</v>
      </c>
      <c r="I29" s="77">
        <v>6472</v>
      </c>
      <c r="J29" s="77">
        <v>0</v>
      </c>
      <c r="K29" s="77">
        <v>213.7708641536</v>
      </c>
      <c r="L29" s="78">
        <v>0</v>
      </c>
      <c r="M29" s="78">
        <v>2.2000000000000001E-3</v>
      </c>
      <c r="N29" s="78">
        <v>1.1000000000000001E-3</v>
      </c>
    </row>
    <row r="30" spans="2:14">
      <c r="B30" t="s">
        <v>735</v>
      </c>
      <c r="C30" t="s">
        <v>736</v>
      </c>
      <c r="D30" t="s">
        <v>726</v>
      </c>
      <c r="E30" t="s">
        <v>646</v>
      </c>
      <c r="F30" t="s">
        <v>728</v>
      </c>
      <c r="G30" t="s">
        <v>106</v>
      </c>
      <c r="H30" s="77">
        <v>13195.92</v>
      </c>
      <c r="I30" s="77">
        <v>442.7</v>
      </c>
      <c r="J30" s="77">
        <v>0</v>
      </c>
      <c r="K30" s="77">
        <v>215.68050330528001</v>
      </c>
      <c r="L30" s="78">
        <v>0</v>
      </c>
      <c r="M30" s="78">
        <v>2.2000000000000001E-3</v>
      </c>
      <c r="N30" s="78">
        <v>1.1000000000000001E-3</v>
      </c>
    </row>
    <row r="31" spans="2:14">
      <c r="B31" t="s">
        <v>737</v>
      </c>
      <c r="C31" t="s">
        <v>738</v>
      </c>
      <c r="D31" t="s">
        <v>726</v>
      </c>
      <c r="E31" t="s">
        <v>646</v>
      </c>
      <c r="F31" t="s">
        <v>728</v>
      </c>
      <c r="G31" t="s">
        <v>106</v>
      </c>
      <c r="H31" s="77">
        <v>63663.31</v>
      </c>
      <c r="I31" s="77">
        <v>782.8</v>
      </c>
      <c r="J31" s="77">
        <v>0</v>
      </c>
      <c r="K31" s="77">
        <v>1839.9317943905601</v>
      </c>
      <c r="L31" s="78">
        <v>1E-4</v>
      </c>
      <c r="M31" s="78">
        <v>1.89E-2</v>
      </c>
      <c r="N31" s="78">
        <v>9.1000000000000004E-3</v>
      </c>
    </row>
    <row r="32" spans="2:14">
      <c r="B32" t="s">
        <v>739</v>
      </c>
      <c r="C32" t="s">
        <v>740</v>
      </c>
      <c r="D32" t="s">
        <v>741</v>
      </c>
      <c r="E32" t="s">
        <v>646</v>
      </c>
      <c r="F32" t="s">
        <v>728</v>
      </c>
      <c r="G32" t="s">
        <v>201</v>
      </c>
      <c r="H32" s="77">
        <v>15448.99</v>
      </c>
      <c r="I32" s="77">
        <v>1925.651799999999</v>
      </c>
      <c r="J32" s="77">
        <v>0</v>
      </c>
      <c r="K32" s="77">
        <v>139.85181376330701</v>
      </c>
      <c r="L32" s="78">
        <v>1E-4</v>
      </c>
      <c r="M32" s="78">
        <v>1.4E-3</v>
      </c>
      <c r="N32" s="78">
        <v>6.9999999999999999E-4</v>
      </c>
    </row>
    <row r="33" spans="2:14">
      <c r="B33" t="s">
        <v>742</v>
      </c>
      <c r="C33" t="s">
        <v>743</v>
      </c>
      <c r="D33" t="s">
        <v>123</v>
      </c>
      <c r="E33" t="s">
        <v>646</v>
      </c>
      <c r="F33" t="s">
        <v>728</v>
      </c>
      <c r="G33" t="s">
        <v>110</v>
      </c>
      <c r="H33" s="77">
        <v>22551.66</v>
      </c>
      <c r="I33" s="77">
        <v>2866.5</v>
      </c>
      <c r="J33" s="77">
        <v>0</v>
      </c>
      <c r="K33" s="77">
        <v>2607.3645429522599</v>
      </c>
      <c r="L33" s="78">
        <v>1E-4</v>
      </c>
      <c r="M33" s="78">
        <v>2.6800000000000001E-2</v>
      </c>
      <c r="N33" s="78">
        <v>1.29E-2</v>
      </c>
    </row>
    <row r="34" spans="2:14">
      <c r="B34" t="s">
        <v>744</v>
      </c>
      <c r="C34" t="s">
        <v>745</v>
      </c>
      <c r="D34" t="s">
        <v>123</v>
      </c>
      <c r="E34" t="s">
        <v>646</v>
      </c>
      <c r="F34" t="s">
        <v>728</v>
      </c>
      <c r="G34" t="s">
        <v>106</v>
      </c>
      <c r="H34" s="77">
        <v>2126.98</v>
      </c>
      <c r="I34" s="77">
        <v>3758</v>
      </c>
      <c r="J34" s="77">
        <v>0</v>
      </c>
      <c r="K34" s="77">
        <v>295.10860581280002</v>
      </c>
      <c r="L34" s="78">
        <v>0</v>
      </c>
      <c r="M34" s="78">
        <v>3.0000000000000001E-3</v>
      </c>
      <c r="N34" s="78">
        <v>1.5E-3</v>
      </c>
    </row>
    <row r="35" spans="2:14">
      <c r="B35" t="s">
        <v>746</v>
      </c>
      <c r="C35" t="s">
        <v>747</v>
      </c>
      <c r="D35" t="s">
        <v>726</v>
      </c>
      <c r="E35" t="s">
        <v>646</v>
      </c>
      <c r="F35" t="s">
        <v>728</v>
      </c>
      <c r="G35" t="s">
        <v>106</v>
      </c>
      <c r="H35" s="77">
        <v>20272.62</v>
      </c>
      <c r="I35" s="77">
        <v>481.2</v>
      </c>
      <c r="J35" s="77">
        <v>0</v>
      </c>
      <c r="K35" s="77">
        <v>360.16142074848</v>
      </c>
      <c r="L35" s="78">
        <v>2.0000000000000001E-4</v>
      </c>
      <c r="M35" s="78">
        <v>3.7000000000000002E-3</v>
      </c>
      <c r="N35" s="78">
        <v>1.8E-3</v>
      </c>
    </row>
    <row r="36" spans="2:14">
      <c r="B36" t="s">
        <v>748</v>
      </c>
      <c r="C36" t="s">
        <v>749</v>
      </c>
      <c r="D36" t="s">
        <v>726</v>
      </c>
      <c r="E36" t="s">
        <v>646</v>
      </c>
      <c r="F36" t="s">
        <v>728</v>
      </c>
      <c r="G36" t="s">
        <v>106</v>
      </c>
      <c r="H36" s="77">
        <v>2368.31</v>
      </c>
      <c r="I36" s="77">
        <v>3849.75</v>
      </c>
      <c r="J36" s="77">
        <v>0</v>
      </c>
      <c r="K36" s="77">
        <v>336.61446051870001</v>
      </c>
      <c r="L36" s="78">
        <v>0</v>
      </c>
      <c r="M36" s="78">
        <v>3.5000000000000001E-3</v>
      </c>
      <c r="N36" s="78">
        <v>1.6999999999999999E-3</v>
      </c>
    </row>
    <row r="37" spans="2:14">
      <c r="B37" t="s">
        <v>750</v>
      </c>
      <c r="C37" t="s">
        <v>751</v>
      </c>
      <c r="D37" t="s">
        <v>123</v>
      </c>
      <c r="E37" t="s">
        <v>646</v>
      </c>
      <c r="F37" t="s">
        <v>728</v>
      </c>
      <c r="G37" t="s">
        <v>110</v>
      </c>
      <c r="H37" s="77">
        <v>18017.03</v>
      </c>
      <c r="I37" s="77">
        <v>650.5</v>
      </c>
      <c r="J37" s="77">
        <v>0</v>
      </c>
      <c r="K37" s="77">
        <v>472.71762665700999</v>
      </c>
      <c r="L37" s="78">
        <v>1E-4</v>
      </c>
      <c r="M37" s="78">
        <v>4.8999999999999998E-3</v>
      </c>
      <c r="N37" s="78">
        <v>2.3E-3</v>
      </c>
    </row>
    <row r="38" spans="2:14">
      <c r="B38" t="s">
        <v>752</v>
      </c>
      <c r="C38" t="s">
        <v>753</v>
      </c>
      <c r="D38" t="s">
        <v>726</v>
      </c>
      <c r="E38" t="s">
        <v>646</v>
      </c>
      <c r="F38" t="s">
        <v>728</v>
      </c>
      <c r="G38" t="s">
        <v>106</v>
      </c>
      <c r="H38" s="77">
        <v>29119.26</v>
      </c>
      <c r="I38" s="77">
        <v>1016</v>
      </c>
      <c r="J38" s="77">
        <v>0</v>
      </c>
      <c r="K38" s="77">
        <v>1092.2844084671999</v>
      </c>
      <c r="L38" s="78">
        <v>1E-4</v>
      </c>
      <c r="M38" s="78">
        <v>1.12E-2</v>
      </c>
      <c r="N38" s="78">
        <v>5.4000000000000003E-3</v>
      </c>
    </row>
    <row r="39" spans="2:14">
      <c r="B39" t="s">
        <v>754</v>
      </c>
      <c r="C39" t="s">
        <v>755</v>
      </c>
      <c r="D39" t="s">
        <v>615</v>
      </c>
      <c r="E39" t="s">
        <v>646</v>
      </c>
      <c r="F39" t="s">
        <v>728</v>
      </c>
      <c r="G39" t="s">
        <v>106</v>
      </c>
      <c r="H39" s="77">
        <v>957.13</v>
      </c>
      <c r="I39" s="77">
        <v>34200</v>
      </c>
      <c r="J39" s="77">
        <v>0</v>
      </c>
      <c r="K39" s="77">
        <v>1208.53359432</v>
      </c>
      <c r="L39" s="78">
        <v>1E-4</v>
      </c>
      <c r="M39" s="78">
        <v>1.24E-2</v>
      </c>
      <c r="N39" s="78">
        <v>6.0000000000000001E-3</v>
      </c>
    </row>
    <row r="40" spans="2:14">
      <c r="B40" t="s">
        <v>756</v>
      </c>
      <c r="C40" t="s">
        <v>757</v>
      </c>
      <c r="D40" t="s">
        <v>123</v>
      </c>
      <c r="E40" t="s">
        <v>646</v>
      </c>
      <c r="F40" t="s">
        <v>728</v>
      </c>
      <c r="G40" t="s">
        <v>106</v>
      </c>
      <c r="H40" s="77">
        <v>6278.37</v>
      </c>
      <c r="I40" s="77">
        <v>707.75</v>
      </c>
      <c r="J40" s="77">
        <v>0</v>
      </c>
      <c r="K40" s="77">
        <v>164.0546242881</v>
      </c>
      <c r="L40" s="78">
        <v>0</v>
      </c>
      <c r="M40" s="78">
        <v>1.6999999999999999E-3</v>
      </c>
      <c r="N40" s="78">
        <v>8.0000000000000004E-4</v>
      </c>
    </row>
    <row r="41" spans="2:14">
      <c r="B41" t="s">
        <v>758</v>
      </c>
      <c r="C41" t="s">
        <v>759</v>
      </c>
      <c r="D41" t="s">
        <v>123</v>
      </c>
      <c r="E41" t="s">
        <v>646</v>
      </c>
      <c r="F41" t="s">
        <v>728</v>
      </c>
      <c r="G41" t="s">
        <v>110</v>
      </c>
      <c r="H41" s="77">
        <v>485.84</v>
      </c>
      <c r="I41" s="77">
        <v>7368</v>
      </c>
      <c r="J41" s="77">
        <v>0</v>
      </c>
      <c r="K41" s="77">
        <v>144.38237428607999</v>
      </c>
      <c r="L41" s="78">
        <v>1E-4</v>
      </c>
      <c r="M41" s="78">
        <v>1.5E-3</v>
      </c>
      <c r="N41" s="78">
        <v>6.9999999999999999E-4</v>
      </c>
    </row>
    <row r="42" spans="2:14">
      <c r="B42" t="s">
        <v>760</v>
      </c>
      <c r="C42" t="s">
        <v>761</v>
      </c>
      <c r="D42" t="s">
        <v>615</v>
      </c>
      <c r="E42" t="s">
        <v>762</v>
      </c>
      <c r="F42" t="s">
        <v>728</v>
      </c>
      <c r="G42" t="s">
        <v>106</v>
      </c>
      <c r="H42" s="77">
        <v>5923.35</v>
      </c>
      <c r="I42" s="77">
        <v>6443</v>
      </c>
      <c r="J42" s="77">
        <v>0</v>
      </c>
      <c r="K42" s="77">
        <v>1409.0201983259999</v>
      </c>
      <c r="L42" s="78">
        <v>0</v>
      </c>
      <c r="M42" s="78">
        <v>1.4500000000000001E-2</v>
      </c>
      <c r="N42" s="78">
        <v>6.8999999999999999E-3</v>
      </c>
    </row>
    <row r="43" spans="2:14">
      <c r="B43" t="s">
        <v>763</v>
      </c>
      <c r="C43" t="s">
        <v>764</v>
      </c>
      <c r="D43" t="s">
        <v>615</v>
      </c>
      <c r="E43" t="s">
        <v>765</v>
      </c>
      <c r="F43" t="s">
        <v>728</v>
      </c>
      <c r="G43" t="s">
        <v>106</v>
      </c>
      <c r="H43" s="77">
        <v>2103.1</v>
      </c>
      <c r="I43" s="77">
        <v>7353</v>
      </c>
      <c r="J43" s="77">
        <v>0</v>
      </c>
      <c r="K43" s="77">
        <v>570.934361556</v>
      </c>
      <c r="L43" s="78">
        <v>0</v>
      </c>
      <c r="M43" s="78">
        <v>5.8999999999999999E-3</v>
      </c>
      <c r="N43" s="78">
        <v>2.8E-3</v>
      </c>
    </row>
    <row r="44" spans="2:14">
      <c r="B44" t="s">
        <v>766</v>
      </c>
      <c r="C44" t="s">
        <v>767</v>
      </c>
      <c r="D44" t="s">
        <v>123</v>
      </c>
      <c r="E44" t="s">
        <v>768</v>
      </c>
      <c r="F44" t="s">
        <v>728</v>
      </c>
      <c r="G44" t="s">
        <v>116</v>
      </c>
      <c r="H44" s="77">
        <v>7844.86</v>
      </c>
      <c r="I44" s="77">
        <v>4966.4100000000035</v>
      </c>
      <c r="J44" s="77">
        <v>0</v>
      </c>
      <c r="K44" s="77">
        <v>1084.74634727069</v>
      </c>
      <c r="L44" s="78">
        <v>1E-4</v>
      </c>
      <c r="M44" s="78">
        <v>1.12E-2</v>
      </c>
      <c r="N44" s="78">
        <v>5.3E-3</v>
      </c>
    </row>
    <row r="45" spans="2:14">
      <c r="B45" t="s">
        <v>769</v>
      </c>
      <c r="C45" t="s">
        <v>770</v>
      </c>
      <c r="D45" t="s">
        <v>611</v>
      </c>
      <c r="E45" t="s">
        <v>771</v>
      </c>
      <c r="F45" t="s">
        <v>728</v>
      </c>
      <c r="G45" t="s">
        <v>106</v>
      </c>
      <c r="H45" s="77">
        <v>2191.87</v>
      </c>
      <c r="I45" s="77">
        <v>2414</v>
      </c>
      <c r="J45" s="77">
        <v>0</v>
      </c>
      <c r="K45" s="77">
        <v>195.3501507256</v>
      </c>
      <c r="L45" s="78">
        <v>1E-4</v>
      </c>
      <c r="M45" s="78">
        <v>2E-3</v>
      </c>
      <c r="N45" s="78">
        <v>1E-3</v>
      </c>
    </row>
    <row r="46" spans="2:14">
      <c r="B46" t="s">
        <v>772</v>
      </c>
      <c r="C46" t="s">
        <v>773</v>
      </c>
      <c r="D46" t="s">
        <v>123</v>
      </c>
      <c r="E46" t="s">
        <v>774</v>
      </c>
      <c r="F46" t="s">
        <v>728</v>
      </c>
      <c r="G46" t="s">
        <v>106</v>
      </c>
      <c r="H46" s="77">
        <v>1646.38</v>
      </c>
      <c r="I46" s="77">
        <v>4608.5</v>
      </c>
      <c r="J46" s="77">
        <v>0</v>
      </c>
      <c r="K46" s="77">
        <v>280.12467513159999</v>
      </c>
      <c r="L46" s="78">
        <v>2.0000000000000001E-4</v>
      </c>
      <c r="M46" s="78">
        <v>2.8999999999999998E-3</v>
      </c>
      <c r="N46" s="78">
        <v>1.4E-3</v>
      </c>
    </row>
    <row r="47" spans="2:14">
      <c r="B47" t="s">
        <v>775</v>
      </c>
      <c r="C47" t="s">
        <v>776</v>
      </c>
      <c r="D47" t="s">
        <v>615</v>
      </c>
      <c r="E47" t="s">
        <v>774</v>
      </c>
      <c r="F47" t="s">
        <v>728</v>
      </c>
      <c r="G47" t="s">
        <v>106</v>
      </c>
      <c r="H47" s="77">
        <v>4652.12</v>
      </c>
      <c r="I47" s="77">
        <v>5945.5</v>
      </c>
      <c r="J47" s="77">
        <v>0</v>
      </c>
      <c r="K47" s="77">
        <v>1021.1769056632</v>
      </c>
      <c r="L47" s="78">
        <v>1E-4</v>
      </c>
      <c r="M47" s="78">
        <v>1.0500000000000001E-2</v>
      </c>
      <c r="N47" s="78">
        <v>5.0000000000000001E-3</v>
      </c>
    </row>
    <row r="48" spans="2:14">
      <c r="B48" t="s">
        <v>777</v>
      </c>
      <c r="C48" t="s">
        <v>778</v>
      </c>
      <c r="D48" t="s">
        <v>123</v>
      </c>
      <c r="E48" t="s">
        <v>779</v>
      </c>
      <c r="F48" t="s">
        <v>728</v>
      </c>
      <c r="G48" t="s">
        <v>110</v>
      </c>
      <c r="H48" s="77">
        <v>4903.6400000000003</v>
      </c>
      <c r="I48" s="77">
        <v>20573</v>
      </c>
      <c r="J48" s="77">
        <v>0</v>
      </c>
      <c r="K48" s="77">
        <v>4068.9982124304802</v>
      </c>
      <c r="L48" s="78">
        <v>2.0000000000000001E-4</v>
      </c>
      <c r="M48" s="78">
        <v>4.19E-2</v>
      </c>
      <c r="N48" s="78">
        <v>2.01E-2</v>
      </c>
    </row>
    <row r="49" spans="2:14">
      <c r="B49" t="s">
        <v>780</v>
      </c>
      <c r="C49" t="s">
        <v>781</v>
      </c>
      <c r="D49" t="s">
        <v>123</v>
      </c>
      <c r="E49" t="s">
        <v>779</v>
      </c>
      <c r="F49" t="s">
        <v>728</v>
      </c>
      <c r="G49" t="s">
        <v>110</v>
      </c>
      <c r="H49" s="77">
        <v>567.11</v>
      </c>
      <c r="I49" s="77">
        <v>5294</v>
      </c>
      <c r="J49" s="77">
        <v>0</v>
      </c>
      <c r="K49" s="77">
        <v>121.09397523356</v>
      </c>
      <c r="L49" s="78">
        <v>1E-4</v>
      </c>
      <c r="M49" s="78">
        <v>1.1999999999999999E-3</v>
      </c>
      <c r="N49" s="78">
        <v>5.9999999999999995E-4</v>
      </c>
    </row>
    <row r="50" spans="2:14">
      <c r="B50" t="s">
        <v>782</v>
      </c>
      <c r="C50" t="s">
        <v>783</v>
      </c>
      <c r="D50" t="s">
        <v>123</v>
      </c>
      <c r="E50" t="s">
        <v>779</v>
      </c>
      <c r="F50" t="s">
        <v>728</v>
      </c>
      <c r="G50" t="s">
        <v>110</v>
      </c>
      <c r="H50" s="77">
        <v>2478.9</v>
      </c>
      <c r="I50" s="77">
        <v>8213.2999999999993</v>
      </c>
      <c r="J50" s="77">
        <v>0</v>
      </c>
      <c r="K50" s="77">
        <v>821.19819788958</v>
      </c>
      <c r="L50" s="78">
        <v>5.0000000000000001E-4</v>
      </c>
      <c r="M50" s="78">
        <v>8.3999999999999995E-3</v>
      </c>
      <c r="N50" s="78">
        <v>4.1000000000000003E-3</v>
      </c>
    </row>
    <row r="51" spans="2:14">
      <c r="B51" t="s">
        <v>784</v>
      </c>
      <c r="C51" t="s">
        <v>785</v>
      </c>
      <c r="D51" t="s">
        <v>123</v>
      </c>
      <c r="E51" t="s">
        <v>779</v>
      </c>
      <c r="F51" t="s">
        <v>728</v>
      </c>
      <c r="G51" t="s">
        <v>110</v>
      </c>
      <c r="H51" s="77">
        <v>3872.54</v>
      </c>
      <c r="I51" s="77">
        <v>2296.8000000000002</v>
      </c>
      <c r="J51" s="77">
        <v>0</v>
      </c>
      <c r="K51" s="77">
        <v>358.74874113724798</v>
      </c>
      <c r="L51" s="78">
        <v>1E-4</v>
      </c>
      <c r="M51" s="78">
        <v>3.7000000000000002E-3</v>
      </c>
      <c r="N51" s="78">
        <v>1.8E-3</v>
      </c>
    </row>
    <row r="52" spans="2:14">
      <c r="B52" t="s">
        <v>786</v>
      </c>
      <c r="C52" t="s">
        <v>787</v>
      </c>
      <c r="D52" t="s">
        <v>788</v>
      </c>
      <c r="E52" t="s">
        <v>789</v>
      </c>
      <c r="F52" t="s">
        <v>728</v>
      </c>
      <c r="G52" t="s">
        <v>200</v>
      </c>
      <c r="H52" s="77">
        <v>20918.22</v>
      </c>
      <c r="I52" s="77">
        <v>242800</v>
      </c>
      <c r="J52" s="77">
        <v>0</v>
      </c>
      <c r="K52" s="77">
        <v>1300.2604063341601</v>
      </c>
      <c r="L52" s="78">
        <v>0</v>
      </c>
      <c r="M52" s="78">
        <v>1.34E-2</v>
      </c>
      <c r="N52" s="78">
        <v>6.4000000000000003E-3</v>
      </c>
    </row>
    <row r="53" spans="2:14">
      <c r="B53" t="s">
        <v>790</v>
      </c>
      <c r="C53" t="s">
        <v>791</v>
      </c>
      <c r="D53" t="s">
        <v>788</v>
      </c>
      <c r="E53" t="s">
        <v>789</v>
      </c>
      <c r="F53" t="s">
        <v>728</v>
      </c>
      <c r="G53" t="s">
        <v>200</v>
      </c>
      <c r="H53" s="77">
        <v>57157.48</v>
      </c>
      <c r="I53" s="77">
        <v>23310</v>
      </c>
      <c r="J53" s="77">
        <v>0</v>
      </c>
      <c r="K53" s="77">
        <v>341.09258326138797</v>
      </c>
      <c r="L53" s="78">
        <v>2.0000000000000001E-4</v>
      </c>
      <c r="M53" s="78">
        <v>3.5000000000000001E-3</v>
      </c>
      <c r="N53" s="78">
        <v>1.6999999999999999E-3</v>
      </c>
    </row>
    <row r="54" spans="2:14">
      <c r="B54" t="s">
        <v>792</v>
      </c>
      <c r="C54" t="s">
        <v>793</v>
      </c>
      <c r="D54" t="s">
        <v>123</v>
      </c>
      <c r="E54" t="s">
        <v>794</v>
      </c>
      <c r="F54" t="s">
        <v>728</v>
      </c>
      <c r="G54" t="s">
        <v>110</v>
      </c>
      <c r="H54" s="77">
        <v>293.55</v>
      </c>
      <c r="I54" s="77">
        <v>17464</v>
      </c>
      <c r="J54" s="77">
        <v>0</v>
      </c>
      <c r="K54" s="77">
        <v>206.77455810480001</v>
      </c>
      <c r="L54" s="78">
        <v>1E-4</v>
      </c>
      <c r="M54" s="78">
        <v>2.0999999999999999E-3</v>
      </c>
      <c r="N54" s="78">
        <v>1E-3</v>
      </c>
    </row>
    <row r="55" spans="2:14">
      <c r="B55" t="s">
        <v>795</v>
      </c>
      <c r="C55" t="s">
        <v>796</v>
      </c>
      <c r="D55" t="s">
        <v>615</v>
      </c>
      <c r="E55" t="s">
        <v>797</v>
      </c>
      <c r="F55" t="s">
        <v>728</v>
      </c>
      <c r="G55" t="s">
        <v>106</v>
      </c>
      <c r="H55" s="77">
        <v>391.3</v>
      </c>
      <c r="I55" s="77">
        <v>16768</v>
      </c>
      <c r="J55" s="77">
        <v>0</v>
      </c>
      <c r="K55" s="77">
        <v>242.243875328</v>
      </c>
      <c r="L55" s="78">
        <v>0</v>
      </c>
      <c r="M55" s="78">
        <v>2.5000000000000001E-3</v>
      </c>
      <c r="N55" s="78">
        <v>1.1999999999999999E-3</v>
      </c>
    </row>
    <row r="56" spans="2:14">
      <c r="B56" t="s">
        <v>798</v>
      </c>
      <c r="C56" t="s">
        <v>799</v>
      </c>
      <c r="D56" t="s">
        <v>615</v>
      </c>
      <c r="E56" t="s">
        <v>797</v>
      </c>
      <c r="F56" t="s">
        <v>728</v>
      </c>
      <c r="G56" t="s">
        <v>106</v>
      </c>
      <c r="H56" s="77">
        <v>654.02</v>
      </c>
      <c r="I56" s="77">
        <v>8065</v>
      </c>
      <c r="J56" s="77">
        <v>0</v>
      </c>
      <c r="K56" s="77">
        <v>194.74086439600001</v>
      </c>
      <c r="L56" s="78">
        <v>0</v>
      </c>
      <c r="M56" s="78">
        <v>2E-3</v>
      </c>
      <c r="N56" s="78">
        <v>1E-3</v>
      </c>
    </row>
    <row r="57" spans="2:14">
      <c r="B57" t="s">
        <v>800</v>
      </c>
      <c r="C57" t="s">
        <v>801</v>
      </c>
      <c r="D57" t="s">
        <v>615</v>
      </c>
      <c r="E57" t="s">
        <v>797</v>
      </c>
      <c r="F57" t="s">
        <v>728</v>
      </c>
      <c r="G57" t="s">
        <v>106</v>
      </c>
      <c r="H57" s="77">
        <v>5588.45</v>
      </c>
      <c r="I57" s="77">
        <v>3342</v>
      </c>
      <c r="J57" s="77">
        <v>0</v>
      </c>
      <c r="K57" s="77">
        <v>689.54006830799995</v>
      </c>
      <c r="L57" s="78">
        <v>0</v>
      </c>
      <c r="M57" s="78">
        <v>7.1000000000000004E-3</v>
      </c>
      <c r="N57" s="78">
        <v>3.3999999999999998E-3</v>
      </c>
    </row>
    <row r="58" spans="2:14">
      <c r="B58" t="s">
        <v>802</v>
      </c>
      <c r="C58" t="s">
        <v>803</v>
      </c>
      <c r="D58" t="s">
        <v>615</v>
      </c>
      <c r="E58" t="s">
        <v>797</v>
      </c>
      <c r="F58" t="s">
        <v>728</v>
      </c>
      <c r="G58" t="s">
        <v>106</v>
      </c>
      <c r="H58" s="77">
        <v>3107.63</v>
      </c>
      <c r="I58" s="77">
        <v>10641</v>
      </c>
      <c r="J58" s="77">
        <v>0</v>
      </c>
      <c r="K58" s="77">
        <v>1220.8812974436</v>
      </c>
      <c r="L58" s="78">
        <v>0</v>
      </c>
      <c r="M58" s="78">
        <v>1.26E-2</v>
      </c>
      <c r="N58" s="78">
        <v>6.0000000000000001E-3</v>
      </c>
    </row>
    <row r="59" spans="2:14">
      <c r="B59" t="s">
        <v>804</v>
      </c>
      <c r="C59" t="s">
        <v>805</v>
      </c>
      <c r="D59" t="s">
        <v>615</v>
      </c>
      <c r="E59" t="s">
        <v>797</v>
      </c>
      <c r="F59" t="s">
        <v>728</v>
      </c>
      <c r="G59" t="s">
        <v>106</v>
      </c>
      <c r="H59" s="77">
        <v>3006.98</v>
      </c>
      <c r="I59" s="77">
        <v>3620</v>
      </c>
      <c r="J59" s="77">
        <v>0</v>
      </c>
      <c r="K59" s="77">
        <v>401.88407979200002</v>
      </c>
      <c r="L59" s="78">
        <v>1E-4</v>
      </c>
      <c r="M59" s="78">
        <v>4.1000000000000003E-3</v>
      </c>
      <c r="N59" s="78">
        <v>2E-3</v>
      </c>
    </row>
    <row r="60" spans="2:14">
      <c r="B60" t="s">
        <v>806</v>
      </c>
      <c r="C60" t="s">
        <v>807</v>
      </c>
      <c r="D60" t="s">
        <v>123</v>
      </c>
      <c r="E60" t="s">
        <v>797</v>
      </c>
      <c r="F60" t="s">
        <v>728</v>
      </c>
      <c r="G60" t="s">
        <v>110</v>
      </c>
      <c r="H60" s="77">
        <v>387.78</v>
      </c>
      <c r="I60" s="77">
        <v>22410</v>
      </c>
      <c r="J60" s="77">
        <v>0</v>
      </c>
      <c r="K60" s="77">
        <v>350.50850203319999</v>
      </c>
      <c r="L60" s="78">
        <v>2.9999999999999997E-4</v>
      </c>
      <c r="M60" s="78">
        <v>3.5999999999999999E-3</v>
      </c>
      <c r="N60" s="78">
        <v>1.6999999999999999E-3</v>
      </c>
    </row>
    <row r="61" spans="2:14">
      <c r="B61" t="s">
        <v>808</v>
      </c>
      <c r="C61" t="s">
        <v>809</v>
      </c>
      <c r="D61" t="s">
        <v>123</v>
      </c>
      <c r="E61" t="s">
        <v>797</v>
      </c>
      <c r="F61" t="s">
        <v>728</v>
      </c>
      <c r="G61" t="s">
        <v>110</v>
      </c>
      <c r="H61" s="77">
        <v>1104.6300000000001</v>
      </c>
      <c r="I61" s="77">
        <v>19662</v>
      </c>
      <c r="J61" s="77">
        <v>0</v>
      </c>
      <c r="K61" s="77">
        <v>876.02362691003998</v>
      </c>
      <c r="L61" s="78">
        <v>4.0000000000000002E-4</v>
      </c>
      <c r="M61" s="78">
        <v>8.9999999999999993E-3</v>
      </c>
      <c r="N61" s="78">
        <v>4.3E-3</v>
      </c>
    </row>
    <row r="62" spans="2:14">
      <c r="B62" t="s">
        <v>810</v>
      </c>
      <c r="C62" t="s">
        <v>811</v>
      </c>
      <c r="D62" t="s">
        <v>726</v>
      </c>
      <c r="E62" t="s">
        <v>797</v>
      </c>
      <c r="F62" t="s">
        <v>728</v>
      </c>
      <c r="G62" t="s">
        <v>106</v>
      </c>
      <c r="H62" s="77">
        <v>5715.75</v>
      </c>
      <c r="I62" s="77">
        <v>2960</v>
      </c>
      <c r="J62" s="77">
        <v>0</v>
      </c>
      <c r="K62" s="77">
        <v>624.63545039999997</v>
      </c>
      <c r="L62" s="78">
        <v>2.9999999999999997E-4</v>
      </c>
      <c r="M62" s="78">
        <v>6.4000000000000003E-3</v>
      </c>
      <c r="N62" s="78">
        <v>3.0999999999999999E-3</v>
      </c>
    </row>
    <row r="63" spans="2:14">
      <c r="B63" t="s">
        <v>812</v>
      </c>
      <c r="C63" t="s">
        <v>813</v>
      </c>
      <c r="D63" t="s">
        <v>615</v>
      </c>
      <c r="E63" t="s">
        <v>797</v>
      </c>
      <c r="F63" t="s">
        <v>728</v>
      </c>
      <c r="G63" t="s">
        <v>106</v>
      </c>
      <c r="H63" s="77">
        <v>1532.01</v>
      </c>
      <c r="I63" s="77">
        <v>17114</v>
      </c>
      <c r="J63" s="77">
        <v>0</v>
      </c>
      <c r="K63" s="77">
        <v>967.99880264880005</v>
      </c>
      <c r="L63" s="78">
        <v>0</v>
      </c>
      <c r="M63" s="78">
        <v>0.01</v>
      </c>
      <c r="N63" s="78">
        <v>4.7999999999999996E-3</v>
      </c>
    </row>
    <row r="64" spans="2:14">
      <c r="B64" t="s">
        <v>814</v>
      </c>
      <c r="C64" t="s">
        <v>815</v>
      </c>
      <c r="D64" t="s">
        <v>615</v>
      </c>
      <c r="E64" t="s">
        <v>816</v>
      </c>
      <c r="F64" t="s">
        <v>728</v>
      </c>
      <c r="G64" t="s">
        <v>106</v>
      </c>
      <c r="H64" s="77">
        <v>533.05999999999995</v>
      </c>
      <c r="I64" s="77">
        <v>14992</v>
      </c>
      <c r="J64" s="77">
        <v>0</v>
      </c>
      <c r="K64" s="77">
        <v>295.05118339839998</v>
      </c>
      <c r="L64" s="78">
        <v>0</v>
      </c>
      <c r="M64" s="78">
        <v>3.0000000000000001E-3</v>
      </c>
      <c r="N64" s="78">
        <v>1.5E-3</v>
      </c>
    </row>
    <row r="65" spans="2:14">
      <c r="B65" t="s">
        <v>817</v>
      </c>
      <c r="C65" t="s">
        <v>818</v>
      </c>
      <c r="D65" t="s">
        <v>107</v>
      </c>
      <c r="E65" t="s">
        <v>819</v>
      </c>
      <c r="F65" t="s">
        <v>728</v>
      </c>
      <c r="G65" t="s">
        <v>120</v>
      </c>
      <c r="H65" s="77">
        <v>3236.07</v>
      </c>
      <c r="I65" s="77">
        <v>8997</v>
      </c>
      <c r="J65" s="77">
        <v>0</v>
      </c>
      <c r="K65" s="77">
        <v>712.90797494994001</v>
      </c>
      <c r="L65" s="78">
        <v>0</v>
      </c>
      <c r="M65" s="78">
        <v>7.3000000000000001E-3</v>
      </c>
      <c r="N65" s="78">
        <v>3.5000000000000001E-3</v>
      </c>
    </row>
    <row r="66" spans="2:14">
      <c r="B66" s="79" t="s">
        <v>820</v>
      </c>
      <c r="D66" s="16"/>
      <c r="E66" s="16"/>
      <c r="F66" s="16"/>
      <c r="G66" s="16"/>
      <c r="H66" s="81">
        <v>249913.13</v>
      </c>
      <c r="J66" s="81">
        <v>0</v>
      </c>
      <c r="K66" s="81">
        <v>67347.485414249837</v>
      </c>
      <c r="M66" s="80">
        <v>0.69299999999999995</v>
      </c>
      <c r="N66" s="80">
        <v>0.33210000000000001</v>
      </c>
    </row>
    <row r="67" spans="2:14">
      <c r="B67" t="s">
        <v>821</v>
      </c>
      <c r="C67" t="s">
        <v>822</v>
      </c>
      <c r="D67" t="s">
        <v>676</v>
      </c>
      <c r="E67" t="s">
        <v>823</v>
      </c>
      <c r="F67" t="s">
        <v>824</v>
      </c>
      <c r="G67" t="s">
        <v>110</v>
      </c>
      <c r="H67" s="77">
        <v>9124</v>
      </c>
      <c r="I67" s="77">
        <v>19967.64</v>
      </c>
      <c r="J67" s="77">
        <v>0</v>
      </c>
      <c r="K67" s="77">
        <v>7348.2396000182398</v>
      </c>
      <c r="L67" s="78">
        <v>4.8999999999999998E-3</v>
      </c>
      <c r="M67" s="78">
        <v>7.5600000000000001E-2</v>
      </c>
      <c r="N67" s="78">
        <v>3.6200000000000003E-2</v>
      </c>
    </row>
    <row r="68" spans="2:14">
      <c r="B68" t="s">
        <v>825</v>
      </c>
      <c r="C68" t="s">
        <v>826</v>
      </c>
      <c r="D68" t="s">
        <v>611</v>
      </c>
      <c r="E68" t="s">
        <v>646</v>
      </c>
      <c r="F68" t="s">
        <v>824</v>
      </c>
      <c r="G68" t="s">
        <v>106</v>
      </c>
      <c r="H68" s="77">
        <v>16722</v>
      </c>
      <c r="I68" s="77">
        <v>8105</v>
      </c>
      <c r="J68" s="77">
        <v>0</v>
      </c>
      <c r="K68" s="77">
        <v>5003.8344251999997</v>
      </c>
      <c r="L68" s="78">
        <v>1E-4</v>
      </c>
      <c r="M68" s="78">
        <v>5.1499999999999997E-2</v>
      </c>
      <c r="N68" s="78">
        <v>2.47E-2</v>
      </c>
    </row>
    <row r="69" spans="2:14">
      <c r="B69" t="s">
        <v>827</v>
      </c>
      <c r="C69" t="s">
        <v>828</v>
      </c>
      <c r="D69" t="s">
        <v>726</v>
      </c>
      <c r="E69" t="s">
        <v>646</v>
      </c>
      <c r="F69" t="s">
        <v>824</v>
      </c>
      <c r="G69" t="s">
        <v>106</v>
      </c>
      <c r="H69" s="77">
        <v>16774</v>
      </c>
      <c r="I69" s="77">
        <v>8578</v>
      </c>
      <c r="J69" s="77">
        <v>0</v>
      </c>
      <c r="K69" s="77">
        <v>5312.3217742400002</v>
      </c>
      <c r="L69" s="78">
        <v>6.4999999999999997E-3</v>
      </c>
      <c r="M69" s="78">
        <v>5.4699999999999999E-2</v>
      </c>
      <c r="N69" s="78">
        <v>2.6200000000000001E-2</v>
      </c>
    </row>
    <row r="70" spans="2:14">
      <c r="B70" t="s">
        <v>829</v>
      </c>
      <c r="C70" t="s">
        <v>830</v>
      </c>
      <c r="D70" t="s">
        <v>726</v>
      </c>
      <c r="E70" t="s">
        <v>646</v>
      </c>
      <c r="F70" t="s">
        <v>824</v>
      </c>
      <c r="G70" t="s">
        <v>106</v>
      </c>
      <c r="H70" s="77">
        <v>1621.13</v>
      </c>
      <c r="I70" s="77">
        <v>8946</v>
      </c>
      <c r="J70" s="77">
        <v>0</v>
      </c>
      <c r="K70" s="77">
        <v>535.43706194159995</v>
      </c>
      <c r="L70" s="78">
        <v>0</v>
      </c>
      <c r="M70" s="78">
        <v>5.4999999999999997E-3</v>
      </c>
      <c r="N70" s="78">
        <v>2.5999999999999999E-3</v>
      </c>
    </row>
    <row r="71" spans="2:14">
      <c r="B71" t="s">
        <v>831</v>
      </c>
      <c r="C71" t="s">
        <v>832</v>
      </c>
      <c r="D71" t="s">
        <v>726</v>
      </c>
      <c r="E71" t="s">
        <v>646</v>
      </c>
      <c r="F71" t="s">
        <v>824</v>
      </c>
      <c r="G71" t="s">
        <v>106</v>
      </c>
      <c r="H71" s="77">
        <v>7493</v>
      </c>
      <c r="I71" s="77">
        <v>10112</v>
      </c>
      <c r="J71" s="77">
        <v>0</v>
      </c>
      <c r="K71" s="77">
        <v>2797.39945472</v>
      </c>
      <c r="L71" s="78">
        <v>1E-4</v>
      </c>
      <c r="M71" s="78">
        <v>2.8799999999999999E-2</v>
      </c>
      <c r="N71" s="78">
        <v>1.38E-2</v>
      </c>
    </row>
    <row r="72" spans="2:14">
      <c r="B72" t="s">
        <v>833</v>
      </c>
      <c r="C72" t="s">
        <v>834</v>
      </c>
      <c r="D72" t="s">
        <v>835</v>
      </c>
      <c r="E72" t="s">
        <v>836</v>
      </c>
      <c r="F72" t="s">
        <v>824</v>
      </c>
      <c r="G72" t="s">
        <v>110</v>
      </c>
      <c r="H72" s="77">
        <v>13107</v>
      </c>
      <c r="I72" s="77">
        <v>14225</v>
      </c>
      <c r="J72" s="77">
        <v>0</v>
      </c>
      <c r="K72" s="77">
        <v>7520.1563230499996</v>
      </c>
      <c r="L72" s="78">
        <v>7.1999999999999998E-3</v>
      </c>
      <c r="M72" s="78">
        <v>7.7399999999999997E-2</v>
      </c>
      <c r="N72" s="78">
        <v>3.7100000000000001E-2</v>
      </c>
    </row>
    <row r="73" spans="2:14">
      <c r="B73" t="s">
        <v>837</v>
      </c>
      <c r="C73" t="s">
        <v>838</v>
      </c>
      <c r="D73" t="s">
        <v>726</v>
      </c>
      <c r="E73" t="s">
        <v>836</v>
      </c>
      <c r="F73" t="s">
        <v>824</v>
      </c>
      <c r="G73" t="s">
        <v>106</v>
      </c>
      <c r="H73" s="77">
        <v>11055</v>
      </c>
      <c r="I73" s="77">
        <v>15973</v>
      </c>
      <c r="J73" s="77">
        <v>0</v>
      </c>
      <c r="K73" s="77">
        <v>6519.3895338000002</v>
      </c>
      <c r="L73" s="78">
        <v>2.58E-2</v>
      </c>
      <c r="M73" s="78">
        <v>6.7100000000000007E-2</v>
      </c>
      <c r="N73" s="78">
        <v>3.2199999999999999E-2</v>
      </c>
    </row>
    <row r="74" spans="2:14">
      <c r="B74" t="s">
        <v>839</v>
      </c>
      <c r="C74" t="s">
        <v>840</v>
      </c>
      <c r="D74" t="s">
        <v>615</v>
      </c>
      <c r="E74" t="s">
        <v>841</v>
      </c>
      <c r="F74" t="s">
        <v>824</v>
      </c>
      <c r="G74" t="s">
        <v>106</v>
      </c>
      <c r="H74" s="77">
        <v>22819</v>
      </c>
      <c r="I74" s="77">
        <v>9469</v>
      </c>
      <c r="J74" s="77">
        <v>0</v>
      </c>
      <c r="K74" s="77">
        <v>7977.4192581200004</v>
      </c>
      <c r="L74" s="78">
        <v>3.3E-3</v>
      </c>
      <c r="M74" s="78">
        <v>8.2100000000000006E-2</v>
      </c>
      <c r="N74" s="78">
        <v>3.9300000000000002E-2</v>
      </c>
    </row>
    <row r="75" spans="2:14">
      <c r="B75" t="s">
        <v>842</v>
      </c>
      <c r="C75" t="s">
        <v>843</v>
      </c>
      <c r="D75" t="s">
        <v>615</v>
      </c>
      <c r="E75" t="s">
        <v>797</v>
      </c>
      <c r="F75" t="s">
        <v>824</v>
      </c>
      <c r="G75" t="s">
        <v>106</v>
      </c>
      <c r="H75" s="77">
        <v>71046</v>
      </c>
      <c r="I75" s="77">
        <v>2828</v>
      </c>
      <c r="J75" s="77">
        <v>0</v>
      </c>
      <c r="K75" s="77">
        <v>7417.8958089600001</v>
      </c>
      <c r="L75" s="78">
        <v>8.3000000000000001E-3</v>
      </c>
      <c r="M75" s="78">
        <v>7.6300000000000007E-2</v>
      </c>
      <c r="N75" s="78">
        <v>3.6600000000000001E-2</v>
      </c>
    </row>
    <row r="76" spans="2:14">
      <c r="B76" t="s">
        <v>844</v>
      </c>
      <c r="C76" t="s">
        <v>845</v>
      </c>
      <c r="D76" t="s">
        <v>611</v>
      </c>
      <c r="E76" t="s">
        <v>819</v>
      </c>
      <c r="F76" t="s">
        <v>824</v>
      </c>
      <c r="G76" t="s">
        <v>106</v>
      </c>
      <c r="H76" s="77">
        <v>40320</v>
      </c>
      <c r="I76" s="77">
        <v>5772</v>
      </c>
      <c r="J76" s="77">
        <v>0</v>
      </c>
      <c r="K76" s="77">
        <v>8592.2823167999995</v>
      </c>
      <c r="L76" s="78">
        <v>1.6999999999999999E-3</v>
      </c>
      <c r="M76" s="78">
        <v>8.8400000000000006E-2</v>
      </c>
      <c r="N76" s="78">
        <v>4.24E-2</v>
      </c>
    </row>
    <row r="77" spans="2:14">
      <c r="B77" t="s">
        <v>846</v>
      </c>
      <c r="C77" t="s">
        <v>847</v>
      </c>
      <c r="D77" t="s">
        <v>123</v>
      </c>
      <c r="E77" t="s">
        <v>646</v>
      </c>
      <c r="F77" t="s">
        <v>123</v>
      </c>
      <c r="G77" t="s">
        <v>106</v>
      </c>
      <c r="H77" s="77">
        <v>3044</v>
      </c>
      <c r="I77" s="77">
        <v>17569</v>
      </c>
      <c r="J77" s="77">
        <v>0</v>
      </c>
      <c r="K77" s="77">
        <v>1974.4829291200001</v>
      </c>
      <c r="L77" s="78">
        <v>0</v>
      </c>
      <c r="M77" s="78">
        <v>2.0299999999999999E-2</v>
      </c>
      <c r="N77" s="78">
        <v>9.7000000000000003E-3</v>
      </c>
    </row>
    <row r="78" spans="2:14">
      <c r="B78" t="s">
        <v>848</v>
      </c>
      <c r="C78" t="s">
        <v>849</v>
      </c>
      <c r="D78" t="s">
        <v>123</v>
      </c>
      <c r="E78" t="s">
        <v>819</v>
      </c>
      <c r="F78" t="s">
        <v>123</v>
      </c>
      <c r="G78" t="s">
        <v>106</v>
      </c>
      <c r="H78" s="77">
        <v>36788</v>
      </c>
      <c r="I78" s="77">
        <v>4674.25</v>
      </c>
      <c r="J78" s="77">
        <v>0</v>
      </c>
      <c r="K78" s="77">
        <v>6348.6269282800004</v>
      </c>
      <c r="L78" s="78">
        <v>0</v>
      </c>
      <c r="M78" s="78">
        <v>6.5299999999999997E-2</v>
      </c>
      <c r="N78" s="78">
        <v>3.1300000000000001E-2</v>
      </c>
    </row>
    <row r="79" spans="2:14">
      <c r="B79" s="79" t="s">
        <v>248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1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722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223</v>
      </c>
      <c r="D83" s="16"/>
      <c r="E83" s="16"/>
      <c r="F83" s="16"/>
      <c r="G83" s="16"/>
    </row>
    <row r="84" spans="2:14">
      <c r="B84" t="s">
        <v>240</v>
      </c>
      <c r="D84" s="16"/>
      <c r="E84" s="16"/>
      <c r="F84" s="16"/>
      <c r="G84" s="16"/>
    </row>
    <row r="85" spans="2:14">
      <c r="B85" t="s">
        <v>241</v>
      </c>
      <c r="D85" s="16"/>
      <c r="E85" s="16"/>
      <c r="F85" s="16"/>
      <c r="G85" s="16"/>
    </row>
    <row r="86" spans="2:14">
      <c r="B86" t="s">
        <v>242</v>
      </c>
      <c r="D86" s="16"/>
      <c r="E86" s="16"/>
      <c r="F86" s="16"/>
      <c r="G86" s="16"/>
    </row>
    <row r="87" spans="2:14">
      <c r="B87" t="s">
        <v>243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103">
        <v>45106</v>
      </c>
    </row>
    <row r="2" spans="2:65" s="1" customFormat="1">
      <c r="B2" s="2" t="s">
        <v>1</v>
      </c>
      <c r="C2" s="12" t="s">
        <v>1389</v>
      </c>
    </row>
    <row r="3" spans="2:65" s="1" customFormat="1">
      <c r="B3" s="2" t="s">
        <v>2</v>
      </c>
      <c r="C3" s="104" t="s">
        <v>1390</v>
      </c>
    </row>
    <row r="4" spans="2:65" s="1" customFormat="1">
      <c r="B4" s="2" t="s">
        <v>3</v>
      </c>
      <c r="C4" s="105" t="s">
        <v>197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67851.539999999994</v>
      </c>
      <c r="K11" s="7"/>
      <c r="L11" s="75">
        <v>12460.627168902543</v>
      </c>
      <c r="M11" s="7"/>
      <c r="N11" s="76">
        <v>1</v>
      </c>
      <c r="O11" s="76">
        <v>6.1499999999999999E-2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67851.539999999994</v>
      </c>
      <c r="L21" s="81">
        <v>12460.627168902543</v>
      </c>
      <c r="N21" s="80">
        <v>1</v>
      </c>
      <c r="O21" s="80">
        <v>6.1499999999999999E-2</v>
      </c>
    </row>
    <row r="22" spans="2:15">
      <c r="B22" s="79" t="s">
        <v>850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851</v>
      </c>
      <c r="C24" s="16"/>
      <c r="D24" s="16"/>
      <c r="E24" s="16"/>
      <c r="J24" s="81">
        <v>44955.360000000001</v>
      </c>
      <c r="L24" s="81">
        <v>8856.2672145159868</v>
      </c>
      <c r="N24" s="80">
        <v>0.7107</v>
      </c>
      <c r="O24" s="80">
        <v>4.3700000000000003E-2</v>
      </c>
    </row>
    <row r="25" spans="2:15">
      <c r="B25" t="s">
        <v>852</v>
      </c>
      <c r="C25" t="s">
        <v>853</v>
      </c>
      <c r="D25" t="s">
        <v>123</v>
      </c>
      <c r="E25" t="s">
        <v>854</v>
      </c>
      <c r="F25" t="s">
        <v>824</v>
      </c>
      <c r="G25" t="s">
        <v>305</v>
      </c>
      <c r="H25" t="s">
        <v>231</v>
      </c>
      <c r="I25" t="s">
        <v>106</v>
      </c>
      <c r="J25" s="77">
        <v>15033.37</v>
      </c>
      <c r="K25" s="77">
        <v>11989</v>
      </c>
      <c r="L25" s="77">
        <v>6654.2788925756004</v>
      </c>
      <c r="M25" s="78">
        <v>0</v>
      </c>
      <c r="N25" s="78">
        <v>0.53400000000000003</v>
      </c>
      <c r="O25" s="78">
        <v>3.2800000000000003E-2</v>
      </c>
    </row>
    <row r="26" spans="2:15">
      <c r="B26" t="s">
        <v>855</v>
      </c>
      <c r="C26" t="s">
        <v>856</v>
      </c>
      <c r="D26" t="s">
        <v>123</v>
      </c>
      <c r="E26" t="s">
        <v>857</v>
      </c>
      <c r="F26" t="s">
        <v>824</v>
      </c>
      <c r="G26" t="s">
        <v>254</v>
      </c>
      <c r="H26" t="s">
        <v>211</v>
      </c>
      <c r="I26" t="s">
        <v>110</v>
      </c>
      <c r="J26" s="77">
        <v>54.23</v>
      </c>
      <c r="K26" s="77">
        <v>102865.88780000019</v>
      </c>
      <c r="L26" s="77">
        <v>224.999875125622</v>
      </c>
      <c r="M26" s="78">
        <v>1.49E-2</v>
      </c>
      <c r="N26" s="78">
        <v>1.8100000000000002E-2</v>
      </c>
      <c r="O26" s="78">
        <v>1.1000000000000001E-3</v>
      </c>
    </row>
    <row r="27" spans="2:15">
      <c r="B27" t="s">
        <v>858</v>
      </c>
      <c r="C27" t="s">
        <v>859</v>
      </c>
      <c r="D27" t="s">
        <v>123</v>
      </c>
      <c r="E27" t="s">
        <v>731</v>
      </c>
      <c r="F27" t="s">
        <v>824</v>
      </c>
      <c r="G27" t="s">
        <v>466</v>
      </c>
      <c r="H27" t="s">
        <v>211</v>
      </c>
      <c r="I27" t="s">
        <v>106</v>
      </c>
      <c r="J27" s="77">
        <v>9.2100000000000009</v>
      </c>
      <c r="K27" s="77">
        <v>1026095</v>
      </c>
      <c r="L27" s="77">
        <v>348.906366354</v>
      </c>
      <c r="M27" s="78">
        <v>0</v>
      </c>
      <c r="N27" s="78">
        <v>2.8000000000000001E-2</v>
      </c>
      <c r="O27" s="78">
        <v>1.6999999999999999E-3</v>
      </c>
    </row>
    <row r="28" spans="2:15">
      <c r="B28" t="s">
        <v>860</v>
      </c>
      <c r="C28" t="s">
        <v>861</v>
      </c>
      <c r="D28" t="s">
        <v>123</v>
      </c>
      <c r="E28" t="s">
        <v>789</v>
      </c>
      <c r="F28" t="s">
        <v>824</v>
      </c>
      <c r="G28" t="s">
        <v>594</v>
      </c>
      <c r="H28" t="s">
        <v>211</v>
      </c>
      <c r="I28" t="s">
        <v>106</v>
      </c>
      <c r="J28" s="77">
        <v>336.06</v>
      </c>
      <c r="K28" s="77">
        <v>34601.82</v>
      </c>
      <c r="L28" s="77">
        <v>429.31637927006398</v>
      </c>
      <c r="M28" s="78">
        <v>0</v>
      </c>
      <c r="N28" s="78">
        <v>3.4500000000000003E-2</v>
      </c>
      <c r="O28" s="78">
        <v>2.0999999999999999E-3</v>
      </c>
    </row>
    <row r="29" spans="2:15">
      <c r="B29" t="s">
        <v>862</v>
      </c>
      <c r="C29" t="s">
        <v>863</v>
      </c>
      <c r="D29" t="s">
        <v>123</v>
      </c>
      <c r="E29" t="s">
        <v>857</v>
      </c>
      <c r="F29" t="s">
        <v>824</v>
      </c>
      <c r="G29" t="s">
        <v>864</v>
      </c>
      <c r="H29" t="s">
        <v>211</v>
      </c>
      <c r="I29" t="s">
        <v>110</v>
      </c>
      <c r="J29" s="77">
        <v>52.13</v>
      </c>
      <c r="K29" s="77">
        <v>226145</v>
      </c>
      <c r="L29" s="77">
        <v>475.49505957589997</v>
      </c>
      <c r="M29" s="78">
        <v>0</v>
      </c>
      <c r="N29" s="78">
        <v>3.8199999999999998E-2</v>
      </c>
      <c r="O29" s="78">
        <v>2.3E-3</v>
      </c>
    </row>
    <row r="30" spans="2:15">
      <c r="B30" t="s">
        <v>865</v>
      </c>
      <c r="C30" t="s">
        <v>866</v>
      </c>
      <c r="D30" t="s">
        <v>123</v>
      </c>
      <c r="E30" t="s">
        <v>867</v>
      </c>
      <c r="F30" t="s">
        <v>824</v>
      </c>
      <c r="G30" t="s">
        <v>864</v>
      </c>
      <c r="H30" t="s">
        <v>211</v>
      </c>
      <c r="I30" t="s">
        <v>106</v>
      </c>
      <c r="J30" s="77">
        <v>127.84</v>
      </c>
      <c r="K30" s="77">
        <v>116645.7</v>
      </c>
      <c r="L30" s="77">
        <v>550.55053375295995</v>
      </c>
      <c r="M30" s="78">
        <v>0</v>
      </c>
      <c r="N30" s="78">
        <v>4.4200000000000003E-2</v>
      </c>
      <c r="O30" s="78">
        <v>2.7000000000000001E-3</v>
      </c>
    </row>
    <row r="31" spans="2:15">
      <c r="B31" t="s">
        <v>868</v>
      </c>
      <c r="C31" t="s">
        <v>869</v>
      </c>
      <c r="D31" t="s">
        <v>123</v>
      </c>
      <c r="E31" t="s">
        <v>870</v>
      </c>
      <c r="F31" t="s">
        <v>824</v>
      </c>
      <c r="G31" t="s">
        <v>871</v>
      </c>
      <c r="H31" t="s">
        <v>211</v>
      </c>
      <c r="I31" t="s">
        <v>113</v>
      </c>
      <c r="J31" s="77">
        <v>29342.52</v>
      </c>
      <c r="K31" s="77">
        <v>126</v>
      </c>
      <c r="L31" s="77">
        <v>172.72010786184001</v>
      </c>
      <c r="M31" s="78">
        <v>0</v>
      </c>
      <c r="N31" s="78">
        <v>1.3899999999999999E-2</v>
      </c>
      <c r="O31" s="78">
        <v>8.9999999999999998E-4</v>
      </c>
    </row>
    <row r="32" spans="2:15">
      <c r="B32" s="79" t="s">
        <v>92</v>
      </c>
      <c r="C32" s="16"/>
      <c r="D32" s="16"/>
      <c r="E32" s="16"/>
      <c r="J32" s="81">
        <v>22896.18</v>
      </c>
      <c r="L32" s="81">
        <v>3604.3599543865571</v>
      </c>
      <c r="N32" s="80">
        <v>0.2893</v>
      </c>
      <c r="O32" s="80">
        <v>1.78E-2</v>
      </c>
    </row>
    <row r="33" spans="2:15">
      <c r="B33" t="s">
        <v>872</v>
      </c>
      <c r="C33" t="s">
        <v>873</v>
      </c>
      <c r="D33" t="s">
        <v>123</v>
      </c>
      <c r="E33" t="s">
        <v>874</v>
      </c>
      <c r="F33" t="s">
        <v>728</v>
      </c>
      <c r="G33" t="s">
        <v>209</v>
      </c>
      <c r="H33" t="s">
        <v>210</v>
      </c>
      <c r="I33" t="s">
        <v>106</v>
      </c>
      <c r="J33" s="77">
        <v>226.55</v>
      </c>
      <c r="K33" s="77">
        <v>19790</v>
      </c>
      <c r="L33" s="77">
        <v>165.52803254</v>
      </c>
      <c r="M33" s="78">
        <v>0</v>
      </c>
      <c r="N33" s="78">
        <v>1.3299999999999999E-2</v>
      </c>
      <c r="O33" s="78">
        <v>8.0000000000000004E-4</v>
      </c>
    </row>
    <row r="34" spans="2:15">
      <c r="B34" t="s">
        <v>875</v>
      </c>
      <c r="C34" t="s">
        <v>876</v>
      </c>
      <c r="D34" t="s">
        <v>123</v>
      </c>
      <c r="E34" t="s">
        <v>877</v>
      </c>
      <c r="F34" t="s">
        <v>824</v>
      </c>
      <c r="G34" t="s">
        <v>209</v>
      </c>
      <c r="H34" t="s">
        <v>210</v>
      </c>
      <c r="I34" t="s">
        <v>113</v>
      </c>
      <c r="J34" s="77">
        <v>1066.72</v>
      </c>
      <c r="K34" s="77">
        <v>16070.320000000003</v>
      </c>
      <c r="L34" s="77">
        <v>800.84765578343695</v>
      </c>
      <c r="M34" s="78">
        <v>0</v>
      </c>
      <c r="N34" s="78">
        <v>6.4299999999999996E-2</v>
      </c>
      <c r="O34" s="78">
        <v>3.8999999999999998E-3</v>
      </c>
    </row>
    <row r="35" spans="2:15">
      <c r="B35" t="s">
        <v>878</v>
      </c>
      <c r="C35" t="s">
        <v>879</v>
      </c>
      <c r="D35" t="s">
        <v>123</v>
      </c>
      <c r="E35" t="s">
        <v>880</v>
      </c>
      <c r="F35" t="s">
        <v>728</v>
      </c>
      <c r="G35" t="s">
        <v>209</v>
      </c>
      <c r="H35" t="s">
        <v>210</v>
      </c>
      <c r="I35" t="s">
        <v>106</v>
      </c>
      <c r="J35" s="77">
        <v>1273.92</v>
      </c>
      <c r="K35" s="77">
        <v>3505</v>
      </c>
      <c r="L35" s="77">
        <v>164.85110803200001</v>
      </c>
      <c r="M35" s="78">
        <v>0</v>
      </c>
      <c r="N35" s="78">
        <v>1.32E-2</v>
      </c>
      <c r="O35" s="78">
        <v>8.0000000000000004E-4</v>
      </c>
    </row>
    <row r="36" spans="2:15">
      <c r="B36" t="s">
        <v>881</v>
      </c>
      <c r="C36" t="s">
        <v>882</v>
      </c>
      <c r="D36" t="s">
        <v>883</v>
      </c>
      <c r="E36" t="s">
        <v>646</v>
      </c>
      <c r="F36" t="s">
        <v>728</v>
      </c>
      <c r="G36" t="s">
        <v>209</v>
      </c>
      <c r="H36" t="s">
        <v>210</v>
      </c>
      <c r="I36" t="s">
        <v>106</v>
      </c>
      <c r="J36" s="77">
        <v>16880.990000000002</v>
      </c>
      <c r="K36" s="77">
        <v>1479.4</v>
      </c>
      <c r="L36" s="77">
        <v>922.03035549352001</v>
      </c>
      <c r="M36" s="78">
        <v>0</v>
      </c>
      <c r="N36" s="78">
        <v>7.3999999999999996E-2</v>
      </c>
      <c r="O36" s="78">
        <v>4.4999999999999997E-3</v>
      </c>
    </row>
    <row r="37" spans="2:15">
      <c r="B37" t="s">
        <v>884</v>
      </c>
      <c r="C37" t="s">
        <v>885</v>
      </c>
      <c r="D37" t="s">
        <v>883</v>
      </c>
      <c r="E37" t="s">
        <v>819</v>
      </c>
      <c r="F37" t="s">
        <v>728</v>
      </c>
      <c r="G37" t="s">
        <v>209</v>
      </c>
      <c r="H37" t="s">
        <v>210</v>
      </c>
      <c r="I37" t="s">
        <v>106</v>
      </c>
      <c r="J37" s="77">
        <v>3448</v>
      </c>
      <c r="K37" s="77">
        <v>12184.61</v>
      </c>
      <c r="L37" s="77">
        <v>1551.1028025375999</v>
      </c>
      <c r="M37" s="78">
        <v>0</v>
      </c>
      <c r="N37" s="78">
        <v>0.1245</v>
      </c>
      <c r="O37" s="78">
        <v>7.6E-3</v>
      </c>
    </row>
    <row r="38" spans="2:15">
      <c r="B38" s="79" t="s">
        <v>248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223</v>
      </c>
      <c r="C40" s="16"/>
      <c r="D40" s="16"/>
      <c r="E40" s="16"/>
    </row>
    <row r="41" spans="2:15">
      <c r="B41" t="s">
        <v>240</v>
      </c>
      <c r="C41" s="16"/>
      <c r="D41" s="16"/>
      <c r="E41" s="16"/>
    </row>
    <row r="42" spans="2:15">
      <c r="B42" t="s">
        <v>241</v>
      </c>
      <c r="C42" s="16"/>
      <c r="D42" s="16"/>
      <c r="E42" s="16"/>
    </row>
    <row r="43" spans="2:15">
      <c r="B43" t="s">
        <v>242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103">
        <v>45106</v>
      </c>
    </row>
    <row r="2" spans="2:60" s="1" customFormat="1">
      <c r="B2" s="2" t="s">
        <v>1</v>
      </c>
      <c r="C2" s="12" t="s">
        <v>1389</v>
      </c>
    </row>
    <row r="3" spans="2:60" s="1" customFormat="1">
      <c r="B3" s="2" t="s">
        <v>2</v>
      </c>
      <c r="C3" s="104" t="s">
        <v>1390</v>
      </c>
    </row>
    <row r="4" spans="2:60" s="1" customFormat="1">
      <c r="B4" s="2" t="s">
        <v>3</v>
      </c>
      <c r="C4" s="105" t="s">
        <v>197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886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887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240</v>
      </c>
      <c r="D19" s="16"/>
      <c r="E19" s="16"/>
    </row>
    <row r="20" spans="2:12">
      <c r="B20" t="s">
        <v>241</v>
      </c>
      <c r="D20" s="16"/>
      <c r="E20" s="16"/>
    </row>
    <row r="21" spans="2:12">
      <c r="B21" t="s">
        <v>242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2023-09-06T16:51:02Z</dcterms:modified>
</cp:coreProperties>
</file>