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CAE26806-2A1F-4047-808A-CC55E81E6608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P12" i="78"/>
  <c r="P11" i="78" s="1"/>
  <c r="P10" i="78" s="1"/>
  <c r="P33" i="78"/>
  <c r="O28" i="78"/>
  <c r="P22" i="71"/>
  <c r="R13" i="61" l="1"/>
  <c r="R12" i="61" s="1"/>
  <c r="R11" i="61" s="1"/>
  <c r="I11" i="81"/>
  <c r="I10" i="81"/>
  <c r="C37" i="88" s="1"/>
  <c r="J11" i="81" l="1"/>
  <c r="J13" i="81"/>
  <c r="J12" i="81"/>
  <c r="J10" i="81"/>
  <c r="C15" i="88" l="1"/>
  <c r="C12" i="88" s="1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109" i="76"/>
  <c r="J108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J13" i="67"/>
  <c r="J12" i="67"/>
  <c r="J11" i="67"/>
  <c r="N20" i="64"/>
  <c r="N19" i="64"/>
  <c r="N18" i="64"/>
  <c r="N17" i="64"/>
  <c r="N16" i="64"/>
  <c r="N15" i="64"/>
  <c r="N14" i="64"/>
  <c r="N13" i="64"/>
  <c r="N12" i="64"/>
  <c r="N11" i="64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T13" i="61"/>
  <c r="T12" i="61"/>
  <c r="T11" i="61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/>
  <c r="C23" i="88"/>
  <c r="J11" i="58" l="1"/>
  <c r="J10" i="58" l="1"/>
  <c r="C11" i="88" l="1"/>
  <c r="K23" i="58"/>
  <c r="K16" i="58"/>
  <c r="K10" i="58"/>
  <c r="K29" i="58"/>
  <c r="K35" i="58"/>
  <c r="K30" i="58"/>
  <c r="K13" i="58"/>
  <c r="K27" i="58"/>
  <c r="K36" i="58"/>
  <c r="K33" i="58"/>
  <c r="K12" i="58"/>
  <c r="K26" i="58"/>
  <c r="K15" i="58"/>
  <c r="K11" i="58"/>
  <c r="K32" i="58"/>
  <c r="K22" i="58"/>
  <c r="K17" i="58"/>
  <c r="K14" i="58"/>
  <c r="K28" i="58"/>
  <c r="K24" i="58"/>
  <c r="K31" i="58"/>
  <c r="K21" i="58"/>
  <c r="K34" i="58"/>
  <c r="K20" i="58"/>
  <c r="K18" i="58"/>
  <c r="K25" i="58"/>
  <c r="C10" i="88" l="1"/>
  <c r="C42" i="88" l="1"/>
  <c r="D10" i="88"/>
  <c r="K10" i="81" l="1"/>
  <c r="K11" i="81"/>
  <c r="K12" i="81"/>
  <c r="K13" i="81"/>
  <c r="R340" i="78"/>
  <c r="R322" i="78"/>
  <c r="R304" i="78"/>
  <c r="R286" i="78"/>
  <c r="R268" i="78"/>
  <c r="R249" i="78"/>
  <c r="R233" i="78"/>
  <c r="R215" i="78"/>
  <c r="R197" i="78"/>
  <c r="R179" i="78"/>
  <c r="R161" i="78"/>
  <c r="R143" i="78"/>
  <c r="R125" i="78"/>
  <c r="R332" i="78"/>
  <c r="R278" i="78"/>
  <c r="R243" i="78"/>
  <c r="R189" i="78"/>
  <c r="R135" i="78"/>
  <c r="R101" i="78"/>
  <c r="R83" i="78"/>
  <c r="R65" i="78"/>
  <c r="R47" i="78"/>
  <c r="R28" i="78"/>
  <c r="R10" i="78"/>
  <c r="K91" i="76"/>
  <c r="K72" i="76"/>
  <c r="K54" i="76"/>
  <c r="R342" i="78"/>
  <c r="R288" i="78"/>
  <c r="R199" i="78"/>
  <c r="R145" i="78"/>
  <c r="R327" i="78"/>
  <c r="R273" i="78"/>
  <c r="R238" i="78"/>
  <c r="R184" i="78"/>
  <c r="R130" i="78"/>
  <c r="R100" i="78"/>
  <c r="R82" i="78"/>
  <c r="R64" i="78"/>
  <c r="R46" i="78"/>
  <c r="R27" i="78"/>
  <c r="K109" i="76"/>
  <c r="K90" i="76"/>
  <c r="K71" i="76"/>
  <c r="K53" i="76"/>
  <c r="R305" i="78"/>
  <c r="R250" i="78"/>
  <c r="R216" i="78"/>
  <c r="R162" i="78"/>
  <c r="R108" i="78"/>
  <c r="R54" i="78"/>
  <c r="K98" i="76"/>
  <c r="K38" i="76"/>
  <c r="K20" i="76"/>
  <c r="S26" i="71"/>
  <c r="K11" i="67"/>
  <c r="N19" i="63"/>
  <c r="R51" i="78"/>
  <c r="K13" i="76"/>
  <c r="N12" i="63"/>
  <c r="R343" i="78"/>
  <c r="R325" i="78"/>
  <c r="R307" i="78"/>
  <c r="R289" i="78"/>
  <c r="R271" i="78"/>
  <c r="R253" i="78"/>
  <c r="R236" i="78"/>
  <c r="R218" i="78"/>
  <c r="R200" i="78"/>
  <c r="R182" i="78"/>
  <c r="R164" i="78"/>
  <c r="R146" i="78"/>
  <c r="R128" i="78"/>
  <c r="R339" i="78"/>
  <c r="R285" i="78"/>
  <c r="R196" i="78"/>
  <c r="R142" i="78"/>
  <c r="R104" i="78"/>
  <c r="R86" i="78"/>
  <c r="R68" i="78"/>
  <c r="R50" i="78"/>
  <c r="R31" i="78"/>
  <c r="R13" i="78"/>
  <c r="K94" i="76"/>
  <c r="K75" i="76"/>
  <c r="K57" i="76"/>
  <c r="K39" i="76"/>
  <c r="R299" i="78"/>
  <c r="R210" i="78"/>
  <c r="R156" i="78"/>
  <c r="R338" i="78"/>
  <c r="R284" i="78"/>
  <c r="R195" i="78"/>
  <c r="R141" i="78"/>
  <c r="R103" i="78"/>
  <c r="R85" i="78"/>
  <c r="R67" i="78"/>
  <c r="R49" i="78"/>
  <c r="R30" i="78"/>
  <c r="R12" i="78"/>
  <c r="K93" i="76"/>
  <c r="K74" i="76"/>
  <c r="K56" i="76"/>
  <c r="R318" i="78"/>
  <c r="R264" i="78"/>
  <c r="R229" i="78"/>
  <c r="R175" i="78"/>
  <c r="R121" i="78"/>
  <c r="R63" i="78"/>
  <c r="K108" i="76"/>
  <c r="K49" i="76"/>
  <c r="K23" i="76"/>
  <c r="S23" i="71"/>
  <c r="S11" i="71"/>
  <c r="N22" i="63"/>
  <c r="R334" i="78"/>
  <c r="R310" i="78"/>
  <c r="R280" i="78"/>
  <c r="R256" i="78"/>
  <c r="R245" i="78"/>
  <c r="R221" i="78"/>
  <c r="R191" i="78"/>
  <c r="R167" i="78"/>
  <c r="R137" i="78"/>
  <c r="R113" i="78"/>
  <c r="R260" i="78"/>
  <c r="R207" i="78"/>
  <c r="R117" i="78"/>
  <c r="R89" i="78"/>
  <c r="R59" i="78"/>
  <c r="R35" i="78"/>
  <c r="K103" i="76"/>
  <c r="K78" i="76"/>
  <c r="K48" i="76"/>
  <c r="R306" i="78"/>
  <c r="R235" i="78"/>
  <c r="R163" i="78"/>
  <c r="R309" i="78"/>
  <c r="R166" i="78"/>
  <c r="R106" i="78"/>
  <c r="R76" i="78"/>
  <c r="R52" i="78"/>
  <c r="R21" i="78"/>
  <c r="K96" i="76"/>
  <c r="K65" i="76"/>
  <c r="R323" i="78"/>
  <c r="R180" i="78"/>
  <c r="R90" i="78"/>
  <c r="R17" i="78"/>
  <c r="K32" i="76"/>
  <c r="S35" i="71"/>
  <c r="O15" i="64"/>
  <c r="R105" i="78"/>
  <c r="K24" i="76"/>
  <c r="R62" i="59"/>
  <c r="R23" i="59"/>
  <c r="R275" i="78"/>
  <c r="O11" i="64"/>
  <c r="R315" i="78"/>
  <c r="R241" i="78"/>
  <c r="R172" i="78"/>
  <c r="R75" i="78"/>
  <c r="K34" i="76"/>
  <c r="O17" i="64"/>
  <c r="R55" i="59"/>
  <c r="R11" i="59"/>
  <c r="K58" i="76"/>
  <c r="S25" i="71"/>
  <c r="R329" i="78"/>
  <c r="R244" i="78"/>
  <c r="R136" i="78"/>
  <c r="K33" i="76"/>
  <c r="O16" i="64"/>
  <c r="R54" i="59"/>
  <c r="R35" i="59"/>
  <c r="R16" i="59"/>
  <c r="K92" i="76"/>
  <c r="K18" i="76"/>
  <c r="N17" i="63"/>
  <c r="R258" i="78"/>
  <c r="R208" i="78"/>
  <c r="R111" i="78"/>
  <c r="K21" i="76"/>
  <c r="R53" i="59"/>
  <c r="R34" i="59"/>
  <c r="R15" i="59"/>
  <c r="L16" i="58"/>
  <c r="L32" i="58"/>
  <c r="L33" i="58"/>
  <c r="L27" i="58"/>
  <c r="D13" i="88"/>
  <c r="R319" i="78"/>
  <c r="R295" i="78"/>
  <c r="R265" i="78"/>
  <c r="R230" i="78"/>
  <c r="R206" i="78"/>
  <c r="R176" i="78"/>
  <c r="R152" i="78"/>
  <c r="R122" i="78"/>
  <c r="R303" i="78"/>
  <c r="R232" i="78"/>
  <c r="R160" i="78"/>
  <c r="R98" i="78"/>
  <c r="R74" i="78"/>
  <c r="R44" i="78"/>
  <c r="R19" i="78"/>
  <c r="K88" i="76"/>
  <c r="K63" i="76"/>
  <c r="R335" i="78"/>
  <c r="R263" i="78"/>
  <c r="R192" i="78"/>
  <c r="R120" i="78"/>
  <c r="R266" i="78"/>
  <c r="R213" i="78"/>
  <c r="R123" i="78"/>
  <c r="R91" i="78"/>
  <c r="R61" i="78"/>
  <c r="R37" i="78"/>
  <c r="K105" i="76"/>
  <c r="K80" i="76"/>
  <c r="K46" i="76"/>
  <c r="R282" i="78"/>
  <c r="R211" i="78"/>
  <c r="R139" i="78"/>
  <c r="R45" i="78"/>
  <c r="K70" i="76"/>
  <c r="K17" i="76"/>
  <c r="S17" i="71"/>
  <c r="N16" i="63"/>
  <c r="K95" i="76"/>
  <c r="S12" i="71"/>
  <c r="R39" i="59"/>
  <c r="N18" i="63"/>
  <c r="R132" i="78"/>
  <c r="K101" i="76"/>
  <c r="R272" i="78"/>
  <c r="R222" i="78"/>
  <c r="R129" i="78"/>
  <c r="K104" i="76"/>
  <c r="S36" i="71"/>
  <c r="R36" i="59"/>
  <c r="R29" i="78"/>
  <c r="K30" i="76"/>
  <c r="R331" i="78"/>
  <c r="R292" i="78"/>
  <c r="R227" i="78"/>
  <c r="R188" i="78"/>
  <c r="R149" i="78"/>
  <c r="R321" i="78"/>
  <c r="R225" i="78"/>
  <c r="R110" i="78"/>
  <c r="R71" i="78"/>
  <c r="R25" i="78"/>
  <c r="K85" i="76"/>
  <c r="K45" i="76"/>
  <c r="R252" i="78"/>
  <c r="R138" i="78"/>
  <c r="R255" i="78"/>
  <c r="R159" i="78"/>
  <c r="R88" i="78"/>
  <c r="R43" i="78"/>
  <c r="K102" i="76"/>
  <c r="K62" i="76"/>
  <c r="R269" i="78"/>
  <c r="R157" i="78"/>
  <c r="R36" i="78"/>
  <c r="K29" i="76"/>
  <c r="S14" i="71"/>
  <c r="R66" i="78"/>
  <c r="O14" i="64"/>
  <c r="R52" i="59"/>
  <c r="R23" i="78"/>
  <c r="R204" i="78"/>
  <c r="R261" i="78"/>
  <c r="R168" i="78"/>
  <c r="K64" i="76"/>
  <c r="N27" i="63"/>
  <c r="R27" i="59"/>
  <c r="K41" i="76"/>
  <c r="O13" i="64"/>
  <c r="R294" i="78"/>
  <c r="R205" i="78"/>
  <c r="R39" i="78"/>
  <c r="S22" i="71"/>
  <c r="R45" i="59"/>
  <c r="R22" i="59"/>
  <c r="R33" i="78"/>
  <c r="S34" i="71"/>
  <c r="R254" i="78"/>
  <c r="R165" i="78"/>
  <c r="K86" i="76"/>
  <c r="N20" i="63"/>
  <c r="R56" i="59"/>
  <c r="R31" i="59"/>
  <c r="L34" i="58"/>
  <c r="L29" i="58"/>
  <c r="L23" i="58"/>
  <c r="L17" i="58"/>
  <c r="D12" i="88"/>
  <c r="D11" i="88"/>
  <c r="R290" i="78"/>
  <c r="K82" i="76"/>
  <c r="R42" i="59"/>
  <c r="R19" i="59"/>
  <c r="K76" i="76"/>
  <c r="R154" i="78"/>
  <c r="R50" i="59"/>
  <c r="R28" i="59"/>
  <c r="L28" i="58"/>
  <c r="L12" i="58"/>
  <c r="L20" i="58"/>
  <c r="D17" i="88"/>
  <c r="R277" i="78"/>
  <c r="R173" i="78"/>
  <c r="R134" i="78"/>
  <c r="R178" i="78"/>
  <c r="R95" i="78"/>
  <c r="R16" i="78"/>
  <c r="R324" i="78"/>
  <c r="R228" i="78"/>
  <c r="R231" i="78"/>
  <c r="R73" i="78"/>
  <c r="R34" i="78"/>
  <c r="R341" i="78"/>
  <c r="R126" i="78"/>
  <c r="K89" i="76"/>
  <c r="O12" i="64"/>
  <c r="R328" i="78"/>
  <c r="R283" i="78"/>
  <c r="R224" i="78"/>
  <c r="R185" i="78"/>
  <c r="R140" i="78"/>
  <c r="R314" i="78"/>
  <c r="R214" i="78"/>
  <c r="R107" i="78"/>
  <c r="R62" i="78"/>
  <c r="R22" i="78"/>
  <c r="K81" i="76"/>
  <c r="K42" i="76"/>
  <c r="R246" i="78"/>
  <c r="R127" i="78"/>
  <c r="R247" i="78"/>
  <c r="R148" i="78"/>
  <c r="R79" i="78"/>
  <c r="R40" i="78"/>
  <c r="K99" i="76"/>
  <c r="K59" i="76"/>
  <c r="R144" i="78"/>
  <c r="R26" i="78"/>
  <c r="K26" i="76"/>
  <c r="O18" i="64"/>
  <c r="R11" i="78"/>
  <c r="N23" i="63"/>
  <c r="R46" i="59"/>
  <c r="K67" i="76"/>
  <c r="R96" i="78"/>
  <c r="R257" i="78"/>
  <c r="R133" i="78"/>
  <c r="K50" i="76"/>
  <c r="N15" i="63"/>
  <c r="R17" i="59"/>
  <c r="K37" i="76"/>
  <c r="N11" i="63"/>
  <c r="R190" i="78"/>
  <c r="K13" i="67"/>
  <c r="U12" i="61"/>
  <c r="S27" i="71"/>
  <c r="K47" i="76"/>
  <c r="L18" i="58"/>
  <c r="R316" i="78"/>
  <c r="R212" i="78"/>
  <c r="R296" i="78"/>
  <c r="R56" i="78"/>
  <c r="K69" i="76"/>
  <c r="R345" i="78"/>
  <c r="R112" i="78"/>
  <c r="K87" i="76"/>
  <c r="K14" i="76"/>
  <c r="K55" i="76"/>
  <c r="R313" i="78"/>
  <c r="R170" i="78"/>
  <c r="R267" i="78"/>
  <c r="R92" i="78"/>
  <c r="K106" i="76"/>
  <c r="R317" i="78"/>
  <c r="R320" i="78"/>
  <c r="R109" i="78"/>
  <c r="R24" i="78"/>
  <c r="R336" i="78"/>
  <c r="R99" i="78"/>
  <c r="K11" i="76"/>
  <c r="K31" i="76"/>
  <c r="R33" i="59"/>
  <c r="R330" i="78"/>
  <c r="R187" i="78"/>
  <c r="K27" i="76"/>
  <c r="R84" i="78"/>
  <c r="S18" i="71"/>
  <c r="R344" i="78"/>
  <c r="R186" i="78"/>
  <c r="K15" i="76"/>
  <c r="R51" i="59"/>
  <c r="R13" i="59"/>
  <c r="K36" i="76"/>
  <c r="R312" i="78"/>
  <c r="R219" i="78"/>
  <c r="K28" i="76"/>
  <c r="R41" i="59"/>
  <c r="L25" i="58"/>
  <c r="L14" i="58"/>
  <c r="L10" i="58"/>
  <c r="D15" i="88"/>
  <c r="O20" i="64"/>
  <c r="R147" i="78"/>
  <c r="R48" i="59"/>
  <c r="R102" i="78"/>
  <c r="R308" i="78"/>
  <c r="S37" i="71"/>
  <c r="R37" i="59"/>
  <c r="L22" i="58"/>
  <c r="L30" i="58"/>
  <c r="D23" i="88"/>
  <c r="R239" i="78"/>
  <c r="K97" i="76"/>
  <c r="R270" i="78"/>
  <c r="R94" i="78"/>
  <c r="R287" i="78"/>
  <c r="S20" i="71"/>
  <c r="S19" i="71"/>
  <c r="R311" i="78"/>
  <c r="R118" i="78"/>
  <c r="R14" i="78"/>
  <c r="R279" i="78"/>
  <c r="N21" i="63"/>
  <c r="R38" i="59"/>
  <c r="S13" i="71"/>
  <c r="R297" i="78"/>
  <c r="S31" i="71"/>
  <c r="R24" i="59"/>
  <c r="L13" i="58"/>
  <c r="D21" i="88"/>
  <c r="R209" i="78"/>
  <c r="R131" i="78"/>
  <c r="R53" i="78"/>
  <c r="K66" i="76"/>
  <c r="R220" i="78"/>
  <c r="K84" i="76"/>
  <c r="K79" i="76"/>
  <c r="N26" i="63"/>
  <c r="R14" i="59"/>
  <c r="R114" i="78"/>
  <c r="K73" i="76"/>
  <c r="R78" i="78"/>
  <c r="R48" i="78"/>
  <c r="O19" i="64"/>
  <c r="R293" i="78"/>
  <c r="K12" i="67"/>
  <c r="R60" i="59"/>
  <c r="L36" i="58"/>
  <c r="D18" i="88"/>
  <c r="R346" i="78"/>
  <c r="R203" i="78"/>
  <c r="R119" i="78"/>
  <c r="R153" i="78"/>
  <c r="K60" i="76"/>
  <c r="R181" i="78"/>
  <c r="R58" i="78"/>
  <c r="K77" i="76"/>
  <c r="K61" i="76"/>
  <c r="R201" i="78"/>
  <c r="R237" i="78"/>
  <c r="R49" i="59"/>
  <c r="K19" i="76"/>
  <c r="K44" i="76"/>
  <c r="R301" i="78"/>
  <c r="R242" i="78"/>
  <c r="R158" i="78"/>
  <c r="R248" i="78"/>
  <c r="R80" i="78"/>
  <c r="K100" i="76"/>
  <c r="R281" i="78"/>
  <c r="R302" i="78"/>
  <c r="R97" i="78"/>
  <c r="R18" i="78"/>
  <c r="R300" i="78"/>
  <c r="R81" i="78"/>
  <c r="S29" i="71"/>
  <c r="S24" i="71"/>
  <c r="R30" i="59"/>
  <c r="R326" i="78"/>
  <c r="R183" i="78"/>
  <c r="K16" i="76"/>
  <c r="R69" i="78"/>
  <c r="R333" i="78"/>
  <c r="S32" i="71"/>
  <c r="K25" i="76"/>
  <c r="R169" i="78"/>
  <c r="L31" i="58"/>
  <c r="R298" i="78"/>
  <c r="R155" i="78"/>
  <c r="R77" i="78"/>
  <c r="R291" i="78"/>
  <c r="R15" i="78"/>
  <c r="R72" i="78"/>
  <c r="R20" i="59"/>
  <c r="S28" i="71"/>
  <c r="R93" i="78"/>
  <c r="R87" i="78"/>
  <c r="R150" i="78"/>
  <c r="U11" i="61"/>
  <c r="L26" i="58"/>
  <c r="R274" i="78"/>
  <c r="R171" i="78"/>
  <c r="R217" i="78"/>
  <c r="R70" i="78"/>
  <c r="R234" i="78"/>
  <c r="R276" i="78"/>
  <c r="S15" i="71"/>
  <c r="R58" i="59"/>
  <c r="N14" i="63"/>
  <c r="R32" i="59"/>
  <c r="R115" i="78"/>
  <c r="R21" i="59"/>
  <c r="L15" i="58"/>
  <c r="R262" i="78"/>
  <c r="R41" i="78"/>
  <c r="R202" i="78"/>
  <c r="R198" i="78"/>
  <c r="N13" i="63"/>
  <c r="K43" i="76"/>
  <c r="R60" i="78"/>
  <c r="R194" i="78"/>
  <c r="R177" i="78"/>
  <c r="U13" i="61"/>
  <c r="R20" i="78"/>
  <c r="K40" i="76"/>
  <c r="L21" i="58"/>
  <c r="R116" i="78"/>
  <c r="R55" i="78"/>
  <c r="R61" i="59"/>
  <c r="N25" i="63"/>
  <c r="L35" i="58"/>
  <c r="R124" i="78"/>
  <c r="K68" i="76"/>
  <c r="R57" i="59"/>
  <c r="R223" i="78"/>
  <c r="R44" i="59"/>
  <c r="R38" i="78"/>
  <c r="K22" i="76"/>
  <c r="R29" i="59"/>
  <c r="R57" i="78"/>
  <c r="R18" i="59"/>
  <c r="R337" i="78"/>
  <c r="K35" i="76"/>
  <c r="R43" i="59"/>
  <c r="R25" i="59"/>
  <c r="R42" i="78"/>
  <c r="R12" i="59"/>
  <c r="R259" i="78"/>
  <c r="R174" i="78"/>
  <c r="R226" i="78"/>
  <c r="K12" i="76"/>
  <c r="K52" i="76"/>
  <c r="L11" i="58"/>
  <c r="R47" i="59"/>
  <c r="R151" i="78"/>
  <c r="R240" i="78"/>
  <c r="L24" i="58"/>
  <c r="R193" i="78"/>
  <c r="S16" i="71"/>
  <c r="K51" i="76"/>
  <c r="D26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30630]}"/>
    <s v="{[Medida].[Medida].&amp;[2]}"/>
    <s v="{[Keren].[Keren].[All]}"/>
    <s v="{[Cheshbon KM].[Hie Peilut].[Peilut 7].&amp;[Kod_Peilut_L7_62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7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</mdxMetadata>
  <valueMetadata count="5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</valueMetadata>
</metadata>
</file>

<file path=xl/sharedStrings.xml><?xml version="1.0" encoding="utf-8"?>
<sst xmlns="http://schemas.openxmlformats.org/spreadsheetml/2006/main" count="7045" uniqueCount="1409">
  <si>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</si>
  <si>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</si>
  <si>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</si>
  <si>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</si>
  <si>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</si>
  <si>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</si>
  <si>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</si>
  <si>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</si>
  <si>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</si>
  <si>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</si>
  <si>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</si>
  <si>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</si>
  <si>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</si>
  <si>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</si>
  <si>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</si>
  <si>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</si>
  <si>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</si>
  <si>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</si>
  <si>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</si>
  <si>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</si>
  <si>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</si>
  <si>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</si>
  <si>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</si>
  <si>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</si>
  <si>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</si>
  <si>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</si>
  <si>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</si>
  <si>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</si>
  <si>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</si>
  <si>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</si>
  <si>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</si>
  <si>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</si>
  <si>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</si>
  <si>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</si>
  <si>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</si>
  <si>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</si>
  <si>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</si>
  <si>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</si>
  <si>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</si>
  <si>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</si>
  <si>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</si>
  <si>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</si>
  <si>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</si>
  <si>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</si>
  <si>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</si>
  <si>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</si>
  <si>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</si>
  <si>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</si>
  <si>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</si>
  <si>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</si>
  <si>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</si>
  <si>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</si>
  <si>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</si>
  <si>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</si>
  <si>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</si>
  <si>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</si>
  <si>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</si>
  <si>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</si>
  <si>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</si>
  <si>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</si>
  <si>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</si>
  <si>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</si>
  <si>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</si>
  <si>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</si>
  <si>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</si>
  <si>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</si>
  <si>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</si>
  <si>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</si>
  <si>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</si>
  <si>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</si>
  <si>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</si>
  <si>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</si>
  <si>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</si>
  <si>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</si>
  <si>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</si>
  <si>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</si>
  <si>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</si>
  <si>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</si>
  <si>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</si>
  <si>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</si>
  <si>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</si>
  <si>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</si>
  <si>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</si>
  <si>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</si>
  <si>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</si>
  <si>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</si>
  <si>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</si>
  <si>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</si>
  <si>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</si>
  <si>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</si>
  <si>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</si>
  <si>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</si>
  <si>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</si>
  <si>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</si>
  <si>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</si>
  <si>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</si>
  <si>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</si>
  <si>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</si>
  <si>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</si>
  <si>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</si>
  <si>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</si>
  <si>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</si>
  <si>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</si>
  <si>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</si>
  <si>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</si>
  <si>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</si>
  <si>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</si>
  <si>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</si>
  <si>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</si>
  <si>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</si>
  <si>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</si>
  <si>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</si>
  <si>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</si>
  <si>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</si>
  <si>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</si>
  <si>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</si>
  <si>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</si>
  <si>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</si>
  <si>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</si>
  <si>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</si>
  <si>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</si>
  <si>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</si>
  <si>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</si>
  <si>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</si>
  <si>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</si>
  <si>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</si>
  <si>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</si>
  <si>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</si>
  <si>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</si>
  <si>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</si>
  <si>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</si>
  <si>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</si>
  <si>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</si>
  <si>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</si>
  <si>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</si>
  <si>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</si>
  <si>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</si>
  <si>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</si>
  <si>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</si>
  <si>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</si>
  <si>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</si>
  <si>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</si>
  <si>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</si>
  <si>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</si>
  <si>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</si>
  <si>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</si>
  <si>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</si>
  <si>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</si>
  <si>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</si>
  <si>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</si>
  <si>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</si>
  <si>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</si>
  <si>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</si>
  <si>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</si>
  <si>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</si>
  <si>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</si>
  <si>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</si>
  <si>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</si>
  <si>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</si>
  <si>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</si>
  <si>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</si>
  <si>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</si>
  <si>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</si>
  <si>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</si>
  <si>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</si>
  <si>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</si>
  <si>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</si>
  <si>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</si>
  <si>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</si>
  <si>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</si>
  <si>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</si>
  <si>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</si>
  <si>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</si>
  <si>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</si>
  <si>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</si>
  <si>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</si>
  <si>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</si>
  <si>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</si>
  <si>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</si>
  <si>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</si>
  <si>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</si>
  <si>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</si>
  <si>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</si>
  <si>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</si>
  <si>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</si>
  <si>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</si>
  <si>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</si>
  <si>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</si>
  <si>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</si>
  <si>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</si>
  <si>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</si>
  <si>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</si>
  <si>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</si>
  <si>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</si>
  <si>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</si>
  <si>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</si>
  <si>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</si>
  <si>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</si>
  <si>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</si>
  <si>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</si>
  <si>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</si>
  <si>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</si>
  <si>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</si>
  <si>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</si>
  <si>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</si>
  <si>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</si>
  <si>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</si>
  <si>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</si>
  <si>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</si>
  <si>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</si>
  <si>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</si>
  <si>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</si>
  <si>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</si>
  <si>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</si>
  <si>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</si>
  <si>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</si>
  <si>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</si>
  <si>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</si>
  <si>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</si>
  <si>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</si>
  <si>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</si>
  <si>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</si>
  <si>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</si>
  <si>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</si>
  <si>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</si>
  <si>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</si>
  <si>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</si>
  <si>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</si>
  <si>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</si>
  <si>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</si>
  <si>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</si>
  <si>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</si>
  <si>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</si>
  <si>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</si>
  <si>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</si>
  <si>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</si>
  <si>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</si>
  <si>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</si>
  <si>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</si>
  <si>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</si>
  <si>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</si>
  <si>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</si>
  <si>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</si>
  <si>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</si>
  <si>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</si>
  <si>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</si>
  <si>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</si>
  <si>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</si>
  <si>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</si>
  <si>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</si>
  <si>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</si>
  <si>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</si>
  <si>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</si>
  <si>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</si>
  <si>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</si>
  <si>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</si>
  <si>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</si>
  <si>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</si>
  <si>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</si>
  <si>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</si>
  <si>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</si>
  <si>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</si>
  <si>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</si>
  <si>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</si>
  <si>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</si>
  <si>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</si>
  <si>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</si>
  <si>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</si>
  <si>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</si>
  <si>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</si>
  <si>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</si>
  <si>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</si>
  <si>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</si>
  <si>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</si>
  <si>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</si>
  <si>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</si>
  <si>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</si>
  <si>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</si>
  <si>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</si>
  <si>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</si>
  <si>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</si>
  <si>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</si>
  <si>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</si>
  <si>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</si>
  <si>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</si>
  <si>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</si>
  <si>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</si>
  <si>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</si>
  <si>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</si>
  <si>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</si>
  <si>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</si>
  <si>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</si>
  <si>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</si>
  <si>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</si>
  <si>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</si>
  <si>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</si>
  <si>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</si>
  <si>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</si>
  <si>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</si>
  <si>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</si>
  <si>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</si>
  <si>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</si>
  <si>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</si>
  <si>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נמלי ישראל אגחא</t>
  </si>
  <si>
    <t>נדל"ן מניב בישראל</t>
  </si>
  <si>
    <t>פועלים אגח 200</t>
  </si>
  <si>
    <t>פועלים הנ אגח32</t>
  </si>
  <si>
    <t>פועלים הנ אגח35</t>
  </si>
  <si>
    <t>פועלים הנ אגח36</t>
  </si>
  <si>
    <t>חשמל אגח 27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</si>
  <si>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</si>
  <si>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</si>
  <si>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</si>
  <si>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</si>
  <si>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</si>
  <si>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</si>
  <si>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</si>
  <si>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</si>
  <si>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</si>
  <si>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</si>
  <si>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</si>
  <si>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</si>
  <si>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</si>
  <si>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</si>
  <si>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</si>
  <si>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</si>
  <si>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</si>
  <si>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Aa2.il</t>
  </si>
  <si>
    <t>אמות אגח ו</t>
  </si>
  <si>
    <t>אמות אגח ח</t>
  </si>
  <si>
    <t>ארפורט אגח ה</t>
  </si>
  <si>
    <t>ilAA</t>
  </si>
  <si>
    <t>ארפורט אגח ט</t>
  </si>
  <si>
    <t>ארפורט אגח יא</t>
  </si>
  <si>
    <t>ביג אגח ח*</t>
  </si>
  <si>
    <t>ביג אגח יא*</t>
  </si>
  <si>
    <t>ביג אגח יד*</t>
  </si>
  <si>
    <t>גב ים אגח ו</t>
  </si>
  <si>
    <t>גב ים אגח ט</t>
  </si>
  <si>
    <t>גב ים אגח י</t>
  </si>
  <si>
    <t>ישרס אגח טו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</si>
  <si>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</si>
  <si>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</si>
  <si>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</si>
  <si>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</si>
  <si>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</si>
  <si>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</si>
  <si>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</si>
  <si>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מבנה אגח כ*</t>
  </si>
  <si>
    <t>מבנה אגח כג*</t>
  </si>
  <si>
    <t>מבנה אגח כד*</t>
  </si>
  <si>
    <t>מבנה אגח כה*</t>
  </si>
  <si>
    <t>מליסרון אגח ו*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</si>
  <si>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</si>
  <si>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</si>
  <si>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</si>
  <si>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</si>
  <si>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</si>
  <si>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</si>
  <si>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</si>
  <si>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</si>
  <si>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</si>
  <si>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</si>
  <si>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</si>
  <si>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</si>
  <si>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</si>
  <si>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</si>
  <si>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</si>
  <si>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ריט 1 אגח ד*</t>
  </si>
  <si>
    <t>ריט 1 אגח ה*</t>
  </si>
  <si>
    <t>ריט 1 אגח ו*</t>
  </si>
  <si>
    <t>ריט 1 אגח ז*</t>
  </si>
  <si>
    <t>שלמה החז אגח יח</t>
  </si>
  <si>
    <t>שלמה החז אגח כ</t>
  </si>
  <si>
    <t>אדמה אגח ב</t>
  </si>
  <si>
    <t>כימיה, גומי ופלסטיק</t>
  </si>
  <si>
    <t>ilAA-</t>
  </si>
  <si>
    <t>בזק אגח 10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</si>
  <si>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</si>
  <si>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</si>
  <si>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</si>
  <si>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</si>
  <si>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</si>
  <si>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</si>
  <si>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</si>
  <si>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</si>
  <si>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</si>
  <si>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</si>
  <si>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</si>
  <si>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</si>
  <si>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</si>
  <si>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</si>
  <si>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</si>
  <si>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</si>
  <si>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</si>
  <si>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</si>
  <si>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ביטוח</t>
  </si>
  <si>
    <t>הראל הנפק אגח ז</t>
  </si>
  <si>
    <t>ישרס אגח טז</t>
  </si>
  <si>
    <t>ישרס אגח יג</t>
  </si>
  <si>
    <t>ישרס אגח יט</t>
  </si>
  <si>
    <t>כלל מימון אגח ט</t>
  </si>
  <si>
    <t>מגה אור אגח ח*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</si>
  <si>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</si>
  <si>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</si>
  <si>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</si>
  <si>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</si>
  <si>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</si>
  <si>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</si>
  <si>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</si>
  <si>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</si>
  <si>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</si>
  <si>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</si>
  <si>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</si>
  <si>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ilA+</t>
  </si>
  <si>
    <t>אלבר אגח יט</t>
  </si>
  <si>
    <t>אלדן תחבו אגח ה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</si>
  <si>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</si>
  <si>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</si>
  <si>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</si>
  <si>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</si>
  <si>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</si>
  <si>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</si>
  <si>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</si>
  <si>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</si>
  <si>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</si>
  <si>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</si>
  <si>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</si>
  <si>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</si>
  <si>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</si>
  <si>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</si>
  <si>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</si>
  <si>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</si>
  <si>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</si>
  <si>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</si>
  <si>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</si>
  <si>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</si>
  <si>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</si>
  <si>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פז נפט אגח ז*</t>
  </si>
  <si>
    <t>אפי נכסים אגח ח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</si>
  <si>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</si>
  <si>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</si>
  <si>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</si>
  <si>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</si>
  <si>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</si>
  <si>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</si>
  <si>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בנייה</t>
  </si>
  <si>
    <t>ilA</t>
  </si>
  <si>
    <t>ג'י סיטי אגח טו*</t>
  </si>
  <si>
    <t>הכשרת ישוב אג21</t>
  </si>
  <si>
    <t>נכסים ובנין אגח י</t>
  </si>
  <si>
    <t>סלקום אגח ח*</t>
  </si>
  <si>
    <t>או פי סי אגח ב*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</si>
  <si>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</si>
  <si>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</si>
  <si>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</si>
  <si>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</si>
  <si>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</si>
  <si>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</si>
  <si>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</si>
  <si>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</si>
  <si>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</si>
  <si>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</si>
  <si>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</si>
  <si>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</si>
  <si>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</si>
  <si>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</si>
  <si>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</si>
  <si>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</si>
  <si>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</si>
  <si>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</si>
  <si>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מניבים ריט אגחב*</t>
  </si>
  <si>
    <t>מניבים ריט אגחג*</t>
  </si>
  <si>
    <t>מניבים ריט אגחד*</t>
  </si>
  <si>
    <t>משק אנרג אגח א</t>
  </si>
  <si>
    <t>נופר אנרג אגח א*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</si>
  <si>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</si>
  <si>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</si>
  <si>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</si>
  <si>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</si>
  <si>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</si>
  <si>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</si>
  <si>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ביטחוניות</t>
  </si>
  <si>
    <t>אייסיאל אגח ז*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</si>
  <si>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</si>
  <si>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</si>
  <si>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</si>
  <si>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</si>
  <si>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</si>
  <si>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</si>
  <si>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ישראמקו אגח ג*</t>
  </si>
  <si>
    <t>מנורה הון התח ד</t>
  </si>
  <si>
    <t>שופרסל אגח ז*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</si>
  <si>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</si>
  <si>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</si>
  <si>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</si>
  <si>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</si>
  <si>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</si>
  <si>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</si>
  <si>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</si>
  <si>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</si>
  <si>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</si>
  <si>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</si>
  <si>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</si>
  <si>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</si>
  <si>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</si>
  <si>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</si>
  <si>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</si>
  <si>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</si>
  <si>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</si>
  <si>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</si>
  <si>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</si>
  <si>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</si>
  <si>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</si>
  <si>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</si>
  <si>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</si>
  <si>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</si>
  <si>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</si>
  <si>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</si>
  <si>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</si>
  <si>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</si>
  <si>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</si>
  <si>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</si>
  <si>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אלקטרה אגח ה*</t>
  </si>
  <si>
    <t>בזן אגח ה</t>
  </si>
  <si>
    <t>בזן אגח י</t>
  </si>
  <si>
    <t>דמרי אגח ז*</t>
  </si>
  <si>
    <t>דמרי אגח ט*</t>
  </si>
  <si>
    <t>דמרי אגח י*</t>
  </si>
  <si>
    <t>ממן אגח ב</t>
  </si>
  <si>
    <t>פז נפט ד*</t>
  </si>
  <si>
    <t>פז נפט אגח ח*</t>
  </si>
  <si>
    <t>פרטנר אגח ו*</t>
  </si>
  <si>
    <t>פרטנר אגח ז*</t>
  </si>
  <si>
    <t>שפיר הנדס אגח א*</t>
  </si>
  <si>
    <t>מתכת ומוצרי בניה</t>
  </si>
  <si>
    <t>שפיר הנדס אגח ב*</t>
  </si>
  <si>
    <t>אזורים אגח 13*</t>
  </si>
  <si>
    <t>אזורים אגח 14*</t>
  </si>
  <si>
    <t>איידיאייהנ הת ה</t>
  </si>
  <si>
    <t>אנלייט אנר אג ג*</t>
  </si>
  <si>
    <t>אנלייט אנר אגחו*</t>
  </si>
  <si>
    <t>אנרג'יקס אג ב*</t>
  </si>
  <si>
    <t>אנרג'יקס אגח א*</t>
  </si>
  <si>
    <t>אפריקה מג אגח ה*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</si>
  <si>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</si>
  <si>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</si>
  <si>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</si>
  <si>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</si>
  <si>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</si>
  <si>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</si>
  <si>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פתאל אירו אגח ג</t>
  </si>
  <si>
    <t>פתאל אירו אגח ד</t>
  </si>
  <si>
    <t>קרסו נדלן אגח א*</t>
  </si>
  <si>
    <t>אקרו אגח א</t>
  </si>
  <si>
    <t>פתאל החז אגח ב*</t>
  </si>
  <si>
    <t>פתאל החז אגח ג*</t>
  </si>
  <si>
    <t>קרדן נדלן אגח ה</t>
  </si>
  <si>
    <t>אלומיי אגח ג</t>
  </si>
  <si>
    <t>אלומיי קפיטל אגח ה</t>
  </si>
  <si>
    <t>אנלייט אנר אגחה*</t>
  </si>
  <si>
    <t>ריט אזורים אג ב*</t>
  </si>
  <si>
    <t>אלביט מע' אגח ג</t>
  </si>
  <si>
    <t>אלביט מע' אגח ד</t>
  </si>
  <si>
    <t>ישראמקו אגח א*</t>
  </si>
  <si>
    <t>ישראמקו אגח ב*</t>
  </si>
  <si>
    <t>תמר פטרו אגח א*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</si>
  <si>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</si>
  <si>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</si>
  <si>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</si>
  <si>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</si>
  <si>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</si>
  <si>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</si>
  <si>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</si>
  <si>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</si>
  <si>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</si>
  <si>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</si>
  <si>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</si>
  <si>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</si>
  <si>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</si>
  <si>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</si>
  <si>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</si>
  <si>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</si>
  <si>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</si>
  <si>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</si>
  <si>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</si>
  <si>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</si>
  <si>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</si>
  <si>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</si>
  <si>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</si>
  <si>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</si>
  <si>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</si>
  <si>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</si>
  <si>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</si>
  <si>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</si>
  <si>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</si>
  <si>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</si>
  <si>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</si>
  <si>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</si>
  <si>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</si>
  <si>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</si>
  <si>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</si>
  <si>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</si>
  <si>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</si>
  <si>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</si>
  <si>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</si>
  <si>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</si>
  <si>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</si>
  <si>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</si>
  <si>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</si>
  <si>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</si>
  <si>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</si>
  <si>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</si>
  <si>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</si>
  <si>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</si>
  <si>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</si>
  <si>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</si>
  <si>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</si>
  <si>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</si>
  <si>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</si>
  <si>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</si>
  <si>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</si>
  <si>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</si>
  <si>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</si>
  <si>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</si>
  <si>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</si>
  <si>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</si>
  <si>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</si>
  <si>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</si>
  <si>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</si>
  <si>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</si>
  <si>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</si>
  <si>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</si>
  <si>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</si>
  <si>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</si>
  <si>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</si>
  <si>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</si>
  <si>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</si>
  <si>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</si>
  <si>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</si>
  <si>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</si>
  <si>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</si>
  <si>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</si>
  <si>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</si>
  <si>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</si>
  <si>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</si>
  <si>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</si>
  <si>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</si>
  <si>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</si>
  <si>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</si>
  <si>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</si>
  <si>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</si>
  <si>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</si>
  <si>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</si>
  <si>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</si>
  <si>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</si>
  <si>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</si>
  <si>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</si>
  <si>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</si>
  <si>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</si>
  <si>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</si>
  <si>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</si>
  <si>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</si>
  <si>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</si>
  <si>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</si>
  <si>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</si>
  <si>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</si>
  <si>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</si>
  <si>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</si>
  <si>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</si>
  <si>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</si>
  <si>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</si>
  <si>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</si>
  <si>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</si>
  <si>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</si>
  <si>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</si>
  <si>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</si>
  <si>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</si>
  <si>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</si>
  <si>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</si>
  <si>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</si>
  <si>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</si>
  <si>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</si>
  <si>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</si>
  <si>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</si>
  <si>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</si>
  <si>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</si>
  <si>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</si>
  <si>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</si>
  <si>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</si>
  <si>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</si>
  <si>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</si>
  <si>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</si>
  <si>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</si>
  <si>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</si>
  <si>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</si>
  <si>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</si>
  <si>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</si>
  <si>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</si>
  <si>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</si>
  <si>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</si>
  <si>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</si>
  <si>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</si>
  <si>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</si>
  <si>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</si>
  <si>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</si>
  <si>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</si>
  <si>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</si>
  <si>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</si>
  <si>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</si>
  <si>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</si>
  <si>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</si>
  <si>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</si>
  <si>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</si>
  <si>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</si>
  <si>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</si>
  <si>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</si>
  <si>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</si>
  <si>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</si>
  <si>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</si>
  <si>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</si>
  <si>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</si>
  <si>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</si>
  <si>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</si>
  <si>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</si>
  <si>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</si>
  <si>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</si>
  <si>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</si>
  <si>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</si>
  <si>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</si>
  <si>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</si>
  <si>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</si>
  <si>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</si>
  <si>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</si>
  <si>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</si>
  <si>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</si>
  <si>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</si>
  <si>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</si>
  <si>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</si>
  <si>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</si>
  <si>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</si>
  <si>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</si>
  <si>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</si>
  <si>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</si>
  <si>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</si>
  <si>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</si>
  <si>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</si>
  <si>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</si>
  <si>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</si>
  <si>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</si>
  <si>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</si>
  <si>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</si>
  <si>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</si>
  <si>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</si>
  <si>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</si>
  <si>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</si>
  <si>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</si>
  <si>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</si>
  <si>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</si>
  <si>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</si>
  <si>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</si>
  <si>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</si>
  <si>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</si>
  <si>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</si>
  <si>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</si>
  <si>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</si>
  <si>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</si>
  <si>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</si>
  <si>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</si>
  <si>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</si>
  <si>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</si>
  <si>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</si>
  <si>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</si>
  <si>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</si>
  <si>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</si>
  <si>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</si>
  <si>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</si>
  <si>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</si>
  <si>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</si>
  <si>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</si>
  <si>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</si>
  <si>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</si>
  <si>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</si>
  <si>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</si>
  <si>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</si>
  <si>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</si>
  <si>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</si>
  <si>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</si>
  <si>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</si>
  <si>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</si>
  <si>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</si>
  <si>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</si>
  <si>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</si>
  <si>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</si>
  <si>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</si>
  <si>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</si>
  <si>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</si>
  <si>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</si>
  <si>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</si>
  <si>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</si>
  <si>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</si>
  <si>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</si>
  <si>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</si>
  <si>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</si>
  <si>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</si>
  <si>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</si>
  <si>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</si>
  <si>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</si>
  <si>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</si>
  <si>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</si>
  <si>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</si>
  <si>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</si>
  <si>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</si>
  <si>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</si>
  <si>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</si>
  <si>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</si>
  <si>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</si>
  <si>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</si>
  <si>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</si>
  <si>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</si>
  <si>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</si>
  <si>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</si>
  <si>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</si>
  <si>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</si>
  <si>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</si>
  <si>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</si>
  <si>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</si>
  <si>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</si>
  <si>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</si>
  <si>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</si>
  <si>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</si>
  <si>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</si>
  <si>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</si>
  <si>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</si>
  <si>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</si>
  <si>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</si>
  <si>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</si>
  <si>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</si>
  <si>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</si>
  <si>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</si>
  <si>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60</t>
  </si>
  <si>
    <t>1146232</t>
  </si>
  <si>
    <t>510938608</t>
  </si>
  <si>
    <t>קסם תשואות</t>
  </si>
  <si>
    <t>1146950</t>
  </si>
  <si>
    <t>תכלית סל תל בונד תשואות</t>
  </si>
  <si>
    <t>1145259</t>
  </si>
  <si>
    <t>513534974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</si>
  <si>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</si>
  <si>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</si>
  <si>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</si>
  <si>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</si>
  <si>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</si>
  <si>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</si>
  <si>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</si>
  <si>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</si>
  <si>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</si>
  <si>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</si>
  <si>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</si>
  <si>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</si>
  <si>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</si>
  <si>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</si>
  <si>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</si>
  <si>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</si>
  <si>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</si>
  <si>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</si>
  <si>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</si>
  <si>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</si>
  <si>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</si>
  <si>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</si>
  <si>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</si>
  <si>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</si>
  <si>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</si>
  <si>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</si>
  <si>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</si>
  <si>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</si>
  <si>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</si>
  <si>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</si>
  <si>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</si>
  <si>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</si>
  <si>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</si>
  <si>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</si>
  <si>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</si>
  <si>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</si>
  <si>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</si>
  <si>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</si>
  <si>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</si>
  <si>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</si>
  <si>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</si>
  <si>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</si>
  <si>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</si>
  <si>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</si>
  <si>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</si>
  <si>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</si>
  <si>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</si>
  <si>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</si>
  <si>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</si>
  <si>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</si>
  <si>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</si>
  <si>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</si>
  <si>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</si>
  <si>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</si>
  <si>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</si>
  <si>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</si>
  <si>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</si>
  <si>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</si>
  <si>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</si>
  <si>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</si>
  <si>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</si>
  <si>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</si>
  <si>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</si>
  <si>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</si>
  <si>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</si>
  <si>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</si>
  <si>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₪ / מט"ח</t>
  </si>
  <si>
    <t>+ILS/-USD 3.3115 11-10-23 (20) -435</t>
  </si>
  <si>
    <t>10000110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</si>
  <si>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</si>
  <si>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</si>
  <si>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</si>
  <si>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</si>
  <si>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</si>
  <si>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</si>
  <si>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</si>
  <si>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</si>
  <si>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</si>
  <si>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</si>
  <si>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</si>
  <si>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</si>
  <si>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</si>
  <si>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</si>
  <si>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</si>
  <si>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</si>
  <si>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</si>
  <si>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</si>
  <si>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</si>
  <si>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</si>
  <si>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</si>
  <si>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</si>
  <si>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</si>
  <si>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</si>
  <si>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</si>
  <si>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</si>
  <si>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</si>
  <si>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</si>
  <si>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</si>
  <si>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</si>
  <si>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</si>
  <si>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</si>
  <si>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3.5603 22-11-23 (12) -397</t>
  </si>
  <si>
    <t>10000912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</si>
  <si>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</si>
  <si>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</si>
  <si>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</si>
  <si>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</si>
  <si>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</si>
  <si>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</si>
  <si>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</si>
  <si>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</si>
  <si>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</si>
  <si>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</si>
  <si>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</si>
  <si>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</si>
  <si>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3.5911 18-07-23 (11) -39</t>
  </si>
  <si>
    <t>10000972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</si>
  <si>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</si>
  <si>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</si>
  <si>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</si>
  <si>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</si>
  <si>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</si>
  <si>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</si>
  <si>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</si>
  <si>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</si>
  <si>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</si>
  <si>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</si>
  <si>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3.611 19-07-23 (10) -28</t>
  </si>
  <si>
    <t>10000251</t>
  </si>
  <si>
    <t>+ILS/-USD 3.6125 07-11-23 (12) -450</t>
  </si>
  <si>
    <t>10000871</t>
  </si>
  <si>
    <t>+ILS/-USD 3.6125 13-11-23 (12) -445</t>
  </si>
  <si>
    <t>10000879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</si>
  <si>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</si>
  <si>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</si>
  <si>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</si>
  <si>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</si>
  <si>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</si>
  <si>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</si>
  <si>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</si>
  <si>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</si>
  <si>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</si>
  <si>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</si>
  <si>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</si>
  <si>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</si>
  <si>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</si>
  <si>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</si>
  <si>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</si>
  <si>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</si>
  <si>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</si>
  <si>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</si>
  <si>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</si>
  <si>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</si>
  <si>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</si>
  <si>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</si>
  <si>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</si>
  <si>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10000392</t>
  </si>
  <si>
    <t>+ILS/-USD 3.63 30-11-23 (20) -327</t>
  </si>
  <si>
    <t>10000948</t>
  </si>
  <si>
    <t>+ILS/-USD 3.634 03-07-23 (20) -72</t>
  </si>
  <si>
    <t>10000946</t>
  </si>
  <si>
    <t>+ILS/-USD 3.635 03-07-23 (10) -73</t>
  </si>
  <si>
    <t>10000944</t>
  </si>
  <si>
    <t>+ILS/-USD 3.636 07-09-23 (10) -170</t>
  </si>
  <si>
    <t>10000236</t>
  </si>
  <si>
    <t>+ILS/-USD 3.643 11-10-23 (20) -145</t>
  </si>
  <si>
    <t>10000981</t>
  </si>
  <si>
    <t>+ILS/-USD 3.646 07-12-23 (20) -264</t>
  </si>
  <si>
    <t>10000985</t>
  </si>
  <si>
    <t>+ILS/-USD 3.6496 12-09-23 (10) -174</t>
  </si>
  <si>
    <t>10000243</t>
  </si>
  <si>
    <t>+ILS/-USD 3.65 05-07-23 (10) -74</t>
  </si>
  <si>
    <t>10000952</t>
  </si>
  <si>
    <t>+ILS/-USD 3.6506 05-07-23 (11) -74</t>
  </si>
  <si>
    <t>10000954</t>
  </si>
  <si>
    <t>+ILS/-USD 3.6584 06-07-23 (20) -66</t>
  </si>
  <si>
    <t>10000119</t>
  </si>
  <si>
    <t>+ILS/-USD 3.663 07-12-23 (10) -271</t>
  </si>
  <si>
    <t>10000983</t>
  </si>
  <si>
    <t>+ILS/-USD 3.664 06-07-23 (12) -29</t>
  </si>
  <si>
    <t>10000970</t>
  </si>
  <si>
    <t>+ILS/-USD 3.7028 25-07-23 (20) -92</t>
  </si>
  <si>
    <t>10000958</t>
  </si>
  <si>
    <t>+ILS/-USD 3.703 13-09-23 (10) -181</t>
  </si>
  <si>
    <t>10000246</t>
  </si>
  <si>
    <t>+ILS/-USD 3.7068 25-07-23 (11) -92</t>
  </si>
  <si>
    <t>10000956</t>
  </si>
  <si>
    <t>+ILS/-USD 3.7247 12-07-23 (11) -53</t>
  </si>
  <si>
    <t>10000962</t>
  </si>
  <si>
    <t>+ILS/-USD 3.7256 12-07-23 (20) -54</t>
  </si>
  <si>
    <t>10000964</t>
  </si>
  <si>
    <t>+USD/-ILS 3.567 16-11-23 (10) -230</t>
  </si>
  <si>
    <t>10000974</t>
  </si>
  <si>
    <t>+USD/-ILS 3.643 11-10-23 (20) -145</t>
  </si>
  <si>
    <t>10000120</t>
  </si>
  <si>
    <t>+USD/-ILS 3.713 24-10-23 (10) -242</t>
  </si>
  <si>
    <t>10000968</t>
  </si>
  <si>
    <t>פורוורד ש"ח-מט"ח</t>
  </si>
  <si>
    <t>10000982</t>
  </si>
  <si>
    <t>10000984</t>
  </si>
  <si>
    <t>+EUR/-USD 1.06502 07-08-23 (10) +91.2</t>
  </si>
  <si>
    <t>10000387</t>
  </si>
  <si>
    <t>+EUR/-USD 1.0915 07-08-23 (10) +22</t>
  </si>
  <si>
    <t>10000393</t>
  </si>
  <si>
    <t>+GBP/-USD 1.23965 15-08-23 (10) +16.5</t>
  </si>
  <si>
    <t>10000966</t>
  </si>
  <si>
    <t>+GBP/-USD 1.27368 10-07-23 (10) +0.8</t>
  </si>
  <si>
    <t>10000394</t>
  </si>
  <si>
    <t>+USD/-AUD 0.7006 24-07-23 (10) +39</t>
  </si>
  <si>
    <t>10000381</t>
  </si>
  <si>
    <t>+USD/-EUR 1.06517 07-08-23 (10) +86.7</t>
  </si>
  <si>
    <t>10000386</t>
  </si>
  <si>
    <t>+USD/-EUR 1.07155 24-07-23 (10) +82.5</t>
  </si>
  <si>
    <t>10000873</t>
  </si>
  <si>
    <t>+USD/-EUR 1.0759 06-11-23 (10) +89</t>
  </si>
  <si>
    <t>10000960</t>
  </si>
  <si>
    <t>+USD/-EUR 1.0805 14-08-23 (20) +83</t>
  </si>
  <si>
    <t>10000908</t>
  </si>
  <si>
    <t>+USD/-EUR 1.0808 14-08-23 (10) +83</t>
  </si>
  <si>
    <t>10000906</t>
  </si>
  <si>
    <t>+USD/-EUR 1.0979 11-09-23 (20) +89</t>
  </si>
  <si>
    <t>10000914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</si>
  <si>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</si>
  <si>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</si>
  <si>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</si>
  <si>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</si>
  <si>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</si>
  <si>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</si>
  <si>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</si>
  <si>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1.10963 18-09-23 (10) +82.3</t>
  </si>
  <si>
    <t>10000918</t>
  </si>
  <si>
    <t>+USD/-EUR 1.1098 18-09-23 (20) +83</t>
  </si>
  <si>
    <t>10000920</t>
  </si>
  <si>
    <t>+USD/-EUR 1.11079 10-01-24 (10) +112.9</t>
  </si>
  <si>
    <t>10000253</t>
  </si>
  <si>
    <t>10000979</t>
  </si>
  <si>
    <t>+USD/-GBP 1.21697 10-07-23 (10) +39.7</t>
  </si>
  <si>
    <t>10000849</t>
  </si>
  <si>
    <t>10000379</t>
  </si>
  <si>
    <t>+USD/-GBP 1.24513 15-08-23 (10) +28.3</t>
  </si>
  <si>
    <t>10000922</t>
  </si>
  <si>
    <t>SW0229__3.56/TELBOR3M</t>
  </si>
  <si>
    <t>10000031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</si>
  <si>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</si>
  <si>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</si>
  <si>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</si>
  <si>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</si>
  <si>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</si>
  <si>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</si>
  <si>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</si>
  <si>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</si>
  <si>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</si>
  <si>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</si>
  <si>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</si>
  <si>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</si>
  <si>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</si>
  <si>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</si>
  <si>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</si>
  <si>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</si>
  <si>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</si>
  <si>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</si>
  <si>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</si>
  <si>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</si>
  <si>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</si>
  <si>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</si>
  <si>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</si>
  <si>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</si>
  <si>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</si>
  <si>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</si>
  <si>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</si>
  <si>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</si>
  <si>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</si>
  <si>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</si>
  <si>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</si>
  <si>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</si>
  <si>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</si>
  <si>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</si>
  <si>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</si>
  <si>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</si>
  <si>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</si>
  <si>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</si>
  <si>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</si>
  <si>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</si>
  <si>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</si>
  <si>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</si>
  <si>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</si>
  <si>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</si>
  <si>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</si>
  <si>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</si>
  <si>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</si>
  <si>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</si>
  <si>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</si>
  <si>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</si>
  <si>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</si>
  <si>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</si>
  <si>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</si>
  <si>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</si>
  <si>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</si>
  <si>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</si>
  <si>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</si>
  <si>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</si>
  <si>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</si>
  <si>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</si>
  <si>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</si>
  <si>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</si>
  <si>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</si>
  <si>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</si>
  <si>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</si>
  <si>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</si>
  <si>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</si>
  <si>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</si>
  <si>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</si>
  <si>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</si>
  <si>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</si>
  <si>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</si>
  <si>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</si>
  <si>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</si>
  <si>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</si>
  <si>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</si>
  <si>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</si>
  <si>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</si>
  <si>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</si>
  <si>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</si>
  <si>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</si>
  <si>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</si>
  <si>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</si>
  <si>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</si>
  <si>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</si>
  <si>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</si>
  <si>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</si>
  <si>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</si>
  <si>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</si>
  <si>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</si>
  <si>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</si>
  <si>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</si>
  <si>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</si>
  <si>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</si>
  <si>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</si>
  <si>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</si>
  <si>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</si>
  <si>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</si>
  <si>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</si>
  <si>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</si>
  <si>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</si>
  <si>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</si>
  <si>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</si>
  <si>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</si>
  <si>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</si>
  <si>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</si>
  <si>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</si>
  <si>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</si>
  <si>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</si>
  <si>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</si>
  <si>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</si>
  <si>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</si>
  <si>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</si>
  <si>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</si>
  <si>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</si>
  <si>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</si>
  <si>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</si>
  <si>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</si>
  <si>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</si>
  <si>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</si>
  <si>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</si>
  <si>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</si>
  <si>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</si>
  <si>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</si>
  <si>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</si>
  <si>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</si>
  <si>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</si>
  <si>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</si>
  <si>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</si>
  <si>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</si>
  <si>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</si>
  <si>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</si>
  <si>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</si>
  <si>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</si>
  <si>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</si>
  <si>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</si>
  <si>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</si>
  <si>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</si>
  <si>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</si>
  <si>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</si>
  <si>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</si>
  <si>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</si>
  <si>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</si>
  <si>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</si>
  <si>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</si>
  <si>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</si>
  <si>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</si>
  <si>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</si>
  <si>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</si>
  <si>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</si>
  <si>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</si>
  <si>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</si>
  <si>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</si>
  <si>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</si>
  <si>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</si>
  <si>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</si>
  <si>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</si>
  <si>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</si>
  <si>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</si>
  <si>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</si>
  <si>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</si>
  <si>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</si>
  <si>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</si>
  <si>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</si>
  <si>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</si>
  <si>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</si>
  <si>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</si>
  <si>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</si>
  <si>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</si>
  <si>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</si>
  <si>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</si>
  <si>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</si>
  <si>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</si>
  <si>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</si>
  <si>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</si>
  <si>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</si>
  <si>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</si>
  <si>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</si>
  <si>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</si>
  <si>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</si>
  <si>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</si>
  <si>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</si>
  <si>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</si>
  <si>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</si>
  <si>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</si>
  <si>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</si>
  <si>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</si>
  <si>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</si>
  <si>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</si>
  <si>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</si>
  <si>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</si>
  <si>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</si>
  <si>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</si>
  <si>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</si>
  <si>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</si>
  <si>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</si>
  <si>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</si>
  <si>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</si>
  <si>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</si>
  <si>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</si>
  <si>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</si>
  <si>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</si>
  <si>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</si>
  <si>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</si>
  <si>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</si>
  <si>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</si>
  <si>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</si>
  <si>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</si>
  <si>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</si>
  <si>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</si>
  <si>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</si>
  <si>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</si>
  <si>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מניות הפחתת שווי ניירות חסומים</t>
  </si>
  <si>
    <t>112239100</t>
  </si>
  <si>
    <t>סה"כ בישראל</t>
  </si>
  <si>
    <t>סה"כ בחו"ל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</si>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</sst>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8" sqref="G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133</v>
      </c>
      <c r="C1" s="46" t="s" vm="1">
        <v>204</v>
      </c>
    </row>
    <row r="2" spans="1:4">
      <c r="B2" s="46" t="s">
        <v>132</v>
      </c>
      <c r="C2" s="46" t="s">
        <v>205</v>
      </c>
    </row>
    <row r="3" spans="1:4">
      <c r="B3" s="46" t="s">
        <v>134</v>
      </c>
      <c r="C3" s="46" t="s">
        <v>206</v>
      </c>
    </row>
    <row r="4" spans="1:4">
      <c r="B4" s="46" t="s">
        <v>135</v>
      </c>
      <c r="C4" s="46">
        <v>2148</v>
      </c>
    </row>
    <row r="6" spans="1:4" ht="26.25" customHeight="1">
      <c r="B6" s="132" t="s">
        <v>143</v>
      </c>
      <c r="C6" s="133"/>
      <c r="D6" s="134"/>
    </row>
    <row r="7" spans="1:4" s="9" customFormat="1">
      <c r="B7" s="21"/>
      <c r="C7" s="22" t="s">
        <v>102</v>
      </c>
      <c r="D7" s="23" t="s">
        <v>100</v>
      </c>
    </row>
    <row r="8" spans="1:4" s="9" customFormat="1">
      <c r="B8" s="21"/>
      <c r="C8" s="24" t="s">
        <v>185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142</v>
      </c>
      <c r="C10" s="68">
        <f>C11+C12+C23+C33+C37</f>
        <v>3824.8399554099997</v>
      </c>
      <c r="D10" s="69">
        <f>C10/$C$42</f>
        <v>1</v>
      </c>
    </row>
    <row r="11" spans="1:4">
      <c r="A11" s="42" t="s">
        <v>113</v>
      </c>
      <c r="B11" s="27" t="s">
        <v>144</v>
      </c>
      <c r="C11" s="68">
        <f>מזומנים!J10</f>
        <v>135.715839429</v>
      </c>
      <c r="D11" s="69">
        <f t="shared" ref="D11:D13" si="0">C11/$C$42</f>
        <v>3.5482749869582997E-2</v>
      </c>
    </row>
    <row r="12" spans="1:4">
      <c r="B12" s="27" t="s">
        <v>145</v>
      </c>
      <c r="C12" s="68">
        <f>SUM(C13:C21)</f>
        <v>3052.6998538159996</v>
      </c>
      <c r="D12" s="69">
        <f t="shared" si="0"/>
        <v>0.79812485996914573</v>
      </c>
    </row>
    <row r="13" spans="1:4">
      <c r="A13" s="44" t="s">
        <v>113</v>
      </c>
      <c r="B13" s="28" t="s">
        <v>63</v>
      </c>
      <c r="C13" s="68" vm="2">
        <v>1275.0862592730005</v>
      </c>
      <c r="D13" s="69">
        <f t="shared" si="0"/>
        <v>0.33336983354544542</v>
      </c>
    </row>
    <row r="14" spans="1:4">
      <c r="A14" s="44" t="s">
        <v>113</v>
      </c>
      <c r="B14" s="28" t="s">
        <v>64</v>
      </c>
      <c r="C14" s="68" t="s" vm="3">
        <v>1091</v>
      </c>
      <c r="D14" s="69" t="s" vm="4">
        <v>1091</v>
      </c>
    </row>
    <row r="15" spans="1:4">
      <c r="A15" s="44" t="s">
        <v>113</v>
      </c>
      <c r="B15" s="28" t="s">
        <v>65</v>
      </c>
      <c r="C15" s="68">
        <f>'אג"ח קונצרני'!R11</f>
        <v>1417.7576106789993</v>
      </c>
      <c r="D15" s="69">
        <f>C15/$C$42</f>
        <v>0.37067109400843523</v>
      </c>
    </row>
    <row r="16" spans="1:4">
      <c r="A16" s="44" t="s">
        <v>113</v>
      </c>
      <c r="B16" s="28" t="s">
        <v>66</v>
      </c>
      <c r="C16" s="68" t="s" vm="5">
        <v>1091</v>
      </c>
      <c r="D16" s="69" t="s" vm="6">
        <v>1091</v>
      </c>
    </row>
    <row r="17" spans="1:4">
      <c r="A17" s="44" t="s">
        <v>113</v>
      </c>
      <c r="B17" s="28" t="s">
        <v>198</v>
      </c>
      <c r="C17" s="68" vm="7">
        <v>313.58794959500005</v>
      </c>
      <c r="D17" s="69">
        <f t="shared" ref="D17:D18" si="1">C17/$C$42</f>
        <v>8.1987208157938557E-2</v>
      </c>
    </row>
    <row r="18" spans="1:4">
      <c r="A18" s="44" t="s">
        <v>113</v>
      </c>
      <c r="B18" s="28" t="s">
        <v>67</v>
      </c>
      <c r="C18" s="68" vm="8">
        <v>46.409259843000008</v>
      </c>
      <c r="D18" s="69">
        <f t="shared" si="1"/>
        <v>1.2133647520952341E-2</v>
      </c>
    </row>
    <row r="19" spans="1:4">
      <c r="A19" s="44" t="s">
        <v>113</v>
      </c>
      <c r="B19" s="28" t="s">
        <v>68</v>
      </c>
      <c r="C19" s="68" t="s" vm="9">
        <v>1091</v>
      </c>
      <c r="D19" s="69" t="s" vm="10">
        <v>1091</v>
      </c>
    </row>
    <row r="20" spans="1:4">
      <c r="A20" s="44" t="s">
        <v>113</v>
      </c>
      <c r="B20" s="28" t="s">
        <v>69</v>
      </c>
      <c r="C20" s="68" t="s" vm="11">
        <v>1091</v>
      </c>
      <c r="D20" s="69" t="s" vm="12">
        <v>1091</v>
      </c>
    </row>
    <row r="21" spans="1:4">
      <c r="A21" s="44" t="s">
        <v>113</v>
      </c>
      <c r="B21" s="28" t="s">
        <v>70</v>
      </c>
      <c r="C21" s="68" vm="13">
        <v>-0.14122557400000002</v>
      </c>
      <c r="D21" s="69">
        <f>C21/$C$42</f>
        <v>-3.6923263625774766E-5</v>
      </c>
    </row>
    <row r="22" spans="1:4">
      <c r="A22" s="44" t="s">
        <v>113</v>
      </c>
      <c r="B22" s="28" t="s">
        <v>71</v>
      </c>
      <c r="C22" s="68" t="s" vm="14">
        <v>1091</v>
      </c>
      <c r="D22" s="69" t="s" vm="15">
        <v>1091</v>
      </c>
    </row>
    <row r="23" spans="1:4">
      <c r="B23" s="27" t="s">
        <v>146</v>
      </c>
      <c r="C23" s="68">
        <f>SUM(C24:C31)</f>
        <v>43.535907725000008</v>
      </c>
      <c r="D23" s="69">
        <f>C23/$C$42</f>
        <v>1.1382412919897774E-2</v>
      </c>
    </row>
    <row r="24" spans="1:4">
      <c r="A24" s="44" t="s">
        <v>113</v>
      </c>
      <c r="B24" s="28" t="s">
        <v>72</v>
      </c>
      <c r="C24" s="68" t="s" vm="16">
        <v>1091</v>
      </c>
      <c r="D24" s="69" t="s" vm="17">
        <v>1091</v>
      </c>
    </row>
    <row r="25" spans="1:4">
      <c r="A25" s="44" t="s">
        <v>113</v>
      </c>
      <c r="B25" s="28" t="s">
        <v>73</v>
      </c>
      <c r="C25" s="68" t="s" vm="18">
        <v>1091</v>
      </c>
      <c r="D25" s="69" t="s" vm="19">
        <v>1091</v>
      </c>
    </row>
    <row r="26" spans="1:4">
      <c r="A26" s="44" t="s">
        <v>113</v>
      </c>
      <c r="B26" s="28" t="s">
        <v>65</v>
      </c>
      <c r="C26" s="68" vm="20">
        <v>52.736789307000009</v>
      </c>
      <c r="D26" s="69">
        <f>C26/$C$42</f>
        <v>1.3787972809792232E-2</v>
      </c>
    </row>
    <row r="27" spans="1:4">
      <c r="A27" s="44" t="s">
        <v>113</v>
      </c>
      <c r="B27" s="28" t="s">
        <v>74</v>
      </c>
      <c r="C27" s="68" t="s" vm="21">
        <v>1091</v>
      </c>
      <c r="D27" s="69" t="s" vm="22">
        <v>1091</v>
      </c>
    </row>
    <row r="28" spans="1:4">
      <c r="A28" s="44" t="s">
        <v>113</v>
      </c>
      <c r="B28" s="28" t="s">
        <v>75</v>
      </c>
      <c r="C28" s="68" t="s" vm="23">
        <v>1091</v>
      </c>
      <c r="D28" s="69" t="s" vm="24">
        <v>1091</v>
      </c>
    </row>
    <row r="29" spans="1:4">
      <c r="A29" s="44" t="s">
        <v>113</v>
      </c>
      <c r="B29" s="28" t="s">
        <v>76</v>
      </c>
      <c r="C29" s="68" t="s" vm="25">
        <v>1091</v>
      </c>
      <c r="D29" s="69" t="s" vm="26">
        <v>1091</v>
      </c>
    </row>
    <row r="30" spans="1:4">
      <c r="A30" s="44" t="s">
        <v>113</v>
      </c>
      <c r="B30" s="28" t="s">
        <v>169</v>
      </c>
      <c r="C30" s="68" t="s" vm="27">
        <v>1091</v>
      </c>
      <c r="D30" s="69" t="s" vm="28">
        <v>1091</v>
      </c>
    </row>
    <row r="31" spans="1:4">
      <c r="A31" s="44" t="s">
        <v>113</v>
      </c>
      <c r="B31" s="28" t="s">
        <v>97</v>
      </c>
      <c r="C31" s="68" vm="29">
        <v>-9.2008815820000009</v>
      </c>
      <c r="D31" s="69" vm="30">
        <v>-2.405569941767985E-3</v>
      </c>
    </row>
    <row r="32" spans="1:4">
      <c r="A32" s="44" t="s">
        <v>113</v>
      </c>
      <c r="B32" s="28" t="s">
        <v>77</v>
      </c>
      <c r="C32" s="68" t="s" vm="31">
        <v>1091</v>
      </c>
      <c r="D32" s="69" t="s" vm="32">
        <v>1091</v>
      </c>
    </row>
    <row r="33" spans="1:4">
      <c r="A33" s="44" t="s">
        <v>113</v>
      </c>
      <c r="B33" s="27" t="s">
        <v>147</v>
      </c>
      <c r="C33" s="68" vm="33">
        <v>593.72546075800017</v>
      </c>
      <c r="D33" s="69" vm="34">
        <v>0.15522948636312447</v>
      </c>
    </row>
    <row r="34" spans="1:4">
      <c r="A34" s="44" t="s">
        <v>113</v>
      </c>
      <c r="B34" s="27" t="s">
        <v>148</v>
      </c>
      <c r="C34" s="68" t="s" vm="35">
        <v>1091</v>
      </c>
      <c r="D34" s="69" t="s" vm="36">
        <v>1091</v>
      </c>
    </row>
    <row r="35" spans="1:4">
      <c r="A35" s="44" t="s">
        <v>113</v>
      </c>
      <c r="B35" s="27" t="s">
        <v>149</v>
      </c>
      <c r="C35" s="68" t="s" vm="37">
        <v>1091</v>
      </c>
      <c r="D35" s="69" t="s" vm="38">
        <v>1091</v>
      </c>
    </row>
    <row r="36" spans="1:4">
      <c r="A36" s="44" t="s">
        <v>113</v>
      </c>
      <c r="B36" s="45" t="s">
        <v>150</v>
      </c>
      <c r="C36" s="68" t="s" vm="39">
        <v>1091</v>
      </c>
      <c r="D36" s="69" t="s" vm="40">
        <v>1091</v>
      </c>
    </row>
    <row r="37" spans="1:4">
      <c r="A37" s="44" t="s">
        <v>113</v>
      </c>
      <c r="B37" s="27" t="s">
        <v>151</v>
      </c>
      <c r="C37" s="68">
        <f>'השקעות אחרות '!I10</f>
        <v>-0.83710631800000024</v>
      </c>
      <c r="D37" s="69">
        <v>0</v>
      </c>
    </row>
    <row r="38" spans="1:4">
      <c r="A38" s="44"/>
      <c r="B38" s="55" t="s">
        <v>153</v>
      </c>
      <c r="C38" s="68">
        <v>0</v>
      </c>
      <c r="D38" s="69">
        <v>0</v>
      </c>
    </row>
    <row r="39" spans="1:4">
      <c r="A39" s="44" t="s">
        <v>113</v>
      </c>
      <c r="B39" s="56" t="s">
        <v>154</v>
      </c>
      <c r="C39" s="68" t="s" vm="41">
        <v>1091</v>
      </c>
      <c r="D39" s="69" t="s" vm="42">
        <v>1091</v>
      </c>
    </row>
    <row r="40" spans="1:4">
      <c r="A40" s="44" t="s">
        <v>113</v>
      </c>
      <c r="B40" s="56" t="s">
        <v>183</v>
      </c>
      <c r="C40" s="68" t="s" vm="43">
        <v>1091</v>
      </c>
      <c r="D40" s="69" t="s" vm="44">
        <v>1091</v>
      </c>
    </row>
    <row r="41" spans="1:4">
      <c r="A41" s="44" t="s">
        <v>113</v>
      </c>
      <c r="B41" s="56" t="s">
        <v>155</v>
      </c>
      <c r="C41" s="68" t="s" vm="45">
        <v>1091</v>
      </c>
      <c r="D41" s="69" t="s" vm="46">
        <v>1091</v>
      </c>
    </row>
    <row r="42" spans="1:4">
      <c r="B42" s="56" t="s">
        <v>78</v>
      </c>
      <c r="C42" s="68">
        <f>C10</f>
        <v>3824.8399554099997</v>
      </c>
      <c r="D42" s="69" vm="47">
        <v>1.0000041786004044</v>
      </c>
    </row>
    <row r="43" spans="1:4">
      <c r="A43" s="44" t="s">
        <v>113</v>
      </c>
      <c r="B43" s="56" t="s">
        <v>152</v>
      </c>
      <c r="C43" s="68">
        <f>'יתרת התחייבות להשקעה'!C10</f>
        <v>66.585368602622282</v>
      </c>
      <c r="D43" s="69"/>
    </row>
    <row r="44" spans="1:4">
      <c r="B44" s="5" t="s">
        <v>101</v>
      </c>
    </row>
    <row r="45" spans="1:4">
      <c r="C45" s="62" t="s">
        <v>140</v>
      </c>
      <c r="D45" s="34" t="s">
        <v>96</v>
      </c>
    </row>
    <row r="46" spans="1:4">
      <c r="C46" s="63" t="s">
        <v>0</v>
      </c>
      <c r="D46" s="23" t="s">
        <v>1</v>
      </c>
    </row>
    <row r="47" spans="1:4">
      <c r="C47" s="70" t="s">
        <v>123</v>
      </c>
      <c r="D47" s="71" vm="48">
        <v>2.4517000000000002</v>
      </c>
    </row>
    <row r="48" spans="1:4">
      <c r="C48" s="70" t="s">
        <v>130</v>
      </c>
      <c r="D48" s="71">
        <v>0.77297511855767032</v>
      </c>
    </row>
    <row r="49" spans="2:4">
      <c r="C49" s="70" t="s">
        <v>127</v>
      </c>
      <c r="D49" s="71" vm="49">
        <v>2.7898000000000001</v>
      </c>
    </row>
    <row r="50" spans="2:4">
      <c r="B50" s="11"/>
      <c r="C50" s="70" t="s">
        <v>1092</v>
      </c>
      <c r="D50" s="71" vm="50">
        <v>4.1134000000000004</v>
      </c>
    </row>
    <row r="51" spans="2:4">
      <c r="C51" s="70" t="s">
        <v>121</v>
      </c>
      <c r="D51" s="71" vm="51">
        <v>4.0185000000000004</v>
      </c>
    </row>
    <row r="52" spans="2:4">
      <c r="C52" s="70" t="s">
        <v>122</v>
      </c>
      <c r="D52" s="71" vm="52">
        <v>4.6707000000000001</v>
      </c>
    </row>
    <row r="53" spans="2:4">
      <c r="C53" s="70" t="s">
        <v>124</v>
      </c>
      <c r="D53" s="71">
        <v>0.47218570936331505</v>
      </c>
    </row>
    <row r="54" spans="2:4">
      <c r="C54" s="70" t="s">
        <v>128</v>
      </c>
      <c r="D54" s="71">
        <v>2.5581999999999997E-2</v>
      </c>
    </row>
    <row r="55" spans="2:4">
      <c r="C55" s="70" t="s">
        <v>129</v>
      </c>
      <c r="D55" s="71">
        <v>0.21595372753643494</v>
      </c>
    </row>
    <row r="56" spans="2:4">
      <c r="C56" s="70" t="s">
        <v>126</v>
      </c>
      <c r="D56" s="71" vm="53">
        <v>0.53959999999999997</v>
      </c>
    </row>
    <row r="57" spans="2:4">
      <c r="C57" s="70" t="s">
        <v>1093</v>
      </c>
      <c r="D57" s="71">
        <v>2.2710600000000003</v>
      </c>
    </row>
    <row r="58" spans="2:4">
      <c r="C58" s="70" t="s">
        <v>125</v>
      </c>
      <c r="D58" s="71" vm="54">
        <v>0.34089999999999998</v>
      </c>
    </row>
    <row r="59" spans="2:4">
      <c r="C59" s="70" t="s">
        <v>119</v>
      </c>
      <c r="D59" s="71" vm="55">
        <v>3.7</v>
      </c>
    </row>
    <row r="60" spans="2:4">
      <c r="C60" s="70" t="s">
        <v>131</v>
      </c>
      <c r="D60" s="71" vm="56">
        <v>0.1968</v>
      </c>
    </row>
    <row r="61" spans="2:4">
      <c r="C61" s="70" t="s">
        <v>1094</v>
      </c>
      <c r="D61" s="71" vm="57">
        <v>0.34370000000000001</v>
      </c>
    </row>
    <row r="62" spans="2:4">
      <c r="C62" s="70" t="s">
        <v>1095</v>
      </c>
      <c r="D62" s="71">
        <v>4.1426504901763202E-2</v>
      </c>
    </row>
    <row r="63" spans="2:4">
      <c r="C63" s="70" t="s">
        <v>1096</v>
      </c>
      <c r="D63" s="71">
        <v>0.51008450859561327</v>
      </c>
    </row>
    <row r="64" spans="2:4">
      <c r="C64" s="70" t="s">
        <v>120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133</v>
      </c>
      <c r="C1" s="46" t="s" vm="1">
        <v>204</v>
      </c>
    </row>
    <row r="2" spans="2:13">
      <c r="B2" s="46" t="s">
        <v>132</v>
      </c>
      <c r="C2" s="46" t="s">
        <v>205</v>
      </c>
    </row>
    <row r="3" spans="2:13">
      <c r="B3" s="46" t="s">
        <v>134</v>
      </c>
      <c r="C3" s="46" t="s">
        <v>206</v>
      </c>
    </row>
    <row r="4" spans="2:13">
      <c r="B4" s="46" t="s">
        <v>135</v>
      </c>
      <c r="C4" s="46">
        <v>2148</v>
      </c>
    </row>
    <row r="6" spans="2:13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3" ht="26.25" customHeight="1">
      <c r="B7" s="135" t="s">
        <v>86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3"/>
    </row>
    <row r="8" spans="2:13" s="3" customFormat="1" ht="78.75">
      <c r="B8" s="21" t="s">
        <v>107</v>
      </c>
      <c r="C8" s="29" t="s">
        <v>42</v>
      </c>
      <c r="D8" s="29" t="s">
        <v>110</v>
      </c>
      <c r="E8" s="29" t="s">
        <v>60</v>
      </c>
      <c r="F8" s="29" t="s">
        <v>94</v>
      </c>
      <c r="G8" s="29" t="s">
        <v>182</v>
      </c>
      <c r="H8" s="29" t="s">
        <v>181</v>
      </c>
      <c r="I8" s="29" t="s">
        <v>56</v>
      </c>
      <c r="J8" s="29" t="s">
        <v>53</v>
      </c>
      <c r="K8" s="29" t="s">
        <v>136</v>
      </c>
      <c r="L8" s="30" t="s">
        <v>138</v>
      </c>
    </row>
    <row r="9" spans="2:13" s="3" customFormat="1">
      <c r="B9" s="14"/>
      <c r="C9" s="29"/>
      <c r="D9" s="29"/>
      <c r="E9" s="29"/>
      <c r="F9" s="29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7" t="s">
        <v>1292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</row>
    <row r="12" spans="2:13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</row>
    <row r="531" spans="2:12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</row>
    <row r="532" spans="2:12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</row>
    <row r="533" spans="2:12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</row>
    <row r="534" spans="2:12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</row>
    <row r="535" spans="2:12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</row>
    <row r="536" spans="2:12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</row>
    <row r="537" spans="2:12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</row>
    <row r="538" spans="2:12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</row>
    <row r="539" spans="2:12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</row>
    <row r="540" spans="2:12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</row>
    <row r="541" spans="2:12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</row>
    <row r="542" spans="2:12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</row>
    <row r="543" spans="2:12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</row>
    <row r="544" spans="2:12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</row>
    <row r="545" spans="2:12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</row>
    <row r="546" spans="2:12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</row>
    <row r="547" spans="2:12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</row>
    <row r="548" spans="2:12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</row>
    <row r="549" spans="2:12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</row>
    <row r="550" spans="2:12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</row>
    <row r="551" spans="2:12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</row>
    <row r="552" spans="2:12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</row>
    <row r="553" spans="2:12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</row>
    <row r="554" spans="2:12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2:12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</row>
    <row r="556" spans="2:12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</row>
    <row r="557" spans="2:12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</row>
    <row r="558" spans="2:12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2:12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2:12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2:12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</row>
    <row r="562" spans="2:12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</row>
    <row r="563" spans="2:12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</row>
    <row r="564" spans="2:12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</row>
    <row r="565" spans="2:12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</row>
    <row r="566" spans="2:12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</row>
    <row r="567" spans="2:12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</row>
    <row r="568" spans="2:12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</row>
    <row r="569" spans="2:12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</row>
    <row r="570" spans="2:12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</row>
    <row r="571" spans="2:12">
      <c r="B571" s="95"/>
      <c r="C571" s="96"/>
      <c r="D571" s="96"/>
      <c r="E571" s="96"/>
      <c r="F571" s="96"/>
      <c r="G571" s="96"/>
      <c r="H571" s="96"/>
      <c r="I571" s="96"/>
      <c r="J571" s="96"/>
      <c r="K571" s="96"/>
      <c r="L571" s="96"/>
    </row>
    <row r="572" spans="2:12">
      <c r="B572" s="95"/>
      <c r="C572" s="96"/>
      <c r="D572" s="96"/>
      <c r="E572" s="96"/>
      <c r="F572" s="96"/>
      <c r="G572" s="96"/>
      <c r="H572" s="96"/>
      <c r="I572" s="96"/>
      <c r="J572" s="96"/>
      <c r="K572" s="96"/>
      <c r="L572" s="96"/>
    </row>
    <row r="573" spans="2:12">
      <c r="B573" s="95"/>
      <c r="C573" s="96"/>
      <c r="D573" s="96"/>
      <c r="E573" s="96"/>
      <c r="F573" s="96"/>
      <c r="G573" s="96"/>
      <c r="H573" s="96"/>
      <c r="I573" s="96"/>
      <c r="J573" s="96"/>
      <c r="K573" s="96"/>
      <c r="L573" s="96"/>
    </row>
    <row r="574" spans="2:12">
      <c r="B574" s="95"/>
      <c r="C574" s="96"/>
      <c r="D574" s="96"/>
      <c r="E574" s="96"/>
      <c r="F574" s="96"/>
      <c r="G574" s="96"/>
      <c r="H574" s="96"/>
      <c r="I574" s="96"/>
      <c r="J574" s="96"/>
      <c r="K574" s="96"/>
      <c r="L574" s="96"/>
    </row>
    <row r="575" spans="2:12">
      <c r="B575" s="95"/>
      <c r="C575" s="96"/>
      <c r="D575" s="96"/>
      <c r="E575" s="96"/>
      <c r="F575" s="96"/>
      <c r="G575" s="96"/>
      <c r="H575" s="96"/>
      <c r="I575" s="96"/>
      <c r="J575" s="96"/>
      <c r="K575" s="96"/>
      <c r="L575" s="96"/>
    </row>
    <row r="576" spans="2:12">
      <c r="B576" s="95"/>
      <c r="C576" s="96"/>
      <c r="D576" s="96"/>
      <c r="E576" s="96"/>
      <c r="F576" s="96"/>
      <c r="G576" s="96"/>
      <c r="H576" s="96"/>
      <c r="I576" s="96"/>
      <c r="J576" s="96"/>
      <c r="K576" s="96"/>
      <c r="L576" s="96"/>
    </row>
    <row r="577" spans="2:12">
      <c r="B577" s="95"/>
      <c r="C577" s="96"/>
      <c r="D577" s="96"/>
      <c r="E577" s="96"/>
      <c r="F577" s="96"/>
      <c r="G577" s="96"/>
      <c r="H577" s="96"/>
      <c r="I577" s="96"/>
      <c r="J577" s="96"/>
      <c r="K577" s="96"/>
      <c r="L577" s="96"/>
    </row>
    <row r="578" spans="2:12">
      <c r="B578" s="95"/>
      <c r="C578" s="96"/>
      <c r="D578" s="96"/>
      <c r="E578" s="96"/>
      <c r="F578" s="96"/>
      <c r="G578" s="96"/>
      <c r="H578" s="96"/>
      <c r="I578" s="96"/>
      <c r="J578" s="96"/>
      <c r="K578" s="96"/>
      <c r="L578" s="96"/>
    </row>
    <row r="579" spans="2:12">
      <c r="B579" s="95"/>
      <c r="C579" s="96"/>
      <c r="D579" s="96"/>
      <c r="E579" s="96"/>
      <c r="F579" s="96"/>
      <c r="G579" s="96"/>
      <c r="H579" s="96"/>
      <c r="I579" s="96"/>
      <c r="J579" s="96"/>
      <c r="K579" s="96"/>
      <c r="L579" s="96"/>
    </row>
    <row r="580" spans="2:12">
      <c r="B580" s="95"/>
      <c r="C580" s="96"/>
      <c r="D580" s="96"/>
      <c r="E580" s="96"/>
      <c r="F580" s="96"/>
      <c r="G580" s="96"/>
      <c r="H580" s="96"/>
      <c r="I580" s="96"/>
      <c r="J580" s="96"/>
      <c r="K580" s="96"/>
      <c r="L580" s="96"/>
    </row>
    <row r="581" spans="2:12">
      <c r="B581" s="95"/>
      <c r="C581" s="96"/>
      <c r="D581" s="96"/>
      <c r="E581" s="96"/>
      <c r="F581" s="96"/>
      <c r="G581" s="96"/>
      <c r="H581" s="96"/>
      <c r="I581" s="96"/>
      <c r="J581" s="96"/>
      <c r="K581" s="96"/>
      <c r="L581" s="96"/>
    </row>
    <row r="582" spans="2:12">
      <c r="B582" s="95"/>
      <c r="C582" s="96"/>
      <c r="D582" s="96"/>
      <c r="E582" s="96"/>
      <c r="F582" s="96"/>
      <c r="G582" s="96"/>
      <c r="H582" s="96"/>
      <c r="I582" s="96"/>
      <c r="J582" s="96"/>
      <c r="K582" s="96"/>
      <c r="L582" s="96"/>
    </row>
    <row r="583" spans="2:12">
      <c r="B583" s="95"/>
      <c r="C583" s="96"/>
      <c r="D583" s="96"/>
      <c r="E583" s="96"/>
      <c r="F583" s="96"/>
      <c r="G583" s="96"/>
      <c r="H583" s="96"/>
      <c r="I583" s="96"/>
      <c r="J583" s="96"/>
      <c r="K583" s="96"/>
      <c r="L583" s="96"/>
    </row>
    <row r="584" spans="2:12">
      <c r="B584" s="95"/>
      <c r="C584" s="96"/>
      <c r="D584" s="96"/>
      <c r="E584" s="96"/>
      <c r="F584" s="96"/>
      <c r="G584" s="96"/>
      <c r="H584" s="96"/>
      <c r="I584" s="96"/>
      <c r="J584" s="96"/>
      <c r="K584" s="96"/>
      <c r="L584" s="96"/>
    </row>
    <row r="585" spans="2:12">
      <c r="B585" s="95"/>
      <c r="C585" s="96"/>
      <c r="D585" s="96"/>
      <c r="E585" s="96"/>
      <c r="F585" s="96"/>
      <c r="G585" s="96"/>
      <c r="H585" s="96"/>
      <c r="I585" s="96"/>
      <c r="J585" s="96"/>
      <c r="K585" s="96"/>
      <c r="L585" s="96"/>
    </row>
    <row r="586" spans="2:12">
      <c r="B586" s="95"/>
      <c r="C586" s="96"/>
      <c r="D586" s="96"/>
      <c r="E586" s="96"/>
      <c r="F586" s="96"/>
      <c r="G586" s="96"/>
      <c r="H586" s="96"/>
      <c r="I586" s="96"/>
      <c r="J586" s="96"/>
      <c r="K586" s="96"/>
      <c r="L586" s="9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>
      <selection activeCell="F23" sqref="F23"/>
    </sheetView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51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9.570312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133</v>
      </c>
      <c r="C1" s="46" t="s" vm="1">
        <v>204</v>
      </c>
    </row>
    <row r="2" spans="1:11">
      <c r="B2" s="46" t="s">
        <v>132</v>
      </c>
      <c r="C2" s="46" t="s">
        <v>205</v>
      </c>
    </row>
    <row r="3" spans="1:11">
      <c r="B3" s="46" t="s">
        <v>134</v>
      </c>
      <c r="C3" s="46" t="s">
        <v>206</v>
      </c>
    </row>
    <row r="4" spans="1:11">
      <c r="B4" s="46" t="s">
        <v>135</v>
      </c>
      <c r="C4" s="46">
        <v>2148</v>
      </c>
    </row>
    <row r="6" spans="1:11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87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1" t="s">
        <v>107</v>
      </c>
      <c r="C8" s="29" t="s">
        <v>42</v>
      </c>
      <c r="D8" s="29" t="s">
        <v>110</v>
      </c>
      <c r="E8" s="29" t="s">
        <v>60</v>
      </c>
      <c r="F8" s="29" t="s">
        <v>94</v>
      </c>
      <c r="G8" s="29" t="s">
        <v>182</v>
      </c>
      <c r="H8" s="29" t="s">
        <v>181</v>
      </c>
      <c r="I8" s="29" t="s">
        <v>56</v>
      </c>
      <c r="J8" s="29" t="s">
        <v>136</v>
      </c>
      <c r="K8" s="30" t="s">
        <v>138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45</v>
      </c>
      <c r="C11" s="88"/>
      <c r="D11" s="89"/>
      <c r="E11" s="89"/>
      <c r="F11" s="89"/>
      <c r="G11" s="91"/>
      <c r="H11" s="103"/>
      <c r="I11" s="91">
        <v>-0.14122557400000002</v>
      </c>
      <c r="J11" s="92">
        <f>IFERROR(I11/$I$11,0)</f>
        <v>1</v>
      </c>
      <c r="K11" s="92">
        <f>I11/'סכום נכסי הקרן'!$C$42</f>
        <v>-3.6923263625774766E-5</v>
      </c>
    </row>
    <row r="12" spans="1:11">
      <c r="B12" s="113" t="s">
        <v>179</v>
      </c>
      <c r="C12" s="88"/>
      <c r="D12" s="89"/>
      <c r="E12" s="89"/>
      <c r="F12" s="89"/>
      <c r="G12" s="91"/>
      <c r="H12" s="103"/>
      <c r="I12" s="91">
        <v>-0.14122557400000002</v>
      </c>
      <c r="J12" s="92">
        <f t="shared" ref="J12:J13" si="0">IFERROR(I12/$I$11,0)</f>
        <v>1</v>
      </c>
      <c r="K12" s="92">
        <f>I12/'סכום נכסי הקרן'!$C$42</f>
        <v>-3.6923263625774766E-5</v>
      </c>
    </row>
    <row r="13" spans="1:11">
      <c r="B13" s="93" t="s">
        <v>872</v>
      </c>
      <c r="C13" s="88" t="s">
        <v>873</v>
      </c>
      <c r="D13" s="89" t="s">
        <v>27</v>
      </c>
      <c r="E13" s="89" t="s">
        <v>468</v>
      </c>
      <c r="F13" s="89" t="s">
        <v>119</v>
      </c>
      <c r="G13" s="91">
        <v>5.2315000000000007E-2</v>
      </c>
      <c r="H13" s="103">
        <v>11843.75</v>
      </c>
      <c r="I13" s="91">
        <v>-0.14122557400000002</v>
      </c>
      <c r="J13" s="92">
        <f t="shared" si="0"/>
        <v>1</v>
      </c>
      <c r="K13" s="92">
        <f>I13/'סכום נכסי הקרן'!$C$42</f>
        <v>-3.6923263625774766E-5</v>
      </c>
    </row>
    <row r="14" spans="1:11">
      <c r="B14" s="93"/>
      <c r="C14" s="88"/>
      <c r="D14" s="89"/>
      <c r="E14" s="89"/>
      <c r="F14" s="89"/>
      <c r="G14" s="91"/>
      <c r="H14" s="103"/>
      <c r="I14" s="91"/>
      <c r="J14" s="92"/>
      <c r="K14" s="92"/>
    </row>
    <row r="15" spans="1:11">
      <c r="B15" s="113"/>
      <c r="C15" s="88"/>
      <c r="D15" s="88"/>
      <c r="E15" s="88"/>
      <c r="F15" s="88"/>
      <c r="G15" s="91"/>
      <c r="H15" s="103"/>
      <c r="I15" s="88"/>
      <c r="J15" s="92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0" t="s">
        <v>197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0" t="s">
        <v>103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0" t="s">
        <v>180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0" t="s">
        <v>188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95"/>
      <c r="C115" s="112"/>
      <c r="D115" s="112"/>
      <c r="E115" s="112"/>
      <c r="F115" s="112"/>
      <c r="G115" s="112"/>
      <c r="H115" s="112"/>
      <c r="I115" s="96"/>
      <c r="J115" s="96"/>
      <c r="K115" s="112"/>
    </row>
    <row r="116" spans="2:11">
      <c r="B116" s="95"/>
      <c r="C116" s="112"/>
      <c r="D116" s="112"/>
      <c r="E116" s="112"/>
      <c r="F116" s="112"/>
      <c r="G116" s="112"/>
      <c r="H116" s="112"/>
      <c r="I116" s="96"/>
      <c r="J116" s="96"/>
      <c r="K116" s="112"/>
    </row>
    <row r="117" spans="2:11">
      <c r="B117" s="95"/>
      <c r="C117" s="112"/>
      <c r="D117" s="112"/>
      <c r="E117" s="112"/>
      <c r="F117" s="112"/>
      <c r="G117" s="112"/>
      <c r="H117" s="112"/>
      <c r="I117" s="96"/>
      <c r="J117" s="96"/>
      <c r="K117" s="112"/>
    </row>
    <row r="118" spans="2:11">
      <c r="B118" s="95"/>
      <c r="C118" s="112"/>
      <c r="D118" s="112"/>
      <c r="E118" s="112"/>
      <c r="F118" s="112"/>
      <c r="G118" s="112"/>
      <c r="H118" s="112"/>
      <c r="I118" s="96"/>
      <c r="J118" s="96"/>
      <c r="K118" s="112"/>
    </row>
    <row r="119" spans="2:11">
      <c r="B119" s="95"/>
      <c r="C119" s="112"/>
      <c r="D119" s="112"/>
      <c r="E119" s="112"/>
      <c r="F119" s="112"/>
      <c r="G119" s="112"/>
      <c r="H119" s="112"/>
      <c r="I119" s="96"/>
      <c r="J119" s="96"/>
      <c r="K119" s="112"/>
    </row>
    <row r="120" spans="2:11">
      <c r="B120" s="95"/>
      <c r="C120" s="112"/>
      <c r="D120" s="112"/>
      <c r="E120" s="112"/>
      <c r="F120" s="112"/>
      <c r="G120" s="112"/>
      <c r="H120" s="112"/>
      <c r="I120" s="96"/>
      <c r="J120" s="96"/>
      <c r="K120" s="112"/>
    </row>
    <row r="121" spans="2:11">
      <c r="B121" s="95"/>
      <c r="C121" s="112"/>
      <c r="D121" s="112"/>
      <c r="E121" s="112"/>
      <c r="F121" s="112"/>
      <c r="G121" s="112"/>
      <c r="H121" s="112"/>
      <c r="I121" s="96"/>
      <c r="J121" s="96"/>
      <c r="K121" s="112"/>
    </row>
    <row r="122" spans="2:11">
      <c r="B122" s="95"/>
      <c r="C122" s="112"/>
      <c r="D122" s="112"/>
      <c r="E122" s="112"/>
      <c r="F122" s="112"/>
      <c r="G122" s="112"/>
      <c r="H122" s="112"/>
      <c r="I122" s="96"/>
      <c r="J122" s="96"/>
      <c r="K122" s="112"/>
    </row>
    <row r="123" spans="2:11">
      <c r="B123" s="95"/>
      <c r="C123" s="112"/>
      <c r="D123" s="112"/>
      <c r="E123" s="112"/>
      <c r="F123" s="112"/>
      <c r="G123" s="112"/>
      <c r="H123" s="112"/>
      <c r="I123" s="96"/>
      <c r="J123" s="96"/>
      <c r="K123" s="112"/>
    </row>
    <row r="124" spans="2:11">
      <c r="B124" s="95"/>
      <c r="C124" s="112"/>
      <c r="D124" s="112"/>
      <c r="E124" s="112"/>
      <c r="F124" s="112"/>
      <c r="G124" s="112"/>
      <c r="H124" s="112"/>
      <c r="I124" s="96"/>
      <c r="J124" s="96"/>
      <c r="K124" s="112"/>
    </row>
    <row r="125" spans="2:11">
      <c r="B125" s="95"/>
      <c r="C125" s="112"/>
      <c r="D125" s="112"/>
      <c r="E125" s="112"/>
      <c r="F125" s="112"/>
      <c r="G125" s="112"/>
      <c r="H125" s="112"/>
      <c r="I125" s="96"/>
      <c r="J125" s="96"/>
      <c r="K125" s="112"/>
    </row>
    <row r="126" spans="2:11">
      <c r="B126" s="95"/>
      <c r="C126" s="112"/>
      <c r="D126" s="112"/>
      <c r="E126" s="112"/>
      <c r="F126" s="112"/>
      <c r="G126" s="112"/>
      <c r="H126" s="112"/>
      <c r="I126" s="96"/>
      <c r="J126" s="96"/>
      <c r="K126" s="112"/>
    </row>
    <row r="127" spans="2:11">
      <c r="B127" s="95"/>
      <c r="C127" s="112"/>
      <c r="D127" s="112"/>
      <c r="E127" s="112"/>
      <c r="F127" s="112"/>
      <c r="G127" s="112"/>
      <c r="H127" s="112"/>
      <c r="I127" s="96"/>
      <c r="J127" s="96"/>
      <c r="K127" s="112"/>
    </row>
    <row r="128" spans="2:11">
      <c r="B128" s="95"/>
      <c r="C128" s="112"/>
      <c r="D128" s="112"/>
      <c r="E128" s="112"/>
      <c r="F128" s="112"/>
      <c r="G128" s="112"/>
      <c r="H128" s="112"/>
      <c r="I128" s="96"/>
      <c r="J128" s="96"/>
      <c r="K128" s="112"/>
    </row>
    <row r="129" spans="2:11">
      <c r="B129" s="95"/>
      <c r="C129" s="112"/>
      <c r="D129" s="112"/>
      <c r="E129" s="112"/>
      <c r="F129" s="112"/>
      <c r="G129" s="112"/>
      <c r="H129" s="112"/>
      <c r="I129" s="96"/>
      <c r="J129" s="96"/>
      <c r="K129" s="112"/>
    </row>
    <row r="130" spans="2:11">
      <c r="B130" s="95"/>
      <c r="C130" s="112"/>
      <c r="D130" s="112"/>
      <c r="E130" s="112"/>
      <c r="F130" s="112"/>
      <c r="G130" s="112"/>
      <c r="H130" s="112"/>
      <c r="I130" s="96"/>
      <c r="J130" s="96"/>
      <c r="K130" s="112"/>
    </row>
    <row r="131" spans="2:11">
      <c r="B131" s="95"/>
      <c r="C131" s="112"/>
      <c r="D131" s="112"/>
      <c r="E131" s="112"/>
      <c r="F131" s="112"/>
      <c r="G131" s="112"/>
      <c r="H131" s="112"/>
      <c r="I131" s="96"/>
      <c r="J131" s="96"/>
      <c r="K131" s="112"/>
    </row>
    <row r="132" spans="2:11">
      <c r="B132" s="95"/>
      <c r="C132" s="112"/>
      <c r="D132" s="112"/>
      <c r="E132" s="112"/>
      <c r="F132" s="112"/>
      <c r="G132" s="112"/>
      <c r="H132" s="112"/>
      <c r="I132" s="96"/>
      <c r="J132" s="96"/>
      <c r="K132" s="112"/>
    </row>
    <row r="133" spans="2:11">
      <c r="B133" s="95"/>
      <c r="C133" s="112"/>
      <c r="D133" s="112"/>
      <c r="E133" s="112"/>
      <c r="F133" s="112"/>
      <c r="G133" s="112"/>
      <c r="H133" s="112"/>
      <c r="I133" s="96"/>
      <c r="J133" s="96"/>
      <c r="K133" s="112"/>
    </row>
    <row r="134" spans="2:11">
      <c r="B134" s="95"/>
      <c r="C134" s="112"/>
      <c r="D134" s="112"/>
      <c r="E134" s="112"/>
      <c r="F134" s="112"/>
      <c r="G134" s="112"/>
      <c r="H134" s="112"/>
      <c r="I134" s="96"/>
      <c r="J134" s="96"/>
      <c r="K134" s="112"/>
    </row>
    <row r="135" spans="2:11">
      <c r="B135" s="95"/>
      <c r="C135" s="112"/>
      <c r="D135" s="112"/>
      <c r="E135" s="112"/>
      <c r="F135" s="112"/>
      <c r="G135" s="112"/>
      <c r="H135" s="112"/>
      <c r="I135" s="96"/>
      <c r="J135" s="96"/>
      <c r="K135" s="112"/>
    </row>
    <row r="136" spans="2:11">
      <c r="B136" s="95"/>
      <c r="C136" s="112"/>
      <c r="D136" s="112"/>
      <c r="E136" s="112"/>
      <c r="F136" s="112"/>
      <c r="G136" s="112"/>
      <c r="H136" s="112"/>
      <c r="I136" s="96"/>
      <c r="J136" s="96"/>
      <c r="K136" s="112"/>
    </row>
    <row r="137" spans="2:11">
      <c r="B137" s="95"/>
      <c r="C137" s="112"/>
      <c r="D137" s="112"/>
      <c r="E137" s="112"/>
      <c r="F137" s="112"/>
      <c r="G137" s="112"/>
      <c r="H137" s="112"/>
      <c r="I137" s="96"/>
      <c r="J137" s="96"/>
      <c r="K137" s="112"/>
    </row>
    <row r="138" spans="2:11">
      <c r="B138" s="95"/>
      <c r="C138" s="112"/>
      <c r="D138" s="112"/>
      <c r="E138" s="112"/>
      <c r="F138" s="112"/>
      <c r="G138" s="112"/>
      <c r="H138" s="112"/>
      <c r="I138" s="96"/>
      <c r="J138" s="96"/>
      <c r="K138" s="112"/>
    </row>
    <row r="139" spans="2:11">
      <c r="B139" s="95"/>
      <c r="C139" s="112"/>
      <c r="D139" s="112"/>
      <c r="E139" s="112"/>
      <c r="F139" s="112"/>
      <c r="G139" s="112"/>
      <c r="H139" s="112"/>
      <c r="I139" s="96"/>
      <c r="J139" s="96"/>
      <c r="K139" s="112"/>
    </row>
    <row r="140" spans="2:11">
      <c r="B140" s="95"/>
      <c r="C140" s="112"/>
      <c r="D140" s="112"/>
      <c r="E140" s="112"/>
      <c r="F140" s="112"/>
      <c r="G140" s="112"/>
      <c r="H140" s="112"/>
      <c r="I140" s="96"/>
      <c r="J140" s="96"/>
      <c r="K140" s="112"/>
    </row>
    <row r="141" spans="2:11">
      <c r="B141" s="95"/>
      <c r="C141" s="112"/>
      <c r="D141" s="112"/>
      <c r="E141" s="112"/>
      <c r="F141" s="112"/>
      <c r="G141" s="112"/>
      <c r="H141" s="112"/>
      <c r="I141" s="96"/>
      <c r="J141" s="96"/>
      <c r="K141" s="112"/>
    </row>
    <row r="142" spans="2:11">
      <c r="B142" s="95"/>
      <c r="C142" s="112"/>
      <c r="D142" s="112"/>
      <c r="E142" s="112"/>
      <c r="F142" s="112"/>
      <c r="G142" s="112"/>
      <c r="H142" s="112"/>
      <c r="I142" s="96"/>
      <c r="J142" s="96"/>
      <c r="K142" s="112"/>
    </row>
    <row r="143" spans="2:11">
      <c r="B143" s="95"/>
      <c r="C143" s="112"/>
      <c r="D143" s="112"/>
      <c r="E143" s="112"/>
      <c r="F143" s="112"/>
      <c r="G143" s="112"/>
      <c r="H143" s="112"/>
      <c r="I143" s="96"/>
      <c r="J143" s="96"/>
      <c r="K143" s="112"/>
    </row>
    <row r="144" spans="2:11">
      <c r="B144" s="95"/>
      <c r="C144" s="112"/>
      <c r="D144" s="112"/>
      <c r="E144" s="112"/>
      <c r="F144" s="112"/>
      <c r="G144" s="112"/>
      <c r="H144" s="112"/>
      <c r="I144" s="96"/>
      <c r="J144" s="96"/>
      <c r="K144" s="112"/>
    </row>
    <row r="145" spans="2:11">
      <c r="B145" s="95"/>
      <c r="C145" s="112"/>
      <c r="D145" s="112"/>
      <c r="E145" s="112"/>
      <c r="F145" s="112"/>
      <c r="G145" s="112"/>
      <c r="H145" s="112"/>
      <c r="I145" s="96"/>
      <c r="J145" s="96"/>
      <c r="K145" s="112"/>
    </row>
    <row r="146" spans="2:11">
      <c r="B146" s="95"/>
      <c r="C146" s="112"/>
      <c r="D146" s="112"/>
      <c r="E146" s="112"/>
      <c r="F146" s="112"/>
      <c r="G146" s="112"/>
      <c r="H146" s="112"/>
      <c r="I146" s="96"/>
      <c r="J146" s="96"/>
      <c r="K146" s="112"/>
    </row>
    <row r="147" spans="2:11">
      <c r="B147" s="95"/>
      <c r="C147" s="112"/>
      <c r="D147" s="112"/>
      <c r="E147" s="112"/>
      <c r="F147" s="112"/>
      <c r="G147" s="112"/>
      <c r="H147" s="112"/>
      <c r="I147" s="96"/>
      <c r="J147" s="96"/>
      <c r="K147" s="112"/>
    </row>
    <row r="148" spans="2:11">
      <c r="B148" s="95"/>
      <c r="C148" s="112"/>
      <c r="D148" s="112"/>
      <c r="E148" s="112"/>
      <c r="F148" s="112"/>
      <c r="G148" s="112"/>
      <c r="H148" s="112"/>
      <c r="I148" s="96"/>
      <c r="J148" s="96"/>
      <c r="K148" s="112"/>
    </row>
    <row r="149" spans="2:11">
      <c r="B149" s="95"/>
      <c r="C149" s="112"/>
      <c r="D149" s="112"/>
      <c r="E149" s="112"/>
      <c r="F149" s="112"/>
      <c r="G149" s="112"/>
      <c r="H149" s="112"/>
      <c r="I149" s="96"/>
      <c r="J149" s="96"/>
      <c r="K149" s="112"/>
    </row>
    <row r="150" spans="2:11">
      <c r="B150" s="95"/>
      <c r="C150" s="112"/>
      <c r="D150" s="112"/>
      <c r="E150" s="112"/>
      <c r="F150" s="112"/>
      <c r="G150" s="112"/>
      <c r="H150" s="112"/>
      <c r="I150" s="96"/>
      <c r="J150" s="96"/>
      <c r="K150" s="112"/>
    </row>
    <row r="151" spans="2:11">
      <c r="B151" s="95"/>
      <c r="C151" s="112"/>
      <c r="D151" s="112"/>
      <c r="E151" s="112"/>
      <c r="F151" s="112"/>
      <c r="G151" s="112"/>
      <c r="H151" s="112"/>
      <c r="I151" s="96"/>
      <c r="J151" s="96"/>
      <c r="K151" s="112"/>
    </row>
    <row r="152" spans="2:11">
      <c r="B152" s="95"/>
      <c r="C152" s="112"/>
      <c r="D152" s="112"/>
      <c r="E152" s="112"/>
      <c r="F152" s="112"/>
      <c r="G152" s="112"/>
      <c r="H152" s="112"/>
      <c r="I152" s="96"/>
      <c r="J152" s="96"/>
      <c r="K152" s="112"/>
    </row>
    <row r="153" spans="2:11">
      <c r="B153" s="95"/>
      <c r="C153" s="112"/>
      <c r="D153" s="112"/>
      <c r="E153" s="112"/>
      <c r="F153" s="112"/>
      <c r="G153" s="112"/>
      <c r="H153" s="112"/>
      <c r="I153" s="96"/>
      <c r="J153" s="96"/>
      <c r="K153" s="112"/>
    </row>
    <row r="154" spans="2:11">
      <c r="B154" s="95"/>
      <c r="C154" s="112"/>
      <c r="D154" s="112"/>
      <c r="E154" s="112"/>
      <c r="F154" s="112"/>
      <c r="G154" s="112"/>
      <c r="H154" s="112"/>
      <c r="I154" s="96"/>
      <c r="J154" s="96"/>
      <c r="K154" s="112"/>
    </row>
    <row r="155" spans="2:11">
      <c r="B155" s="95"/>
      <c r="C155" s="112"/>
      <c r="D155" s="112"/>
      <c r="E155" s="112"/>
      <c r="F155" s="112"/>
      <c r="G155" s="112"/>
      <c r="H155" s="112"/>
      <c r="I155" s="96"/>
      <c r="J155" s="96"/>
      <c r="K155" s="112"/>
    </row>
    <row r="156" spans="2:11">
      <c r="B156" s="95"/>
      <c r="C156" s="112"/>
      <c r="D156" s="112"/>
      <c r="E156" s="112"/>
      <c r="F156" s="112"/>
      <c r="G156" s="112"/>
      <c r="H156" s="112"/>
      <c r="I156" s="96"/>
      <c r="J156" s="96"/>
      <c r="K156" s="112"/>
    </row>
    <row r="157" spans="2:11">
      <c r="B157" s="95"/>
      <c r="C157" s="112"/>
      <c r="D157" s="112"/>
      <c r="E157" s="112"/>
      <c r="F157" s="112"/>
      <c r="G157" s="112"/>
      <c r="H157" s="112"/>
      <c r="I157" s="96"/>
      <c r="J157" s="96"/>
      <c r="K157" s="112"/>
    </row>
    <row r="158" spans="2:11">
      <c r="B158" s="95"/>
      <c r="C158" s="112"/>
      <c r="D158" s="112"/>
      <c r="E158" s="112"/>
      <c r="F158" s="112"/>
      <c r="G158" s="112"/>
      <c r="H158" s="112"/>
      <c r="I158" s="96"/>
      <c r="J158" s="96"/>
      <c r="K158" s="112"/>
    </row>
    <row r="159" spans="2:11">
      <c r="B159" s="95"/>
      <c r="C159" s="112"/>
      <c r="D159" s="112"/>
      <c r="E159" s="112"/>
      <c r="F159" s="112"/>
      <c r="G159" s="112"/>
      <c r="H159" s="112"/>
      <c r="I159" s="96"/>
      <c r="J159" s="96"/>
      <c r="K159" s="112"/>
    </row>
    <row r="160" spans="2:11">
      <c r="B160" s="95"/>
      <c r="C160" s="112"/>
      <c r="D160" s="112"/>
      <c r="E160" s="112"/>
      <c r="F160" s="112"/>
      <c r="G160" s="112"/>
      <c r="H160" s="112"/>
      <c r="I160" s="96"/>
      <c r="J160" s="96"/>
      <c r="K160" s="112"/>
    </row>
    <row r="161" spans="2:11">
      <c r="B161" s="95"/>
      <c r="C161" s="112"/>
      <c r="D161" s="112"/>
      <c r="E161" s="112"/>
      <c r="F161" s="112"/>
      <c r="G161" s="112"/>
      <c r="H161" s="112"/>
      <c r="I161" s="96"/>
      <c r="J161" s="96"/>
      <c r="K161" s="112"/>
    </row>
    <row r="162" spans="2:11">
      <c r="B162" s="95"/>
      <c r="C162" s="112"/>
      <c r="D162" s="112"/>
      <c r="E162" s="112"/>
      <c r="F162" s="112"/>
      <c r="G162" s="112"/>
      <c r="H162" s="112"/>
      <c r="I162" s="96"/>
      <c r="J162" s="96"/>
      <c r="K162" s="112"/>
    </row>
    <row r="163" spans="2:11">
      <c r="B163" s="95"/>
      <c r="C163" s="112"/>
      <c r="D163" s="112"/>
      <c r="E163" s="112"/>
      <c r="F163" s="112"/>
      <c r="G163" s="112"/>
      <c r="H163" s="112"/>
      <c r="I163" s="96"/>
      <c r="J163" s="96"/>
      <c r="K163" s="112"/>
    </row>
    <row r="164" spans="2:11">
      <c r="B164" s="95"/>
      <c r="C164" s="112"/>
      <c r="D164" s="112"/>
      <c r="E164" s="112"/>
      <c r="F164" s="112"/>
      <c r="G164" s="112"/>
      <c r="H164" s="112"/>
      <c r="I164" s="96"/>
      <c r="J164" s="96"/>
      <c r="K164" s="112"/>
    </row>
    <row r="165" spans="2:11">
      <c r="B165" s="95"/>
      <c r="C165" s="112"/>
      <c r="D165" s="112"/>
      <c r="E165" s="112"/>
      <c r="F165" s="112"/>
      <c r="G165" s="112"/>
      <c r="H165" s="112"/>
      <c r="I165" s="96"/>
      <c r="J165" s="96"/>
      <c r="K165" s="112"/>
    </row>
    <row r="166" spans="2:11">
      <c r="B166" s="95"/>
      <c r="C166" s="112"/>
      <c r="D166" s="112"/>
      <c r="E166" s="112"/>
      <c r="F166" s="112"/>
      <c r="G166" s="112"/>
      <c r="H166" s="112"/>
      <c r="I166" s="96"/>
      <c r="J166" s="96"/>
      <c r="K166" s="112"/>
    </row>
    <row r="167" spans="2:11">
      <c r="B167" s="95"/>
      <c r="C167" s="112"/>
      <c r="D167" s="112"/>
      <c r="E167" s="112"/>
      <c r="F167" s="112"/>
      <c r="G167" s="112"/>
      <c r="H167" s="112"/>
      <c r="I167" s="96"/>
      <c r="J167" s="96"/>
      <c r="K167" s="112"/>
    </row>
    <row r="168" spans="2:11">
      <c r="B168" s="95"/>
      <c r="C168" s="112"/>
      <c r="D168" s="112"/>
      <c r="E168" s="112"/>
      <c r="F168" s="112"/>
      <c r="G168" s="112"/>
      <c r="H168" s="112"/>
      <c r="I168" s="96"/>
      <c r="J168" s="96"/>
      <c r="K168" s="112"/>
    </row>
    <row r="169" spans="2:11">
      <c r="B169" s="95"/>
      <c r="C169" s="112"/>
      <c r="D169" s="112"/>
      <c r="E169" s="112"/>
      <c r="F169" s="112"/>
      <c r="G169" s="112"/>
      <c r="H169" s="112"/>
      <c r="I169" s="96"/>
      <c r="J169" s="96"/>
      <c r="K169" s="112"/>
    </row>
    <row r="170" spans="2:11">
      <c r="B170" s="95"/>
      <c r="C170" s="112"/>
      <c r="D170" s="112"/>
      <c r="E170" s="112"/>
      <c r="F170" s="112"/>
      <c r="G170" s="112"/>
      <c r="H170" s="112"/>
      <c r="I170" s="96"/>
      <c r="J170" s="96"/>
      <c r="K170" s="112"/>
    </row>
    <row r="171" spans="2:11">
      <c r="B171" s="95"/>
      <c r="C171" s="112"/>
      <c r="D171" s="112"/>
      <c r="E171" s="112"/>
      <c r="F171" s="112"/>
      <c r="G171" s="112"/>
      <c r="H171" s="112"/>
      <c r="I171" s="96"/>
      <c r="J171" s="96"/>
      <c r="K171" s="112"/>
    </row>
    <row r="172" spans="2:11">
      <c r="B172" s="95"/>
      <c r="C172" s="112"/>
      <c r="D172" s="112"/>
      <c r="E172" s="112"/>
      <c r="F172" s="112"/>
      <c r="G172" s="112"/>
      <c r="H172" s="112"/>
      <c r="I172" s="96"/>
      <c r="J172" s="96"/>
      <c r="K172" s="112"/>
    </row>
    <row r="173" spans="2:11">
      <c r="B173" s="95"/>
      <c r="C173" s="112"/>
      <c r="D173" s="112"/>
      <c r="E173" s="112"/>
      <c r="F173" s="112"/>
      <c r="G173" s="112"/>
      <c r="H173" s="112"/>
      <c r="I173" s="96"/>
      <c r="J173" s="96"/>
      <c r="K173" s="112"/>
    </row>
    <row r="174" spans="2:11">
      <c r="B174" s="95"/>
      <c r="C174" s="112"/>
      <c r="D174" s="112"/>
      <c r="E174" s="112"/>
      <c r="F174" s="112"/>
      <c r="G174" s="112"/>
      <c r="H174" s="112"/>
      <c r="I174" s="96"/>
      <c r="J174" s="96"/>
      <c r="K174" s="112"/>
    </row>
    <row r="175" spans="2:11">
      <c r="B175" s="95"/>
      <c r="C175" s="112"/>
      <c r="D175" s="112"/>
      <c r="E175" s="112"/>
      <c r="F175" s="112"/>
      <c r="G175" s="112"/>
      <c r="H175" s="112"/>
      <c r="I175" s="96"/>
      <c r="J175" s="96"/>
      <c r="K175" s="112"/>
    </row>
    <row r="176" spans="2:11">
      <c r="B176" s="95"/>
      <c r="C176" s="112"/>
      <c r="D176" s="112"/>
      <c r="E176" s="112"/>
      <c r="F176" s="112"/>
      <c r="G176" s="112"/>
      <c r="H176" s="112"/>
      <c r="I176" s="96"/>
      <c r="J176" s="96"/>
      <c r="K176" s="112"/>
    </row>
    <row r="177" spans="2:11">
      <c r="B177" s="95"/>
      <c r="C177" s="112"/>
      <c r="D177" s="112"/>
      <c r="E177" s="112"/>
      <c r="F177" s="112"/>
      <c r="G177" s="112"/>
      <c r="H177" s="112"/>
      <c r="I177" s="96"/>
      <c r="J177" s="96"/>
      <c r="K177" s="112"/>
    </row>
    <row r="178" spans="2:11">
      <c r="B178" s="95"/>
      <c r="C178" s="112"/>
      <c r="D178" s="112"/>
      <c r="E178" s="112"/>
      <c r="F178" s="112"/>
      <c r="G178" s="112"/>
      <c r="H178" s="112"/>
      <c r="I178" s="96"/>
      <c r="J178" s="96"/>
      <c r="K178" s="112"/>
    </row>
    <row r="179" spans="2:11">
      <c r="B179" s="95"/>
      <c r="C179" s="112"/>
      <c r="D179" s="112"/>
      <c r="E179" s="112"/>
      <c r="F179" s="112"/>
      <c r="G179" s="112"/>
      <c r="H179" s="112"/>
      <c r="I179" s="96"/>
      <c r="J179" s="96"/>
      <c r="K179" s="112"/>
    </row>
    <row r="180" spans="2:11">
      <c r="B180" s="95"/>
      <c r="C180" s="112"/>
      <c r="D180" s="112"/>
      <c r="E180" s="112"/>
      <c r="F180" s="112"/>
      <c r="G180" s="112"/>
      <c r="H180" s="112"/>
      <c r="I180" s="96"/>
      <c r="J180" s="96"/>
      <c r="K180" s="112"/>
    </row>
    <row r="181" spans="2:11">
      <c r="B181" s="95"/>
      <c r="C181" s="112"/>
      <c r="D181" s="112"/>
      <c r="E181" s="112"/>
      <c r="F181" s="112"/>
      <c r="G181" s="112"/>
      <c r="H181" s="112"/>
      <c r="I181" s="96"/>
      <c r="J181" s="96"/>
      <c r="K181" s="112"/>
    </row>
    <row r="182" spans="2:11">
      <c r="B182" s="95"/>
      <c r="C182" s="112"/>
      <c r="D182" s="112"/>
      <c r="E182" s="112"/>
      <c r="F182" s="112"/>
      <c r="G182" s="112"/>
      <c r="H182" s="112"/>
      <c r="I182" s="96"/>
      <c r="J182" s="96"/>
      <c r="K182" s="112"/>
    </row>
    <row r="183" spans="2:11">
      <c r="B183" s="95"/>
      <c r="C183" s="112"/>
      <c r="D183" s="112"/>
      <c r="E183" s="112"/>
      <c r="F183" s="112"/>
      <c r="G183" s="112"/>
      <c r="H183" s="112"/>
      <c r="I183" s="96"/>
      <c r="J183" s="96"/>
      <c r="K183" s="112"/>
    </row>
    <row r="184" spans="2:11">
      <c r="B184" s="95"/>
      <c r="C184" s="112"/>
      <c r="D184" s="112"/>
      <c r="E184" s="112"/>
      <c r="F184" s="112"/>
      <c r="G184" s="112"/>
      <c r="H184" s="112"/>
      <c r="I184" s="96"/>
      <c r="J184" s="96"/>
      <c r="K184" s="112"/>
    </row>
    <row r="185" spans="2:11">
      <c r="B185" s="95"/>
      <c r="C185" s="112"/>
      <c r="D185" s="112"/>
      <c r="E185" s="112"/>
      <c r="F185" s="112"/>
      <c r="G185" s="112"/>
      <c r="H185" s="112"/>
      <c r="I185" s="96"/>
      <c r="J185" s="96"/>
      <c r="K185" s="112"/>
    </row>
    <row r="186" spans="2:11">
      <c r="B186" s="95"/>
      <c r="C186" s="112"/>
      <c r="D186" s="112"/>
      <c r="E186" s="112"/>
      <c r="F186" s="112"/>
      <c r="G186" s="112"/>
      <c r="H186" s="112"/>
      <c r="I186" s="96"/>
      <c r="J186" s="96"/>
      <c r="K186" s="112"/>
    </row>
    <row r="187" spans="2:11">
      <c r="B187" s="95"/>
      <c r="C187" s="112"/>
      <c r="D187" s="112"/>
      <c r="E187" s="112"/>
      <c r="F187" s="112"/>
      <c r="G187" s="112"/>
      <c r="H187" s="112"/>
      <c r="I187" s="96"/>
      <c r="J187" s="96"/>
      <c r="K187" s="112"/>
    </row>
    <row r="188" spans="2:11">
      <c r="B188" s="95"/>
      <c r="C188" s="112"/>
      <c r="D188" s="112"/>
      <c r="E188" s="112"/>
      <c r="F188" s="112"/>
      <c r="G188" s="112"/>
      <c r="H188" s="112"/>
      <c r="I188" s="96"/>
      <c r="J188" s="96"/>
      <c r="K188" s="112"/>
    </row>
    <row r="189" spans="2:11">
      <c r="B189" s="95"/>
      <c r="C189" s="112"/>
      <c r="D189" s="112"/>
      <c r="E189" s="112"/>
      <c r="F189" s="112"/>
      <c r="G189" s="112"/>
      <c r="H189" s="112"/>
      <c r="I189" s="96"/>
      <c r="J189" s="96"/>
      <c r="K189" s="112"/>
    </row>
    <row r="190" spans="2:11">
      <c r="B190" s="95"/>
      <c r="C190" s="112"/>
      <c r="D190" s="112"/>
      <c r="E190" s="112"/>
      <c r="F190" s="112"/>
      <c r="G190" s="112"/>
      <c r="H190" s="112"/>
      <c r="I190" s="96"/>
      <c r="J190" s="96"/>
      <c r="K190" s="112"/>
    </row>
    <row r="191" spans="2:11">
      <c r="B191" s="95"/>
      <c r="C191" s="112"/>
      <c r="D191" s="112"/>
      <c r="E191" s="112"/>
      <c r="F191" s="112"/>
      <c r="G191" s="112"/>
      <c r="H191" s="112"/>
      <c r="I191" s="96"/>
      <c r="J191" s="96"/>
      <c r="K191" s="112"/>
    </row>
    <row r="192" spans="2:11">
      <c r="B192" s="95"/>
      <c r="C192" s="112"/>
      <c r="D192" s="112"/>
      <c r="E192" s="112"/>
      <c r="F192" s="112"/>
      <c r="G192" s="112"/>
      <c r="H192" s="112"/>
      <c r="I192" s="96"/>
      <c r="J192" s="96"/>
      <c r="K192" s="112"/>
    </row>
    <row r="193" spans="2:11">
      <c r="B193" s="95"/>
      <c r="C193" s="112"/>
      <c r="D193" s="112"/>
      <c r="E193" s="112"/>
      <c r="F193" s="112"/>
      <c r="G193" s="112"/>
      <c r="H193" s="112"/>
      <c r="I193" s="96"/>
      <c r="J193" s="96"/>
      <c r="K193" s="112"/>
    </row>
    <row r="194" spans="2:11">
      <c r="B194" s="95"/>
      <c r="C194" s="112"/>
      <c r="D194" s="112"/>
      <c r="E194" s="112"/>
      <c r="F194" s="112"/>
      <c r="G194" s="112"/>
      <c r="H194" s="112"/>
      <c r="I194" s="96"/>
      <c r="J194" s="96"/>
      <c r="K194" s="112"/>
    </row>
    <row r="195" spans="2:11">
      <c r="B195" s="95"/>
      <c r="C195" s="112"/>
      <c r="D195" s="112"/>
      <c r="E195" s="112"/>
      <c r="F195" s="112"/>
      <c r="G195" s="112"/>
      <c r="H195" s="112"/>
      <c r="I195" s="96"/>
      <c r="J195" s="96"/>
      <c r="K195" s="112"/>
    </row>
    <row r="196" spans="2:11">
      <c r="B196" s="95"/>
      <c r="C196" s="112"/>
      <c r="D196" s="112"/>
      <c r="E196" s="112"/>
      <c r="F196" s="112"/>
      <c r="G196" s="112"/>
      <c r="H196" s="112"/>
      <c r="I196" s="96"/>
      <c r="J196" s="96"/>
      <c r="K196" s="112"/>
    </row>
    <row r="197" spans="2:11">
      <c r="B197" s="95"/>
      <c r="C197" s="112"/>
      <c r="D197" s="112"/>
      <c r="E197" s="112"/>
      <c r="F197" s="112"/>
      <c r="G197" s="112"/>
      <c r="H197" s="112"/>
      <c r="I197" s="96"/>
      <c r="J197" s="96"/>
      <c r="K197" s="112"/>
    </row>
    <row r="198" spans="2:11">
      <c r="B198" s="95"/>
      <c r="C198" s="112"/>
      <c r="D198" s="112"/>
      <c r="E198" s="112"/>
      <c r="F198" s="112"/>
      <c r="G198" s="112"/>
      <c r="H198" s="112"/>
      <c r="I198" s="96"/>
      <c r="J198" s="96"/>
      <c r="K198" s="112"/>
    </row>
    <row r="199" spans="2:11">
      <c r="B199" s="95"/>
      <c r="C199" s="112"/>
      <c r="D199" s="112"/>
      <c r="E199" s="112"/>
      <c r="F199" s="112"/>
      <c r="G199" s="112"/>
      <c r="H199" s="112"/>
      <c r="I199" s="96"/>
      <c r="J199" s="96"/>
      <c r="K199" s="112"/>
    </row>
    <row r="200" spans="2:11">
      <c r="B200" s="95"/>
      <c r="C200" s="112"/>
      <c r="D200" s="112"/>
      <c r="E200" s="112"/>
      <c r="F200" s="112"/>
      <c r="G200" s="112"/>
      <c r="H200" s="112"/>
      <c r="I200" s="96"/>
      <c r="J200" s="96"/>
      <c r="K200" s="112"/>
    </row>
    <row r="201" spans="2:11">
      <c r="B201" s="95"/>
      <c r="C201" s="112"/>
      <c r="D201" s="112"/>
      <c r="E201" s="112"/>
      <c r="F201" s="112"/>
      <c r="G201" s="112"/>
      <c r="H201" s="112"/>
      <c r="I201" s="96"/>
      <c r="J201" s="96"/>
      <c r="K201" s="112"/>
    </row>
    <row r="202" spans="2:11">
      <c r="B202" s="95"/>
      <c r="C202" s="112"/>
      <c r="D202" s="112"/>
      <c r="E202" s="112"/>
      <c r="F202" s="112"/>
      <c r="G202" s="112"/>
      <c r="H202" s="112"/>
      <c r="I202" s="96"/>
      <c r="J202" s="96"/>
      <c r="K202" s="112"/>
    </row>
    <row r="203" spans="2:11">
      <c r="B203" s="95"/>
      <c r="C203" s="112"/>
      <c r="D203" s="112"/>
      <c r="E203" s="112"/>
      <c r="F203" s="112"/>
      <c r="G203" s="112"/>
      <c r="H203" s="112"/>
      <c r="I203" s="96"/>
      <c r="J203" s="96"/>
      <c r="K203" s="112"/>
    </row>
    <row r="204" spans="2:11">
      <c r="B204" s="95"/>
      <c r="C204" s="112"/>
      <c r="D204" s="112"/>
      <c r="E204" s="112"/>
      <c r="F204" s="112"/>
      <c r="G204" s="112"/>
      <c r="H204" s="112"/>
      <c r="I204" s="96"/>
      <c r="J204" s="96"/>
      <c r="K204" s="112"/>
    </row>
    <row r="205" spans="2:11">
      <c r="B205" s="95"/>
      <c r="C205" s="112"/>
      <c r="D205" s="112"/>
      <c r="E205" s="112"/>
      <c r="F205" s="112"/>
      <c r="G205" s="112"/>
      <c r="H205" s="112"/>
      <c r="I205" s="96"/>
      <c r="J205" s="96"/>
      <c r="K205" s="112"/>
    </row>
    <row r="206" spans="2:11">
      <c r="B206" s="95"/>
      <c r="C206" s="112"/>
      <c r="D206" s="112"/>
      <c r="E206" s="112"/>
      <c r="F206" s="112"/>
      <c r="G206" s="112"/>
      <c r="H206" s="112"/>
      <c r="I206" s="96"/>
      <c r="J206" s="96"/>
      <c r="K206" s="112"/>
    </row>
    <row r="207" spans="2:11">
      <c r="B207" s="95"/>
      <c r="C207" s="112"/>
      <c r="D207" s="112"/>
      <c r="E207" s="112"/>
      <c r="F207" s="112"/>
      <c r="G207" s="112"/>
      <c r="H207" s="112"/>
      <c r="I207" s="96"/>
      <c r="J207" s="96"/>
      <c r="K207" s="112"/>
    </row>
    <row r="208" spans="2:11">
      <c r="B208" s="95"/>
      <c r="C208" s="112"/>
      <c r="D208" s="112"/>
      <c r="E208" s="112"/>
      <c r="F208" s="112"/>
      <c r="G208" s="112"/>
      <c r="H208" s="112"/>
      <c r="I208" s="96"/>
      <c r="J208" s="96"/>
      <c r="K208" s="112"/>
    </row>
    <row r="209" spans="2:11">
      <c r="B209" s="95"/>
      <c r="C209" s="112"/>
      <c r="D209" s="112"/>
      <c r="E209" s="112"/>
      <c r="F209" s="112"/>
      <c r="G209" s="112"/>
      <c r="H209" s="112"/>
      <c r="I209" s="96"/>
      <c r="J209" s="96"/>
      <c r="K209" s="112"/>
    </row>
    <row r="210" spans="2:11">
      <c r="B210" s="95"/>
      <c r="C210" s="112"/>
      <c r="D210" s="112"/>
      <c r="E210" s="112"/>
      <c r="F210" s="112"/>
      <c r="G210" s="112"/>
      <c r="H210" s="112"/>
      <c r="I210" s="96"/>
      <c r="J210" s="96"/>
      <c r="K210" s="112"/>
    </row>
    <row r="211" spans="2:11">
      <c r="B211" s="95"/>
      <c r="C211" s="112"/>
      <c r="D211" s="112"/>
      <c r="E211" s="112"/>
      <c r="F211" s="112"/>
      <c r="G211" s="112"/>
      <c r="H211" s="112"/>
      <c r="I211" s="96"/>
      <c r="J211" s="96"/>
      <c r="K211" s="112"/>
    </row>
    <row r="212" spans="2:11">
      <c r="B212" s="95"/>
      <c r="C212" s="112"/>
      <c r="D212" s="112"/>
      <c r="E212" s="112"/>
      <c r="F212" s="112"/>
      <c r="G212" s="112"/>
      <c r="H212" s="112"/>
      <c r="I212" s="96"/>
      <c r="J212" s="96"/>
      <c r="K212" s="112"/>
    </row>
    <row r="213" spans="2:11">
      <c r="B213" s="95"/>
      <c r="C213" s="112"/>
      <c r="D213" s="112"/>
      <c r="E213" s="112"/>
      <c r="F213" s="112"/>
      <c r="G213" s="112"/>
      <c r="H213" s="112"/>
      <c r="I213" s="96"/>
      <c r="J213" s="96"/>
      <c r="K213" s="112"/>
    </row>
    <row r="214" spans="2:11">
      <c r="B214" s="95"/>
      <c r="C214" s="112"/>
      <c r="D214" s="112"/>
      <c r="E214" s="112"/>
      <c r="F214" s="112"/>
      <c r="G214" s="112"/>
      <c r="H214" s="112"/>
      <c r="I214" s="96"/>
      <c r="J214" s="96"/>
      <c r="K214" s="112"/>
    </row>
    <row r="215" spans="2:11">
      <c r="B215" s="95"/>
      <c r="C215" s="112"/>
      <c r="D215" s="112"/>
      <c r="E215" s="112"/>
      <c r="F215" s="112"/>
      <c r="G215" s="112"/>
      <c r="H215" s="112"/>
      <c r="I215" s="96"/>
      <c r="J215" s="96"/>
      <c r="K215" s="112"/>
    </row>
    <row r="216" spans="2:11">
      <c r="B216" s="95"/>
      <c r="C216" s="112"/>
      <c r="D216" s="112"/>
      <c r="E216" s="112"/>
      <c r="F216" s="112"/>
      <c r="G216" s="112"/>
      <c r="H216" s="112"/>
      <c r="I216" s="96"/>
      <c r="J216" s="96"/>
      <c r="K216" s="112"/>
    </row>
    <row r="217" spans="2:11">
      <c r="B217" s="95"/>
      <c r="C217" s="112"/>
      <c r="D217" s="112"/>
      <c r="E217" s="112"/>
      <c r="F217" s="112"/>
      <c r="G217" s="112"/>
      <c r="H217" s="112"/>
      <c r="I217" s="96"/>
      <c r="J217" s="96"/>
      <c r="K217" s="112"/>
    </row>
    <row r="218" spans="2:11">
      <c r="B218" s="95"/>
      <c r="C218" s="112"/>
      <c r="D218" s="112"/>
      <c r="E218" s="112"/>
      <c r="F218" s="112"/>
      <c r="G218" s="112"/>
      <c r="H218" s="112"/>
      <c r="I218" s="96"/>
      <c r="J218" s="96"/>
      <c r="K218" s="112"/>
    </row>
    <row r="219" spans="2:11">
      <c r="B219" s="95"/>
      <c r="C219" s="112"/>
      <c r="D219" s="112"/>
      <c r="E219" s="112"/>
      <c r="F219" s="112"/>
      <c r="G219" s="112"/>
      <c r="H219" s="112"/>
      <c r="I219" s="96"/>
      <c r="J219" s="96"/>
      <c r="K219" s="112"/>
    </row>
    <row r="220" spans="2:11">
      <c r="B220" s="95"/>
      <c r="C220" s="112"/>
      <c r="D220" s="112"/>
      <c r="E220" s="112"/>
      <c r="F220" s="112"/>
      <c r="G220" s="112"/>
      <c r="H220" s="112"/>
      <c r="I220" s="96"/>
      <c r="J220" s="96"/>
      <c r="K220" s="112"/>
    </row>
    <row r="221" spans="2:11">
      <c r="B221" s="95"/>
      <c r="C221" s="112"/>
      <c r="D221" s="112"/>
      <c r="E221" s="112"/>
      <c r="F221" s="112"/>
      <c r="G221" s="112"/>
      <c r="H221" s="112"/>
      <c r="I221" s="96"/>
      <c r="J221" s="96"/>
      <c r="K221" s="112"/>
    </row>
    <row r="222" spans="2:11">
      <c r="B222" s="95"/>
      <c r="C222" s="112"/>
      <c r="D222" s="112"/>
      <c r="E222" s="112"/>
      <c r="F222" s="112"/>
      <c r="G222" s="112"/>
      <c r="H222" s="112"/>
      <c r="I222" s="96"/>
      <c r="J222" s="96"/>
      <c r="K222" s="112"/>
    </row>
    <row r="223" spans="2:11">
      <c r="B223" s="95"/>
      <c r="C223" s="112"/>
      <c r="D223" s="112"/>
      <c r="E223" s="112"/>
      <c r="F223" s="112"/>
      <c r="G223" s="112"/>
      <c r="H223" s="112"/>
      <c r="I223" s="96"/>
      <c r="J223" s="96"/>
      <c r="K223" s="112"/>
    </row>
    <row r="224" spans="2:11">
      <c r="B224" s="95"/>
      <c r="C224" s="112"/>
      <c r="D224" s="112"/>
      <c r="E224" s="112"/>
      <c r="F224" s="112"/>
      <c r="G224" s="112"/>
      <c r="H224" s="112"/>
      <c r="I224" s="96"/>
      <c r="J224" s="96"/>
      <c r="K224" s="112"/>
    </row>
    <row r="225" spans="2:11">
      <c r="B225" s="95"/>
      <c r="C225" s="112"/>
      <c r="D225" s="112"/>
      <c r="E225" s="112"/>
      <c r="F225" s="112"/>
      <c r="G225" s="112"/>
      <c r="H225" s="112"/>
      <c r="I225" s="96"/>
      <c r="J225" s="96"/>
      <c r="K225" s="112"/>
    </row>
    <row r="226" spans="2:11">
      <c r="B226" s="95"/>
      <c r="C226" s="112"/>
      <c r="D226" s="112"/>
      <c r="E226" s="112"/>
      <c r="F226" s="112"/>
      <c r="G226" s="112"/>
      <c r="H226" s="112"/>
      <c r="I226" s="96"/>
      <c r="J226" s="96"/>
      <c r="K226" s="112"/>
    </row>
    <row r="227" spans="2:11">
      <c r="B227" s="95"/>
      <c r="C227" s="112"/>
      <c r="D227" s="112"/>
      <c r="E227" s="112"/>
      <c r="F227" s="112"/>
      <c r="G227" s="112"/>
      <c r="H227" s="112"/>
      <c r="I227" s="96"/>
      <c r="J227" s="96"/>
      <c r="K227" s="112"/>
    </row>
    <row r="228" spans="2:11">
      <c r="B228" s="95"/>
      <c r="C228" s="112"/>
      <c r="D228" s="112"/>
      <c r="E228" s="112"/>
      <c r="F228" s="112"/>
      <c r="G228" s="112"/>
      <c r="H228" s="112"/>
      <c r="I228" s="96"/>
      <c r="J228" s="96"/>
      <c r="K228" s="112"/>
    </row>
    <row r="229" spans="2:11">
      <c r="B229" s="95"/>
      <c r="C229" s="112"/>
      <c r="D229" s="112"/>
      <c r="E229" s="112"/>
      <c r="F229" s="112"/>
      <c r="G229" s="112"/>
      <c r="H229" s="112"/>
      <c r="I229" s="96"/>
      <c r="J229" s="96"/>
      <c r="K229" s="112"/>
    </row>
    <row r="230" spans="2:11">
      <c r="B230" s="95"/>
      <c r="C230" s="112"/>
      <c r="D230" s="112"/>
      <c r="E230" s="112"/>
      <c r="F230" s="112"/>
      <c r="G230" s="112"/>
      <c r="H230" s="112"/>
      <c r="I230" s="96"/>
      <c r="J230" s="96"/>
      <c r="K230" s="112"/>
    </row>
    <row r="231" spans="2:11">
      <c r="B231" s="95"/>
      <c r="C231" s="112"/>
      <c r="D231" s="112"/>
      <c r="E231" s="112"/>
      <c r="F231" s="112"/>
      <c r="G231" s="112"/>
      <c r="H231" s="112"/>
      <c r="I231" s="96"/>
      <c r="J231" s="96"/>
      <c r="K231" s="112"/>
    </row>
    <row r="232" spans="2:11">
      <c r="B232" s="95"/>
      <c r="C232" s="112"/>
      <c r="D232" s="112"/>
      <c r="E232" s="112"/>
      <c r="F232" s="112"/>
      <c r="G232" s="112"/>
      <c r="H232" s="112"/>
      <c r="I232" s="96"/>
      <c r="J232" s="96"/>
      <c r="K232" s="112"/>
    </row>
    <row r="233" spans="2:11">
      <c r="B233" s="95"/>
      <c r="C233" s="112"/>
      <c r="D233" s="112"/>
      <c r="E233" s="112"/>
      <c r="F233" s="112"/>
      <c r="G233" s="112"/>
      <c r="H233" s="112"/>
      <c r="I233" s="96"/>
      <c r="J233" s="96"/>
      <c r="K233" s="112"/>
    </row>
    <row r="234" spans="2:11">
      <c r="B234" s="95"/>
      <c r="C234" s="112"/>
      <c r="D234" s="112"/>
      <c r="E234" s="112"/>
      <c r="F234" s="112"/>
      <c r="G234" s="112"/>
      <c r="H234" s="112"/>
      <c r="I234" s="96"/>
      <c r="J234" s="96"/>
      <c r="K234" s="112"/>
    </row>
    <row r="235" spans="2:11">
      <c r="B235" s="95"/>
      <c r="C235" s="112"/>
      <c r="D235" s="112"/>
      <c r="E235" s="112"/>
      <c r="F235" s="112"/>
      <c r="G235" s="112"/>
      <c r="H235" s="112"/>
      <c r="I235" s="96"/>
      <c r="J235" s="96"/>
      <c r="K235" s="112"/>
    </row>
    <row r="236" spans="2:11">
      <c r="B236" s="95"/>
      <c r="C236" s="112"/>
      <c r="D236" s="112"/>
      <c r="E236" s="112"/>
      <c r="F236" s="112"/>
      <c r="G236" s="112"/>
      <c r="H236" s="112"/>
      <c r="I236" s="96"/>
      <c r="J236" s="96"/>
      <c r="K236" s="112"/>
    </row>
    <row r="237" spans="2:11">
      <c r="B237" s="95"/>
      <c r="C237" s="112"/>
      <c r="D237" s="112"/>
      <c r="E237" s="112"/>
      <c r="F237" s="112"/>
      <c r="G237" s="112"/>
      <c r="H237" s="112"/>
      <c r="I237" s="96"/>
      <c r="J237" s="96"/>
      <c r="K237" s="112"/>
    </row>
    <row r="238" spans="2:11">
      <c r="B238" s="95"/>
      <c r="C238" s="112"/>
      <c r="D238" s="112"/>
      <c r="E238" s="112"/>
      <c r="F238" s="112"/>
      <c r="G238" s="112"/>
      <c r="H238" s="112"/>
      <c r="I238" s="96"/>
      <c r="J238" s="96"/>
      <c r="K238" s="112"/>
    </row>
    <row r="239" spans="2:11">
      <c r="B239" s="95"/>
      <c r="C239" s="112"/>
      <c r="D239" s="112"/>
      <c r="E239" s="112"/>
      <c r="F239" s="112"/>
      <c r="G239" s="112"/>
      <c r="H239" s="112"/>
      <c r="I239" s="96"/>
      <c r="J239" s="96"/>
      <c r="K239" s="112"/>
    </row>
    <row r="240" spans="2:11">
      <c r="B240" s="95"/>
      <c r="C240" s="112"/>
      <c r="D240" s="112"/>
      <c r="E240" s="112"/>
      <c r="F240" s="112"/>
      <c r="G240" s="112"/>
      <c r="H240" s="112"/>
      <c r="I240" s="96"/>
      <c r="J240" s="96"/>
      <c r="K240" s="112"/>
    </row>
    <row r="241" spans="2:11">
      <c r="B241" s="95"/>
      <c r="C241" s="112"/>
      <c r="D241" s="112"/>
      <c r="E241" s="112"/>
      <c r="F241" s="112"/>
      <c r="G241" s="112"/>
      <c r="H241" s="112"/>
      <c r="I241" s="96"/>
      <c r="J241" s="96"/>
      <c r="K241" s="112"/>
    </row>
    <row r="242" spans="2:11">
      <c r="B242" s="95"/>
      <c r="C242" s="112"/>
      <c r="D242" s="112"/>
      <c r="E242" s="112"/>
      <c r="F242" s="112"/>
      <c r="G242" s="112"/>
      <c r="H242" s="112"/>
      <c r="I242" s="96"/>
      <c r="J242" s="96"/>
      <c r="K242" s="112"/>
    </row>
    <row r="243" spans="2:11">
      <c r="B243" s="95"/>
      <c r="C243" s="112"/>
      <c r="D243" s="112"/>
      <c r="E243" s="112"/>
      <c r="F243" s="112"/>
      <c r="G243" s="112"/>
      <c r="H243" s="112"/>
      <c r="I243" s="96"/>
      <c r="J243" s="96"/>
      <c r="K243" s="112"/>
    </row>
    <row r="244" spans="2:11">
      <c r="B244" s="95"/>
      <c r="C244" s="112"/>
      <c r="D244" s="112"/>
      <c r="E244" s="112"/>
      <c r="F244" s="112"/>
      <c r="G244" s="112"/>
      <c r="H244" s="112"/>
      <c r="I244" s="96"/>
      <c r="J244" s="96"/>
      <c r="K244" s="112"/>
    </row>
    <row r="245" spans="2:11">
      <c r="B245" s="95"/>
      <c r="C245" s="112"/>
      <c r="D245" s="112"/>
      <c r="E245" s="112"/>
      <c r="F245" s="112"/>
      <c r="G245" s="112"/>
      <c r="H245" s="112"/>
      <c r="I245" s="96"/>
      <c r="J245" s="96"/>
      <c r="K245" s="112"/>
    </row>
    <row r="246" spans="2:11">
      <c r="B246" s="95"/>
      <c r="C246" s="112"/>
      <c r="D246" s="112"/>
      <c r="E246" s="112"/>
      <c r="F246" s="112"/>
      <c r="G246" s="112"/>
      <c r="H246" s="112"/>
      <c r="I246" s="96"/>
      <c r="J246" s="96"/>
      <c r="K246" s="112"/>
    </row>
    <row r="247" spans="2:11">
      <c r="B247" s="95"/>
      <c r="C247" s="112"/>
      <c r="D247" s="112"/>
      <c r="E247" s="112"/>
      <c r="F247" s="112"/>
      <c r="G247" s="112"/>
      <c r="H247" s="112"/>
      <c r="I247" s="96"/>
      <c r="J247" s="96"/>
      <c r="K247" s="112"/>
    </row>
    <row r="248" spans="2:11">
      <c r="B248" s="95"/>
      <c r="C248" s="112"/>
      <c r="D248" s="112"/>
      <c r="E248" s="112"/>
      <c r="F248" s="112"/>
      <c r="G248" s="112"/>
      <c r="H248" s="112"/>
      <c r="I248" s="96"/>
      <c r="J248" s="96"/>
      <c r="K248" s="112"/>
    </row>
    <row r="249" spans="2:11">
      <c r="B249" s="95"/>
      <c r="C249" s="112"/>
      <c r="D249" s="112"/>
      <c r="E249" s="112"/>
      <c r="F249" s="112"/>
      <c r="G249" s="112"/>
      <c r="H249" s="112"/>
      <c r="I249" s="96"/>
      <c r="J249" s="96"/>
      <c r="K249" s="112"/>
    </row>
    <row r="250" spans="2:11">
      <c r="B250" s="95"/>
      <c r="C250" s="112"/>
      <c r="D250" s="112"/>
      <c r="E250" s="112"/>
      <c r="F250" s="112"/>
      <c r="G250" s="112"/>
      <c r="H250" s="112"/>
      <c r="I250" s="96"/>
      <c r="J250" s="96"/>
      <c r="K250" s="112"/>
    </row>
    <row r="251" spans="2:11">
      <c r="B251" s="95"/>
      <c r="C251" s="112"/>
      <c r="D251" s="112"/>
      <c r="E251" s="112"/>
      <c r="F251" s="112"/>
      <c r="G251" s="112"/>
      <c r="H251" s="112"/>
      <c r="I251" s="96"/>
      <c r="J251" s="96"/>
      <c r="K251" s="112"/>
    </row>
    <row r="252" spans="2:11">
      <c r="B252" s="95"/>
      <c r="C252" s="112"/>
      <c r="D252" s="112"/>
      <c r="E252" s="112"/>
      <c r="F252" s="112"/>
      <c r="G252" s="112"/>
      <c r="H252" s="112"/>
      <c r="I252" s="96"/>
      <c r="J252" s="96"/>
      <c r="K252" s="112"/>
    </row>
    <row r="253" spans="2:11">
      <c r="B253" s="95"/>
      <c r="C253" s="112"/>
      <c r="D253" s="112"/>
      <c r="E253" s="112"/>
      <c r="F253" s="112"/>
      <c r="G253" s="112"/>
      <c r="H253" s="112"/>
      <c r="I253" s="96"/>
      <c r="J253" s="96"/>
      <c r="K253" s="112"/>
    </row>
    <row r="254" spans="2:11">
      <c r="B254" s="95"/>
      <c r="C254" s="112"/>
      <c r="D254" s="112"/>
      <c r="E254" s="112"/>
      <c r="F254" s="112"/>
      <c r="G254" s="112"/>
      <c r="H254" s="112"/>
      <c r="I254" s="96"/>
      <c r="J254" s="96"/>
      <c r="K254" s="112"/>
    </row>
    <row r="255" spans="2:11">
      <c r="B255" s="95"/>
      <c r="C255" s="112"/>
      <c r="D255" s="112"/>
      <c r="E255" s="112"/>
      <c r="F255" s="112"/>
      <c r="G255" s="112"/>
      <c r="H255" s="112"/>
      <c r="I255" s="96"/>
      <c r="J255" s="96"/>
      <c r="K255" s="112"/>
    </row>
    <row r="256" spans="2:11">
      <c r="B256" s="95"/>
      <c r="C256" s="112"/>
      <c r="D256" s="112"/>
      <c r="E256" s="112"/>
      <c r="F256" s="112"/>
      <c r="G256" s="112"/>
      <c r="H256" s="112"/>
      <c r="I256" s="96"/>
      <c r="J256" s="96"/>
      <c r="K256" s="112"/>
    </row>
    <row r="257" spans="2:11">
      <c r="B257" s="95"/>
      <c r="C257" s="112"/>
      <c r="D257" s="112"/>
      <c r="E257" s="112"/>
      <c r="F257" s="112"/>
      <c r="G257" s="112"/>
      <c r="H257" s="112"/>
      <c r="I257" s="96"/>
      <c r="J257" s="96"/>
      <c r="K257" s="112"/>
    </row>
    <row r="258" spans="2:11">
      <c r="B258" s="95"/>
      <c r="C258" s="112"/>
      <c r="D258" s="112"/>
      <c r="E258" s="112"/>
      <c r="F258" s="112"/>
      <c r="G258" s="112"/>
      <c r="H258" s="112"/>
      <c r="I258" s="96"/>
      <c r="J258" s="96"/>
      <c r="K258" s="112"/>
    </row>
    <row r="259" spans="2:11">
      <c r="B259" s="95"/>
      <c r="C259" s="112"/>
      <c r="D259" s="112"/>
      <c r="E259" s="112"/>
      <c r="F259" s="112"/>
      <c r="G259" s="112"/>
      <c r="H259" s="112"/>
      <c r="I259" s="96"/>
      <c r="J259" s="96"/>
      <c r="K259" s="112"/>
    </row>
    <row r="260" spans="2:11">
      <c r="B260" s="95"/>
      <c r="C260" s="112"/>
      <c r="D260" s="112"/>
      <c r="E260" s="112"/>
      <c r="F260" s="112"/>
      <c r="G260" s="112"/>
      <c r="H260" s="112"/>
      <c r="I260" s="96"/>
      <c r="J260" s="96"/>
      <c r="K260" s="112"/>
    </row>
    <row r="261" spans="2:11">
      <c r="B261" s="95"/>
      <c r="C261" s="112"/>
      <c r="D261" s="112"/>
      <c r="E261" s="112"/>
      <c r="F261" s="112"/>
      <c r="G261" s="112"/>
      <c r="H261" s="112"/>
      <c r="I261" s="96"/>
      <c r="J261" s="96"/>
      <c r="K261" s="112"/>
    </row>
    <row r="262" spans="2:11">
      <c r="B262" s="95"/>
      <c r="C262" s="112"/>
      <c r="D262" s="112"/>
      <c r="E262" s="112"/>
      <c r="F262" s="112"/>
      <c r="G262" s="112"/>
      <c r="H262" s="112"/>
      <c r="I262" s="96"/>
      <c r="J262" s="96"/>
      <c r="K262" s="112"/>
    </row>
    <row r="263" spans="2:11">
      <c r="B263" s="95"/>
      <c r="C263" s="112"/>
      <c r="D263" s="112"/>
      <c r="E263" s="112"/>
      <c r="F263" s="112"/>
      <c r="G263" s="112"/>
      <c r="H263" s="112"/>
      <c r="I263" s="96"/>
      <c r="J263" s="96"/>
      <c r="K263" s="112"/>
    </row>
    <row r="264" spans="2:11">
      <c r="B264" s="95"/>
      <c r="C264" s="112"/>
      <c r="D264" s="112"/>
      <c r="E264" s="112"/>
      <c r="F264" s="112"/>
      <c r="G264" s="112"/>
      <c r="H264" s="112"/>
      <c r="I264" s="96"/>
      <c r="J264" s="96"/>
      <c r="K264" s="112"/>
    </row>
    <row r="265" spans="2:11">
      <c r="B265" s="95"/>
      <c r="C265" s="112"/>
      <c r="D265" s="112"/>
      <c r="E265" s="112"/>
      <c r="F265" s="112"/>
      <c r="G265" s="112"/>
      <c r="H265" s="112"/>
      <c r="I265" s="96"/>
      <c r="J265" s="96"/>
      <c r="K265" s="112"/>
    </row>
    <row r="266" spans="2:11">
      <c r="B266" s="95"/>
      <c r="C266" s="112"/>
      <c r="D266" s="112"/>
      <c r="E266" s="112"/>
      <c r="F266" s="112"/>
      <c r="G266" s="112"/>
      <c r="H266" s="112"/>
      <c r="I266" s="96"/>
      <c r="J266" s="96"/>
      <c r="K266" s="112"/>
    </row>
    <row r="267" spans="2:11">
      <c r="B267" s="95"/>
      <c r="C267" s="112"/>
      <c r="D267" s="112"/>
      <c r="E267" s="112"/>
      <c r="F267" s="112"/>
      <c r="G267" s="112"/>
      <c r="H267" s="112"/>
      <c r="I267" s="96"/>
      <c r="J267" s="96"/>
      <c r="K267" s="112"/>
    </row>
    <row r="268" spans="2:11">
      <c r="B268" s="95"/>
      <c r="C268" s="112"/>
      <c r="D268" s="112"/>
      <c r="E268" s="112"/>
      <c r="F268" s="112"/>
      <c r="G268" s="112"/>
      <c r="H268" s="112"/>
      <c r="I268" s="96"/>
      <c r="J268" s="96"/>
      <c r="K268" s="112"/>
    </row>
    <row r="269" spans="2:11">
      <c r="B269" s="95"/>
      <c r="C269" s="112"/>
      <c r="D269" s="112"/>
      <c r="E269" s="112"/>
      <c r="F269" s="112"/>
      <c r="G269" s="112"/>
      <c r="H269" s="112"/>
      <c r="I269" s="96"/>
      <c r="J269" s="96"/>
      <c r="K269" s="112"/>
    </row>
    <row r="270" spans="2:11">
      <c r="B270" s="95"/>
      <c r="C270" s="112"/>
      <c r="D270" s="112"/>
      <c r="E270" s="112"/>
      <c r="F270" s="112"/>
      <c r="G270" s="112"/>
      <c r="H270" s="112"/>
      <c r="I270" s="96"/>
      <c r="J270" s="96"/>
      <c r="K270" s="112"/>
    </row>
    <row r="271" spans="2:11">
      <c r="B271" s="95"/>
      <c r="C271" s="112"/>
      <c r="D271" s="112"/>
      <c r="E271" s="112"/>
      <c r="F271" s="112"/>
      <c r="G271" s="112"/>
      <c r="H271" s="112"/>
      <c r="I271" s="96"/>
      <c r="J271" s="96"/>
      <c r="K271" s="112"/>
    </row>
    <row r="272" spans="2:11">
      <c r="B272" s="95"/>
      <c r="C272" s="112"/>
      <c r="D272" s="112"/>
      <c r="E272" s="112"/>
      <c r="F272" s="112"/>
      <c r="G272" s="112"/>
      <c r="H272" s="112"/>
      <c r="I272" s="96"/>
      <c r="J272" s="96"/>
      <c r="K272" s="112"/>
    </row>
    <row r="273" spans="2:11">
      <c r="B273" s="95"/>
      <c r="C273" s="112"/>
      <c r="D273" s="112"/>
      <c r="E273" s="112"/>
      <c r="F273" s="112"/>
      <c r="G273" s="112"/>
      <c r="H273" s="112"/>
      <c r="I273" s="96"/>
      <c r="J273" s="96"/>
      <c r="K273" s="112"/>
    </row>
    <row r="274" spans="2:11">
      <c r="B274" s="95"/>
      <c r="C274" s="112"/>
      <c r="D274" s="112"/>
      <c r="E274" s="112"/>
      <c r="F274" s="112"/>
      <c r="G274" s="112"/>
      <c r="H274" s="112"/>
      <c r="I274" s="96"/>
      <c r="J274" s="96"/>
      <c r="K274" s="112"/>
    </row>
    <row r="275" spans="2:11">
      <c r="B275" s="95"/>
      <c r="C275" s="112"/>
      <c r="D275" s="112"/>
      <c r="E275" s="112"/>
      <c r="F275" s="112"/>
      <c r="G275" s="112"/>
      <c r="H275" s="112"/>
      <c r="I275" s="96"/>
      <c r="J275" s="96"/>
      <c r="K275" s="112"/>
    </row>
    <row r="276" spans="2:11">
      <c r="B276" s="95"/>
      <c r="C276" s="112"/>
      <c r="D276" s="112"/>
      <c r="E276" s="112"/>
      <c r="F276" s="112"/>
      <c r="G276" s="112"/>
      <c r="H276" s="112"/>
      <c r="I276" s="96"/>
      <c r="J276" s="96"/>
      <c r="K276" s="112"/>
    </row>
    <row r="277" spans="2:11">
      <c r="B277" s="95"/>
      <c r="C277" s="112"/>
      <c r="D277" s="112"/>
      <c r="E277" s="112"/>
      <c r="F277" s="112"/>
      <c r="G277" s="112"/>
      <c r="H277" s="112"/>
      <c r="I277" s="96"/>
      <c r="J277" s="96"/>
      <c r="K277" s="112"/>
    </row>
    <row r="278" spans="2:11">
      <c r="B278" s="95"/>
      <c r="C278" s="112"/>
      <c r="D278" s="112"/>
      <c r="E278" s="112"/>
      <c r="F278" s="112"/>
      <c r="G278" s="112"/>
      <c r="H278" s="112"/>
      <c r="I278" s="96"/>
      <c r="J278" s="96"/>
      <c r="K278" s="112"/>
    </row>
    <row r="279" spans="2:11">
      <c r="B279" s="95"/>
      <c r="C279" s="112"/>
      <c r="D279" s="112"/>
      <c r="E279" s="112"/>
      <c r="F279" s="112"/>
      <c r="G279" s="112"/>
      <c r="H279" s="112"/>
      <c r="I279" s="96"/>
      <c r="J279" s="96"/>
      <c r="K279" s="112"/>
    </row>
    <row r="280" spans="2:11">
      <c r="B280" s="95"/>
      <c r="C280" s="112"/>
      <c r="D280" s="112"/>
      <c r="E280" s="112"/>
      <c r="F280" s="112"/>
      <c r="G280" s="112"/>
      <c r="H280" s="112"/>
      <c r="I280" s="96"/>
      <c r="J280" s="96"/>
      <c r="K280" s="112"/>
    </row>
    <row r="281" spans="2:11">
      <c r="B281" s="95"/>
      <c r="C281" s="112"/>
      <c r="D281" s="112"/>
      <c r="E281" s="112"/>
      <c r="F281" s="112"/>
      <c r="G281" s="112"/>
      <c r="H281" s="112"/>
      <c r="I281" s="96"/>
      <c r="J281" s="96"/>
      <c r="K281" s="112"/>
    </row>
    <row r="282" spans="2:11">
      <c r="B282" s="95"/>
      <c r="C282" s="112"/>
      <c r="D282" s="112"/>
      <c r="E282" s="112"/>
      <c r="F282" s="112"/>
      <c r="G282" s="112"/>
      <c r="H282" s="112"/>
      <c r="I282" s="96"/>
      <c r="J282" s="96"/>
      <c r="K282" s="112"/>
    </row>
    <row r="283" spans="2:11">
      <c r="B283" s="95"/>
      <c r="C283" s="112"/>
      <c r="D283" s="112"/>
      <c r="E283" s="112"/>
      <c r="F283" s="112"/>
      <c r="G283" s="112"/>
      <c r="H283" s="112"/>
      <c r="I283" s="96"/>
      <c r="J283" s="96"/>
      <c r="K283" s="112"/>
    </row>
    <row r="284" spans="2:11">
      <c r="B284" s="95"/>
      <c r="C284" s="112"/>
      <c r="D284" s="112"/>
      <c r="E284" s="112"/>
      <c r="F284" s="112"/>
      <c r="G284" s="112"/>
      <c r="H284" s="112"/>
      <c r="I284" s="96"/>
      <c r="J284" s="96"/>
      <c r="K284" s="112"/>
    </row>
    <row r="285" spans="2:11">
      <c r="B285" s="95"/>
      <c r="C285" s="112"/>
      <c r="D285" s="112"/>
      <c r="E285" s="112"/>
      <c r="F285" s="112"/>
      <c r="G285" s="112"/>
      <c r="H285" s="112"/>
      <c r="I285" s="96"/>
      <c r="J285" s="96"/>
      <c r="K285" s="112"/>
    </row>
    <row r="286" spans="2:11">
      <c r="B286" s="95"/>
      <c r="C286" s="112"/>
      <c r="D286" s="112"/>
      <c r="E286" s="112"/>
      <c r="F286" s="112"/>
      <c r="G286" s="112"/>
      <c r="H286" s="112"/>
      <c r="I286" s="96"/>
      <c r="J286" s="96"/>
      <c r="K286" s="112"/>
    </row>
    <row r="287" spans="2:11">
      <c r="B287" s="95"/>
      <c r="C287" s="112"/>
      <c r="D287" s="112"/>
      <c r="E287" s="112"/>
      <c r="F287" s="112"/>
      <c r="G287" s="112"/>
      <c r="H287" s="112"/>
      <c r="I287" s="96"/>
      <c r="J287" s="96"/>
      <c r="K287" s="112"/>
    </row>
    <row r="288" spans="2:11">
      <c r="B288" s="95"/>
      <c r="C288" s="112"/>
      <c r="D288" s="112"/>
      <c r="E288" s="112"/>
      <c r="F288" s="112"/>
      <c r="G288" s="112"/>
      <c r="H288" s="112"/>
      <c r="I288" s="96"/>
      <c r="J288" s="96"/>
      <c r="K288" s="112"/>
    </row>
    <row r="289" spans="2:11">
      <c r="B289" s="95"/>
      <c r="C289" s="112"/>
      <c r="D289" s="112"/>
      <c r="E289" s="112"/>
      <c r="F289" s="112"/>
      <c r="G289" s="112"/>
      <c r="H289" s="112"/>
      <c r="I289" s="96"/>
      <c r="J289" s="96"/>
      <c r="K289" s="112"/>
    </row>
    <row r="290" spans="2:11">
      <c r="B290" s="95"/>
      <c r="C290" s="112"/>
      <c r="D290" s="112"/>
      <c r="E290" s="112"/>
      <c r="F290" s="112"/>
      <c r="G290" s="112"/>
      <c r="H290" s="112"/>
      <c r="I290" s="96"/>
      <c r="J290" s="96"/>
      <c r="K290" s="112"/>
    </row>
    <row r="291" spans="2:11">
      <c r="B291" s="95"/>
      <c r="C291" s="112"/>
      <c r="D291" s="112"/>
      <c r="E291" s="112"/>
      <c r="F291" s="112"/>
      <c r="G291" s="112"/>
      <c r="H291" s="112"/>
      <c r="I291" s="96"/>
      <c r="J291" s="96"/>
      <c r="K291" s="112"/>
    </row>
    <row r="292" spans="2:11">
      <c r="B292" s="95"/>
      <c r="C292" s="112"/>
      <c r="D292" s="112"/>
      <c r="E292" s="112"/>
      <c r="F292" s="112"/>
      <c r="G292" s="112"/>
      <c r="H292" s="112"/>
      <c r="I292" s="96"/>
      <c r="J292" s="96"/>
      <c r="K292" s="112"/>
    </row>
    <row r="293" spans="2:11">
      <c r="B293" s="95"/>
      <c r="C293" s="112"/>
      <c r="D293" s="112"/>
      <c r="E293" s="112"/>
      <c r="F293" s="112"/>
      <c r="G293" s="112"/>
      <c r="H293" s="112"/>
      <c r="I293" s="96"/>
      <c r="J293" s="96"/>
      <c r="K293" s="112"/>
    </row>
    <row r="294" spans="2:11">
      <c r="B294" s="95"/>
      <c r="C294" s="112"/>
      <c r="D294" s="112"/>
      <c r="E294" s="112"/>
      <c r="F294" s="112"/>
      <c r="G294" s="112"/>
      <c r="H294" s="112"/>
      <c r="I294" s="96"/>
      <c r="J294" s="96"/>
      <c r="K294" s="112"/>
    </row>
    <row r="295" spans="2:11">
      <c r="B295" s="95"/>
      <c r="C295" s="112"/>
      <c r="D295" s="112"/>
      <c r="E295" s="112"/>
      <c r="F295" s="112"/>
      <c r="G295" s="112"/>
      <c r="H295" s="112"/>
      <c r="I295" s="96"/>
      <c r="J295" s="96"/>
      <c r="K295" s="112"/>
    </row>
    <row r="296" spans="2:11">
      <c r="B296" s="95"/>
      <c r="C296" s="112"/>
      <c r="D296" s="112"/>
      <c r="E296" s="112"/>
      <c r="F296" s="112"/>
      <c r="G296" s="112"/>
      <c r="H296" s="112"/>
      <c r="I296" s="96"/>
      <c r="J296" s="96"/>
      <c r="K296" s="112"/>
    </row>
    <row r="297" spans="2:11">
      <c r="B297" s="95"/>
      <c r="C297" s="112"/>
      <c r="D297" s="112"/>
      <c r="E297" s="112"/>
      <c r="F297" s="112"/>
      <c r="G297" s="112"/>
      <c r="H297" s="112"/>
      <c r="I297" s="96"/>
      <c r="J297" s="96"/>
      <c r="K297" s="112"/>
    </row>
    <row r="298" spans="2:11">
      <c r="B298" s="95"/>
      <c r="C298" s="112"/>
      <c r="D298" s="112"/>
      <c r="E298" s="112"/>
      <c r="F298" s="112"/>
      <c r="G298" s="112"/>
      <c r="H298" s="112"/>
      <c r="I298" s="96"/>
      <c r="J298" s="96"/>
      <c r="K298" s="112"/>
    </row>
    <row r="299" spans="2:11">
      <c r="B299" s="95"/>
      <c r="C299" s="112"/>
      <c r="D299" s="112"/>
      <c r="E299" s="112"/>
      <c r="F299" s="112"/>
      <c r="G299" s="112"/>
      <c r="H299" s="112"/>
      <c r="I299" s="96"/>
      <c r="J299" s="96"/>
      <c r="K299" s="112"/>
    </row>
    <row r="300" spans="2:11">
      <c r="B300" s="95"/>
      <c r="C300" s="112"/>
      <c r="D300" s="112"/>
      <c r="E300" s="112"/>
      <c r="F300" s="112"/>
      <c r="G300" s="112"/>
      <c r="H300" s="112"/>
      <c r="I300" s="96"/>
      <c r="J300" s="96"/>
      <c r="K300" s="112"/>
    </row>
    <row r="301" spans="2:11">
      <c r="B301" s="95"/>
      <c r="C301" s="112"/>
      <c r="D301" s="112"/>
      <c r="E301" s="112"/>
      <c r="F301" s="112"/>
      <c r="G301" s="112"/>
      <c r="H301" s="112"/>
      <c r="I301" s="96"/>
      <c r="J301" s="96"/>
      <c r="K301" s="112"/>
    </row>
    <row r="302" spans="2:11">
      <c r="B302" s="95"/>
      <c r="C302" s="112"/>
      <c r="D302" s="112"/>
      <c r="E302" s="112"/>
      <c r="F302" s="112"/>
      <c r="G302" s="112"/>
      <c r="H302" s="112"/>
      <c r="I302" s="96"/>
      <c r="J302" s="96"/>
      <c r="K302" s="112"/>
    </row>
    <row r="303" spans="2:11">
      <c r="B303" s="95"/>
      <c r="C303" s="112"/>
      <c r="D303" s="112"/>
      <c r="E303" s="112"/>
      <c r="F303" s="112"/>
      <c r="G303" s="112"/>
      <c r="H303" s="112"/>
      <c r="I303" s="96"/>
      <c r="J303" s="96"/>
      <c r="K303" s="112"/>
    </row>
    <row r="304" spans="2:11">
      <c r="B304" s="95"/>
      <c r="C304" s="112"/>
      <c r="D304" s="112"/>
      <c r="E304" s="112"/>
      <c r="F304" s="112"/>
      <c r="G304" s="112"/>
      <c r="H304" s="112"/>
      <c r="I304" s="96"/>
      <c r="J304" s="96"/>
      <c r="K304" s="112"/>
    </row>
    <row r="305" spans="2:11">
      <c r="B305" s="95"/>
      <c r="C305" s="112"/>
      <c r="D305" s="112"/>
      <c r="E305" s="112"/>
      <c r="F305" s="112"/>
      <c r="G305" s="112"/>
      <c r="H305" s="112"/>
      <c r="I305" s="96"/>
      <c r="J305" s="96"/>
      <c r="K305" s="112"/>
    </row>
    <row r="306" spans="2:11">
      <c r="B306" s="95"/>
      <c r="C306" s="112"/>
      <c r="D306" s="112"/>
      <c r="E306" s="112"/>
      <c r="F306" s="112"/>
      <c r="G306" s="112"/>
      <c r="H306" s="112"/>
      <c r="I306" s="96"/>
      <c r="J306" s="96"/>
      <c r="K306" s="112"/>
    </row>
    <row r="307" spans="2:11">
      <c r="B307" s="95"/>
      <c r="C307" s="112"/>
      <c r="D307" s="112"/>
      <c r="E307" s="112"/>
      <c r="F307" s="112"/>
      <c r="G307" s="112"/>
      <c r="H307" s="112"/>
      <c r="I307" s="96"/>
      <c r="J307" s="96"/>
      <c r="K307" s="112"/>
    </row>
    <row r="308" spans="2:11">
      <c r="B308" s="95"/>
      <c r="C308" s="112"/>
      <c r="D308" s="112"/>
      <c r="E308" s="112"/>
      <c r="F308" s="112"/>
      <c r="G308" s="112"/>
      <c r="H308" s="112"/>
      <c r="I308" s="96"/>
      <c r="J308" s="96"/>
      <c r="K308" s="112"/>
    </row>
    <row r="309" spans="2:11">
      <c r="B309" s="95"/>
      <c r="C309" s="112"/>
      <c r="D309" s="112"/>
      <c r="E309" s="112"/>
      <c r="F309" s="112"/>
      <c r="G309" s="112"/>
      <c r="H309" s="112"/>
      <c r="I309" s="96"/>
      <c r="J309" s="96"/>
      <c r="K309" s="112"/>
    </row>
    <row r="310" spans="2:11">
      <c r="B310" s="95"/>
      <c r="C310" s="112"/>
      <c r="D310" s="112"/>
      <c r="E310" s="112"/>
      <c r="F310" s="112"/>
      <c r="G310" s="112"/>
      <c r="H310" s="112"/>
      <c r="I310" s="96"/>
      <c r="J310" s="96"/>
      <c r="K310" s="112"/>
    </row>
    <row r="311" spans="2:11">
      <c r="B311" s="95"/>
      <c r="C311" s="112"/>
      <c r="D311" s="112"/>
      <c r="E311" s="112"/>
      <c r="F311" s="112"/>
      <c r="G311" s="112"/>
      <c r="H311" s="112"/>
      <c r="I311" s="96"/>
      <c r="J311" s="96"/>
      <c r="K311" s="112"/>
    </row>
    <row r="312" spans="2:11">
      <c r="B312" s="95"/>
      <c r="C312" s="112"/>
      <c r="D312" s="112"/>
      <c r="E312" s="112"/>
      <c r="F312" s="112"/>
      <c r="G312" s="112"/>
      <c r="H312" s="112"/>
      <c r="I312" s="96"/>
      <c r="J312" s="96"/>
      <c r="K312" s="112"/>
    </row>
    <row r="313" spans="2:11">
      <c r="B313" s="95"/>
      <c r="C313" s="112"/>
      <c r="D313" s="112"/>
      <c r="E313" s="112"/>
      <c r="F313" s="112"/>
      <c r="G313" s="112"/>
      <c r="H313" s="112"/>
      <c r="I313" s="96"/>
      <c r="J313" s="96"/>
      <c r="K313" s="112"/>
    </row>
    <row r="314" spans="2:11">
      <c r="B314" s="95"/>
      <c r="C314" s="112"/>
      <c r="D314" s="112"/>
      <c r="E314" s="112"/>
      <c r="F314" s="112"/>
      <c r="G314" s="112"/>
      <c r="H314" s="112"/>
      <c r="I314" s="96"/>
      <c r="J314" s="96"/>
      <c r="K314" s="112"/>
    </row>
    <row r="315" spans="2:11">
      <c r="B315" s="95"/>
      <c r="C315" s="112"/>
      <c r="D315" s="112"/>
      <c r="E315" s="112"/>
      <c r="F315" s="112"/>
      <c r="G315" s="112"/>
      <c r="H315" s="112"/>
      <c r="I315" s="96"/>
      <c r="J315" s="96"/>
      <c r="K315" s="112"/>
    </row>
    <row r="316" spans="2:11">
      <c r="B316" s="95"/>
      <c r="C316" s="112"/>
      <c r="D316" s="112"/>
      <c r="E316" s="112"/>
      <c r="F316" s="112"/>
      <c r="G316" s="112"/>
      <c r="H316" s="112"/>
      <c r="I316" s="96"/>
      <c r="J316" s="96"/>
      <c r="K316" s="112"/>
    </row>
    <row r="317" spans="2:11">
      <c r="B317" s="95"/>
      <c r="C317" s="112"/>
      <c r="D317" s="112"/>
      <c r="E317" s="112"/>
      <c r="F317" s="112"/>
      <c r="G317" s="112"/>
      <c r="H317" s="112"/>
      <c r="I317" s="96"/>
      <c r="J317" s="96"/>
      <c r="K317" s="112"/>
    </row>
    <row r="318" spans="2:11">
      <c r="B318" s="95"/>
      <c r="C318" s="112"/>
      <c r="D318" s="112"/>
      <c r="E318" s="112"/>
      <c r="F318" s="112"/>
      <c r="G318" s="112"/>
      <c r="H318" s="112"/>
      <c r="I318" s="96"/>
      <c r="J318" s="96"/>
      <c r="K318" s="112"/>
    </row>
    <row r="319" spans="2:11">
      <c r="B319" s="95"/>
      <c r="C319" s="112"/>
      <c r="D319" s="112"/>
      <c r="E319" s="112"/>
      <c r="F319" s="112"/>
      <c r="G319" s="112"/>
      <c r="H319" s="112"/>
      <c r="I319" s="96"/>
      <c r="J319" s="96"/>
      <c r="K319" s="112"/>
    </row>
    <row r="320" spans="2:11">
      <c r="B320" s="95"/>
      <c r="C320" s="112"/>
      <c r="D320" s="112"/>
      <c r="E320" s="112"/>
      <c r="F320" s="112"/>
      <c r="G320" s="112"/>
      <c r="H320" s="112"/>
      <c r="I320" s="96"/>
      <c r="J320" s="96"/>
      <c r="K320" s="112"/>
    </row>
    <row r="321" spans="2:11">
      <c r="B321" s="95"/>
      <c r="C321" s="112"/>
      <c r="D321" s="112"/>
      <c r="E321" s="112"/>
      <c r="F321" s="112"/>
      <c r="G321" s="112"/>
      <c r="H321" s="112"/>
      <c r="I321" s="96"/>
      <c r="J321" s="96"/>
      <c r="K321" s="112"/>
    </row>
    <row r="322" spans="2:11">
      <c r="B322" s="95"/>
      <c r="C322" s="112"/>
      <c r="D322" s="112"/>
      <c r="E322" s="112"/>
      <c r="F322" s="112"/>
      <c r="G322" s="112"/>
      <c r="H322" s="112"/>
      <c r="I322" s="96"/>
      <c r="J322" s="96"/>
      <c r="K322" s="112"/>
    </row>
    <row r="323" spans="2:11">
      <c r="B323" s="95"/>
      <c r="C323" s="112"/>
      <c r="D323" s="112"/>
      <c r="E323" s="112"/>
      <c r="F323" s="112"/>
      <c r="G323" s="112"/>
      <c r="H323" s="112"/>
      <c r="I323" s="96"/>
      <c r="J323" s="96"/>
      <c r="K323" s="112"/>
    </row>
    <row r="324" spans="2:11">
      <c r="B324" s="95"/>
      <c r="C324" s="112"/>
      <c r="D324" s="112"/>
      <c r="E324" s="112"/>
      <c r="F324" s="112"/>
      <c r="G324" s="112"/>
      <c r="H324" s="112"/>
      <c r="I324" s="96"/>
      <c r="J324" s="96"/>
      <c r="K324" s="112"/>
    </row>
    <row r="325" spans="2:11">
      <c r="B325" s="95"/>
      <c r="C325" s="112"/>
      <c r="D325" s="112"/>
      <c r="E325" s="112"/>
      <c r="F325" s="112"/>
      <c r="G325" s="112"/>
      <c r="H325" s="112"/>
      <c r="I325" s="96"/>
      <c r="J325" s="96"/>
      <c r="K325" s="112"/>
    </row>
    <row r="326" spans="2:11">
      <c r="B326" s="95"/>
      <c r="C326" s="112"/>
      <c r="D326" s="112"/>
      <c r="E326" s="112"/>
      <c r="F326" s="112"/>
      <c r="G326" s="112"/>
      <c r="H326" s="112"/>
      <c r="I326" s="96"/>
      <c r="J326" s="96"/>
      <c r="K326" s="112"/>
    </row>
    <row r="327" spans="2:11">
      <c r="B327" s="95"/>
      <c r="C327" s="112"/>
      <c r="D327" s="112"/>
      <c r="E327" s="112"/>
      <c r="F327" s="112"/>
      <c r="G327" s="112"/>
      <c r="H327" s="112"/>
      <c r="I327" s="96"/>
      <c r="J327" s="96"/>
      <c r="K327" s="112"/>
    </row>
    <row r="328" spans="2:11">
      <c r="B328" s="95"/>
      <c r="C328" s="112"/>
      <c r="D328" s="112"/>
      <c r="E328" s="112"/>
      <c r="F328" s="112"/>
      <c r="G328" s="112"/>
      <c r="H328" s="112"/>
      <c r="I328" s="96"/>
      <c r="J328" s="96"/>
      <c r="K328" s="112"/>
    </row>
    <row r="329" spans="2:11">
      <c r="B329" s="95"/>
      <c r="C329" s="112"/>
      <c r="D329" s="112"/>
      <c r="E329" s="112"/>
      <c r="F329" s="112"/>
      <c r="G329" s="112"/>
      <c r="H329" s="112"/>
      <c r="I329" s="96"/>
      <c r="J329" s="96"/>
      <c r="K329" s="112"/>
    </row>
    <row r="330" spans="2:11">
      <c r="B330" s="95"/>
      <c r="C330" s="112"/>
      <c r="D330" s="112"/>
      <c r="E330" s="112"/>
      <c r="F330" s="112"/>
      <c r="G330" s="112"/>
      <c r="H330" s="112"/>
      <c r="I330" s="96"/>
      <c r="J330" s="96"/>
      <c r="K330" s="112"/>
    </row>
    <row r="331" spans="2:11">
      <c r="B331" s="95"/>
      <c r="C331" s="112"/>
      <c r="D331" s="112"/>
      <c r="E331" s="112"/>
      <c r="F331" s="112"/>
      <c r="G331" s="112"/>
      <c r="H331" s="112"/>
      <c r="I331" s="96"/>
      <c r="J331" s="96"/>
      <c r="K331" s="112"/>
    </row>
    <row r="332" spans="2:11">
      <c r="B332" s="95"/>
      <c r="C332" s="112"/>
      <c r="D332" s="112"/>
      <c r="E332" s="112"/>
      <c r="F332" s="112"/>
      <c r="G332" s="112"/>
      <c r="H332" s="112"/>
      <c r="I332" s="96"/>
      <c r="J332" s="96"/>
      <c r="K332" s="112"/>
    </row>
    <row r="333" spans="2:11">
      <c r="B333" s="95"/>
      <c r="C333" s="112"/>
      <c r="D333" s="112"/>
      <c r="E333" s="112"/>
      <c r="F333" s="112"/>
      <c r="G333" s="112"/>
      <c r="H333" s="112"/>
      <c r="I333" s="96"/>
      <c r="J333" s="96"/>
      <c r="K333" s="112"/>
    </row>
    <row r="334" spans="2:11">
      <c r="B334" s="95"/>
      <c r="C334" s="112"/>
      <c r="D334" s="112"/>
      <c r="E334" s="112"/>
      <c r="F334" s="112"/>
      <c r="G334" s="112"/>
      <c r="H334" s="112"/>
      <c r="I334" s="96"/>
      <c r="J334" s="96"/>
      <c r="K334" s="112"/>
    </row>
    <row r="335" spans="2:11">
      <c r="B335" s="95"/>
      <c r="C335" s="112"/>
      <c r="D335" s="112"/>
      <c r="E335" s="112"/>
      <c r="F335" s="112"/>
      <c r="G335" s="112"/>
      <c r="H335" s="112"/>
      <c r="I335" s="96"/>
      <c r="J335" s="96"/>
      <c r="K335" s="112"/>
    </row>
    <row r="336" spans="2:11">
      <c r="B336" s="95"/>
      <c r="C336" s="112"/>
      <c r="D336" s="112"/>
      <c r="E336" s="112"/>
      <c r="F336" s="112"/>
      <c r="G336" s="112"/>
      <c r="H336" s="112"/>
      <c r="I336" s="96"/>
      <c r="J336" s="96"/>
      <c r="K336" s="112"/>
    </row>
    <row r="337" spans="2:11">
      <c r="B337" s="95"/>
      <c r="C337" s="112"/>
      <c r="D337" s="112"/>
      <c r="E337" s="112"/>
      <c r="F337" s="112"/>
      <c r="G337" s="112"/>
      <c r="H337" s="112"/>
      <c r="I337" s="96"/>
      <c r="J337" s="96"/>
      <c r="K337" s="112"/>
    </row>
    <row r="338" spans="2:11">
      <c r="B338" s="95"/>
      <c r="C338" s="112"/>
      <c r="D338" s="112"/>
      <c r="E338" s="112"/>
      <c r="F338" s="112"/>
      <c r="G338" s="112"/>
      <c r="H338" s="112"/>
      <c r="I338" s="96"/>
      <c r="J338" s="96"/>
      <c r="K338" s="112"/>
    </row>
    <row r="339" spans="2:11">
      <c r="B339" s="95"/>
      <c r="C339" s="112"/>
      <c r="D339" s="112"/>
      <c r="E339" s="112"/>
      <c r="F339" s="112"/>
      <c r="G339" s="112"/>
      <c r="H339" s="112"/>
      <c r="I339" s="96"/>
      <c r="J339" s="96"/>
      <c r="K339" s="112"/>
    </row>
    <row r="340" spans="2:11">
      <c r="B340" s="95"/>
      <c r="C340" s="112"/>
      <c r="D340" s="112"/>
      <c r="E340" s="112"/>
      <c r="F340" s="112"/>
      <c r="G340" s="112"/>
      <c r="H340" s="112"/>
      <c r="I340" s="96"/>
      <c r="J340" s="96"/>
      <c r="K340" s="112"/>
    </row>
    <row r="341" spans="2:11">
      <c r="B341" s="95"/>
      <c r="C341" s="112"/>
      <c r="D341" s="112"/>
      <c r="E341" s="112"/>
      <c r="F341" s="112"/>
      <c r="G341" s="112"/>
      <c r="H341" s="112"/>
      <c r="I341" s="96"/>
      <c r="J341" s="96"/>
      <c r="K341" s="112"/>
    </row>
    <row r="342" spans="2:11">
      <c r="B342" s="95"/>
      <c r="C342" s="112"/>
      <c r="D342" s="112"/>
      <c r="E342" s="112"/>
      <c r="F342" s="112"/>
      <c r="G342" s="112"/>
      <c r="H342" s="112"/>
      <c r="I342" s="96"/>
      <c r="J342" s="96"/>
      <c r="K342" s="112"/>
    </row>
    <row r="343" spans="2:11">
      <c r="B343" s="95"/>
      <c r="C343" s="112"/>
      <c r="D343" s="112"/>
      <c r="E343" s="112"/>
      <c r="F343" s="112"/>
      <c r="G343" s="112"/>
      <c r="H343" s="112"/>
      <c r="I343" s="96"/>
      <c r="J343" s="96"/>
      <c r="K343" s="112"/>
    </row>
    <row r="344" spans="2:11">
      <c r="B344" s="95"/>
      <c r="C344" s="112"/>
      <c r="D344" s="112"/>
      <c r="E344" s="112"/>
      <c r="F344" s="112"/>
      <c r="G344" s="112"/>
      <c r="H344" s="112"/>
      <c r="I344" s="96"/>
      <c r="J344" s="96"/>
      <c r="K344" s="112"/>
    </row>
    <row r="345" spans="2:11">
      <c r="B345" s="95"/>
      <c r="C345" s="112"/>
      <c r="D345" s="112"/>
      <c r="E345" s="112"/>
      <c r="F345" s="112"/>
      <c r="G345" s="112"/>
      <c r="H345" s="112"/>
      <c r="I345" s="96"/>
      <c r="J345" s="96"/>
      <c r="K345" s="112"/>
    </row>
    <row r="346" spans="2:11">
      <c r="B346" s="95"/>
      <c r="C346" s="112"/>
      <c r="D346" s="112"/>
      <c r="E346" s="112"/>
      <c r="F346" s="112"/>
      <c r="G346" s="112"/>
      <c r="H346" s="112"/>
      <c r="I346" s="96"/>
      <c r="J346" s="96"/>
      <c r="K346" s="112"/>
    </row>
    <row r="347" spans="2:11">
      <c r="B347" s="95"/>
      <c r="C347" s="112"/>
      <c r="D347" s="112"/>
      <c r="E347" s="112"/>
      <c r="F347" s="112"/>
      <c r="G347" s="112"/>
      <c r="H347" s="112"/>
      <c r="I347" s="96"/>
      <c r="J347" s="96"/>
      <c r="K347" s="112"/>
    </row>
    <row r="348" spans="2:11">
      <c r="B348" s="95"/>
      <c r="C348" s="112"/>
      <c r="D348" s="112"/>
      <c r="E348" s="112"/>
      <c r="F348" s="112"/>
      <c r="G348" s="112"/>
      <c r="H348" s="112"/>
      <c r="I348" s="96"/>
      <c r="J348" s="96"/>
      <c r="K348" s="112"/>
    </row>
    <row r="349" spans="2:11">
      <c r="B349" s="95"/>
      <c r="C349" s="112"/>
      <c r="D349" s="112"/>
      <c r="E349" s="112"/>
      <c r="F349" s="112"/>
      <c r="G349" s="112"/>
      <c r="H349" s="112"/>
      <c r="I349" s="96"/>
      <c r="J349" s="96"/>
      <c r="K349" s="112"/>
    </row>
    <row r="350" spans="2:11">
      <c r="B350" s="95"/>
      <c r="C350" s="112"/>
      <c r="D350" s="112"/>
      <c r="E350" s="112"/>
      <c r="F350" s="112"/>
      <c r="G350" s="112"/>
      <c r="H350" s="112"/>
      <c r="I350" s="96"/>
      <c r="J350" s="96"/>
      <c r="K350" s="112"/>
    </row>
    <row r="351" spans="2:11">
      <c r="B351" s="95"/>
      <c r="C351" s="112"/>
      <c r="D351" s="112"/>
      <c r="E351" s="112"/>
      <c r="F351" s="112"/>
      <c r="G351" s="112"/>
      <c r="H351" s="112"/>
      <c r="I351" s="96"/>
      <c r="J351" s="96"/>
      <c r="K351" s="112"/>
    </row>
    <row r="352" spans="2:11">
      <c r="B352" s="95"/>
      <c r="C352" s="112"/>
      <c r="D352" s="112"/>
      <c r="E352" s="112"/>
      <c r="F352" s="112"/>
      <c r="G352" s="112"/>
      <c r="H352" s="112"/>
      <c r="I352" s="96"/>
      <c r="J352" s="96"/>
      <c r="K352" s="112"/>
    </row>
    <row r="353" spans="2:11">
      <c r="B353" s="95"/>
      <c r="C353" s="112"/>
      <c r="D353" s="112"/>
      <c r="E353" s="112"/>
      <c r="F353" s="112"/>
      <c r="G353" s="112"/>
      <c r="H353" s="112"/>
      <c r="I353" s="96"/>
      <c r="J353" s="96"/>
      <c r="K353" s="112"/>
    </row>
    <row r="354" spans="2:11">
      <c r="B354" s="95"/>
      <c r="C354" s="112"/>
      <c r="D354" s="112"/>
      <c r="E354" s="112"/>
      <c r="F354" s="112"/>
      <c r="G354" s="112"/>
      <c r="H354" s="112"/>
      <c r="I354" s="96"/>
      <c r="J354" s="96"/>
      <c r="K354" s="112"/>
    </row>
    <row r="355" spans="2:11">
      <c r="B355" s="95"/>
      <c r="C355" s="112"/>
      <c r="D355" s="112"/>
      <c r="E355" s="112"/>
      <c r="F355" s="112"/>
      <c r="G355" s="112"/>
      <c r="H355" s="112"/>
      <c r="I355" s="96"/>
      <c r="J355" s="96"/>
      <c r="K355" s="112"/>
    </row>
    <row r="356" spans="2:11">
      <c r="B356" s="95"/>
      <c r="C356" s="112"/>
      <c r="D356" s="112"/>
      <c r="E356" s="112"/>
      <c r="F356" s="112"/>
      <c r="G356" s="112"/>
      <c r="H356" s="112"/>
      <c r="I356" s="96"/>
      <c r="J356" s="96"/>
      <c r="K356" s="112"/>
    </row>
    <row r="357" spans="2:11">
      <c r="B357" s="95"/>
      <c r="C357" s="112"/>
      <c r="D357" s="112"/>
      <c r="E357" s="112"/>
      <c r="F357" s="112"/>
      <c r="G357" s="112"/>
      <c r="H357" s="112"/>
      <c r="I357" s="96"/>
      <c r="J357" s="96"/>
      <c r="K357" s="112"/>
    </row>
    <row r="358" spans="2:11">
      <c r="B358" s="95"/>
      <c r="C358" s="112"/>
      <c r="D358" s="112"/>
      <c r="E358" s="112"/>
      <c r="F358" s="112"/>
      <c r="G358" s="112"/>
      <c r="H358" s="112"/>
      <c r="I358" s="96"/>
      <c r="J358" s="96"/>
      <c r="K358" s="112"/>
    </row>
    <row r="359" spans="2:11">
      <c r="B359" s="95"/>
      <c r="C359" s="112"/>
      <c r="D359" s="112"/>
      <c r="E359" s="112"/>
      <c r="F359" s="112"/>
      <c r="G359" s="112"/>
      <c r="H359" s="112"/>
      <c r="I359" s="96"/>
      <c r="J359" s="96"/>
      <c r="K359" s="112"/>
    </row>
    <row r="360" spans="2:11">
      <c r="B360" s="95"/>
      <c r="C360" s="112"/>
      <c r="D360" s="112"/>
      <c r="E360" s="112"/>
      <c r="F360" s="112"/>
      <c r="G360" s="112"/>
      <c r="H360" s="112"/>
      <c r="I360" s="96"/>
      <c r="J360" s="96"/>
      <c r="K360" s="112"/>
    </row>
    <row r="361" spans="2:11">
      <c r="B361" s="95"/>
      <c r="C361" s="112"/>
      <c r="D361" s="112"/>
      <c r="E361" s="112"/>
      <c r="F361" s="112"/>
      <c r="G361" s="112"/>
      <c r="H361" s="112"/>
      <c r="I361" s="96"/>
      <c r="J361" s="96"/>
      <c r="K361" s="112"/>
    </row>
    <row r="362" spans="2:11">
      <c r="B362" s="95"/>
      <c r="C362" s="112"/>
      <c r="D362" s="112"/>
      <c r="E362" s="112"/>
      <c r="F362" s="112"/>
      <c r="G362" s="112"/>
      <c r="H362" s="112"/>
      <c r="I362" s="96"/>
      <c r="J362" s="96"/>
      <c r="K362" s="112"/>
    </row>
    <row r="363" spans="2:11">
      <c r="B363" s="95"/>
      <c r="C363" s="112"/>
      <c r="D363" s="112"/>
      <c r="E363" s="112"/>
      <c r="F363" s="112"/>
      <c r="G363" s="112"/>
      <c r="H363" s="112"/>
      <c r="I363" s="96"/>
      <c r="J363" s="96"/>
      <c r="K363" s="112"/>
    </row>
    <row r="364" spans="2:11">
      <c r="B364" s="95"/>
      <c r="C364" s="112"/>
      <c r="D364" s="112"/>
      <c r="E364" s="112"/>
      <c r="F364" s="112"/>
      <c r="G364" s="112"/>
      <c r="H364" s="112"/>
      <c r="I364" s="96"/>
      <c r="J364" s="96"/>
      <c r="K364" s="112"/>
    </row>
    <row r="365" spans="2:11">
      <c r="B365" s="95"/>
      <c r="C365" s="112"/>
      <c r="D365" s="112"/>
      <c r="E365" s="112"/>
      <c r="F365" s="112"/>
      <c r="G365" s="112"/>
      <c r="H365" s="112"/>
      <c r="I365" s="96"/>
      <c r="J365" s="96"/>
      <c r="K365" s="112"/>
    </row>
    <row r="366" spans="2:11">
      <c r="B366" s="95"/>
      <c r="C366" s="112"/>
      <c r="D366" s="112"/>
      <c r="E366" s="112"/>
      <c r="F366" s="112"/>
      <c r="G366" s="112"/>
      <c r="H366" s="112"/>
      <c r="I366" s="96"/>
      <c r="J366" s="96"/>
      <c r="K366" s="112"/>
    </row>
    <row r="367" spans="2:11">
      <c r="B367" s="95"/>
      <c r="C367" s="112"/>
      <c r="D367" s="112"/>
      <c r="E367" s="112"/>
      <c r="F367" s="112"/>
      <c r="G367" s="112"/>
      <c r="H367" s="112"/>
      <c r="I367" s="96"/>
      <c r="J367" s="96"/>
      <c r="K367" s="112"/>
    </row>
    <row r="368" spans="2:11">
      <c r="B368" s="95"/>
      <c r="C368" s="112"/>
      <c r="D368" s="112"/>
      <c r="E368" s="112"/>
      <c r="F368" s="112"/>
      <c r="G368" s="112"/>
      <c r="H368" s="112"/>
      <c r="I368" s="96"/>
      <c r="J368" s="96"/>
      <c r="K368" s="112"/>
    </row>
    <row r="369" spans="2:11">
      <c r="B369" s="95"/>
      <c r="C369" s="112"/>
      <c r="D369" s="112"/>
      <c r="E369" s="112"/>
      <c r="F369" s="112"/>
      <c r="G369" s="112"/>
      <c r="H369" s="112"/>
      <c r="I369" s="96"/>
      <c r="J369" s="96"/>
      <c r="K369" s="112"/>
    </row>
    <row r="370" spans="2:11">
      <c r="B370" s="95"/>
      <c r="C370" s="112"/>
      <c r="D370" s="112"/>
      <c r="E370" s="112"/>
      <c r="F370" s="112"/>
      <c r="G370" s="112"/>
      <c r="H370" s="112"/>
      <c r="I370" s="96"/>
      <c r="J370" s="96"/>
      <c r="K370" s="112"/>
    </row>
    <row r="371" spans="2:11">
      <c r="B371" s="95"/>
      <c r="C371" s="112"/>
      <c r="D371" s="112"/>
      <c r="E371" s="112"/>
      <c r="F371" s="112"/>
      <c r="G371" s="112"/>
      <c r="H371" s="112"/>
      <c r="I371" s="96"/>
      <c r="J371" s="96"/>
      <c r="K371" s="112"/>
    </row>
    <row r="372" spans="2:11">
      <c r="B372" s="95"/>
      <c r="C372" s="112"/>
      <c r="D372" s="112"/>
      <c r="E372" s="112"/>
      <c r="F372" s="112"/>
      <c r="G372" s="112"/>
      <c r="H372" s="112"/>
      <c r="I372" s="96"/>
      <c r="J372" s="96"/>
      <c r="K372" s="112"/>
    </row>
    <row r="373" spans="2:11">
      <c r="B373" s="95"/>
      <c r="C373" s="112"/>
      <c r="D373" s="112"/>
      <c r="E373" s="112"/>
      <c r="F373" s="112"/>
      <c r="G373" s="112"/>
      <c r="H373" s="112"/>
      <c r="I373" s="96"/>
      <c r="J373" s="96"/>
      <c r="K373" s="112"/>
    </row>
    <row r="374" spans="2:11">
      <c r="B374" s="95"/>
      <c r="C374" s="112"/>
      <c r="D374" s="112"/>
      <c r="E374" s="112"/>
      <c r="F374" s="112"/>
      <c r="G374" s="112"/>
      <c r="H374" s="112"/>
      <c r="I374" s="96"/>
      <c r="J374" s="96"/>
      <c r="K374" s="112"/>
    </row>
    <row r="375" spans="2:11">
      <c r="B375" s="95"/>
      <c r="C375" s="112"/>
      <c r="D375" s="112"/>
      <c r="E375" s="112"/>
      <c r="F375" s="112"/>
      <c r="G375" s="112"/>
      <c r="H375" s="112"/>
      <c r="I375" s="96"/>
      <c r="J375" s="96"/>
      <c r="K375" s="112"/>
    </row>
    <row r="376" spans="2:11">
      <c r="B376" s="95"/>
      <c r="C376" s="112"/>
      <c r="D376" s="112"/>
      <c r="E376" s="112"/>
      <c r="F376" s="112"/>
      <c r="G376" s="112"/>
      <c r="H376" s="112"/>
      <c r="I376" s="96"/>
      <c r="J376" s="96"/>
      <c r="K376" s="112"/>
    </row>
    <row r="377" spans="2:11">
      <c r="B377" s="95"/>
      <c r="C377" s="112"/>
      <c r="D377" s="112"/>
      <c r="E377" s="112"/>
      <c r="F377" s="112"/>
      <c r="G377" s="112"/>
      <c r="H377" s="112"/>
      <c r="I377" s="96"/>
      <c r="J377" s="96"/>
      <c r="K377" s="112"/>
    </row>
    <row r="378" spans="2:11">
      <c r="B378" s="95"/>
      <c r="C378" s="112"/>
      <c r="D378" s="112"/>
      <c r="E378" s="112"/>
      <c r="F378" s="112"/>
      <c r="G378" s="112"/>
      <c r="H378" s="112"/>
      <c r="I378" s="96"/>
      <c r="J378" s="96"/>
      <c r="K378" s="112"/>
    </row>
    <row r="379" spans="2:11">
      <c r="B379" s="95"/>
      <c r="C379" s="112"/>
      <c r="D379" s="112"/>
      <c r="E379" s="112"/>
      <c r="F379" s="112"/>
      <c r="G379" s="112"/>
      <c r="H379" s="112"/>
      <c r="I379" s="96"/>
      <c r="J379" s="96"/>
      <c r="K379" s="112"/>
    </row>
    <row r="380" spans="2:11">
      <c r="B380" s="95"/>
      <c r="C380" s="112"/>
      <c r="D380" s="112"/>
      <c r="E380" s="112"/>
      <c r="F380" s="112"/>
      <c r="G380" s="112"/>
      <c r="H380" s="112"/>
      <c r="I380" s="96"/>
      <c r="J380" s="96"/>
      <c r="K380" s="112"/>
    </row>
    <row r="381" spans="2:11">
      <c r="B381" s="95"/>
      <c r="C381" s="112"/>
      <c r="D381" s="112"/>
      <c r="E381" s="112"/>
      <c r="F381" s="112"/>
      <c r="G381" s="112"/>
      <c r="H381" s="112"/>
      <c r="I381" s="96"/>
      <c r="J381" s="96"/>
      <c r="K381" s="112"/>
    </row>
    <row r="382" spans="2:11">
      <c r="B382" s="95"/>
      <c r="C382" s="112"/>
      <c r="D382" s="112"/>
      <c r="E382" s="112"/>
      <c r="F382" s="112"/>
      <c r="G382" s="112"/>
      <c r="H382" s="112"/>
      <c r="I382" s="96"/>
      <c r="J382" s="96"/>
      <c r="K382" s="112"/>
    </row>
    <row r="383" spans="2:11">
      <c r="B383" s="95"/>
      <c r="C383" s="112"/>
      <c r="D383" s="112"/>
      <c r="E383" s="112"/>
      <c r="F383" s="112"/>
      <c r="G383" s="112"/>
      <c r="H383" s="112"/>
      <c r="I383" s="96"/>
      <c r="J383" s="96"/>
      <c r="K383" s="112"/>
    </row>
    <row r="384" spans="2:11">
      <c r="B384" s="95"/>
      <c r="C384" s="112"/>
      <c r="D384" s="112"/>
      <c r="E384" s="112"/>
      <c r="F384" s="112"/>
      <c r="G384" s="112"/>
      <c r="H384" s="112"/>
      <c r="I384" s="96"/>
      <c r="J384" s="96"/>
      <c r="K384" s="112"/>
    </row>
    <row r="385" spans="2:11">
      <c r="B385" s="95"/>
      <c r="C385" s="112"/>
      <c r="D385" s="112"/>
      <c r="E385" s="112"/>
      <c r="F385" s="112"/>
      <c r="G385" s="112"/>
      <c r="H385" s="112"/>
      <c r="I385" s="96"/>
      <c r="J385" s="96"/>
      <c r="K385" s="112"/>
    </row>
    <row r="386" spans="2:11">
      <c r="B386" s="95"/>
      <c r="C386" s="112"/>
      <c r="D386" s="112"/>
      <c r="E386" s="112"/>
      <c r="F386" s="112"/>
      <c r="G386" s="112"/>
      <c r="H386" s="112"/>
      <c r="I386" s="96"/>
      <c r="J386" s="96"/>
      <c r="K386" s="112"/>
    </row>
    <row r="387" spans="2:11">
      <c r="B387" s="95"/>
      <c r="C387" s="112"/>
      <c r="D387" s="112"/>
      <c r="E387" s="112"/>
      <c r="F387" s="112"/>
      <c r="G387" s="112"/>
      <c r="H387" s="112"/>
      <c r="I387" s="96"/>
      <c r="J387" s="96"/>
      <c r="K387" s="112"/>
    </row>
    <row r="388" spans="2:11">
      <c r="B388" s="95"/>
      <c r="C388" s="112"/>
      <c r="D388" s="112"/>
      <c r="E388" s="112"/>
      <c r="F388" s="112"/>
      <c r="G388" s="112"/>
      <c r="H388" s="112"/>
      <c r="I388" s="96"/>
      <c r="J388" s="96"/>
      <c r="K388" s="112"/>
    </row>
    <row r="389" spans="2:11">
      <c r="B389" s="95"/>
      <c r="C389" s="112"/>
      <c r="D389" s="112"/>
      <c r="E389" s="112"/>
      <c r="F389" s="112"/>
      <c r="G389" s="112"/>
      <c r="H389" s="112"/>
      <c r="I389" s="96"/>
      <c r="J389" s="96"/>
      <c r="K389" s="112"/>
    </row>
    <row r="390" spans="2:11">
      <c r="B390" s="95"/>
      <c r="C390" s="112"/>
      <c r="D390" s="112"/>
      <c r="E390" s="112"/>
      <c r="F390" s="112"/>
      <c r="G390" s="112"/>
      <c r="H390" s="112"/>
      <c r="I390" s="96"/>
      <c r="J390" s="96"/>
      <c r="K390" s="112"/>
    </row>
    <row r="391" spans="2:11">
      <c r="B391" s="95"/>
      <c r="C391" s="112"/>
      <c r="D391" s="112"/>
      <c r="E391" s="112"/>
      <c r="F391" s="112"/>
      <c r="G391" s="112"/>
      <c r="H391" s="112"/>
      <c r="I391" s="96"/>
      <c r="J391" s="96"/>
      <c r="K391" s="112"/>
    </row>
    <row r="392" spans="2:11">
      <c r="B392" s="95"/>
      <c r="C392" s="112"/>
      <c r="D392" s="112"/>
      <c r="E392" s="112"/>
      <c r="F392" s="112"/>
      <c r="G392" s="112"/>
      <c r="H392" s="112"/>
      <c r="I392" s="96"/>
      <c r="J392" s="96"/>
      <c r="K392" s="112"/>
    </row>
    <row r="393" spans="2:11">
      <c r="B393" s="95"/>
      <c r="C393" s="112"/>
      <c r="D393" s="112"/>
      <c r="E393" s="112"/>
      <c r="F393" s="112"/>
      <c r="G393" s="112"/>
      <c r="H393" s="112"/>
      <c r="I393" s="96"/>
      <c r="J393" s="96"/>
      <c r="K393" s="112"/>
    </row>
    <row r="394" spans="2:11">
      <c r="B394" s="95"/>
      <c r="C394" s="112"/>
      <c r="D394" s="112"/>
      <c r="E394" s="112"/>
      <c r="F394" s="112"/>
      <c r="G394" s="112"/>
      <c r="H394" s="112"/>
      <c r="I394" s="96"/>
      <c r="J394" s="96"/>
      <c r="K394" s="112"/>
    </row>
    <row r="395" spans="2:11">
      <c r="B395" s="95"/>
      <c r="C395" s="112"/>
      <c r="D395" s="112"/>
      <c r="E395" s="112"/>
      <c r="F395" s="112"/>
      <c r="G395" s="112"/>
      <c r="H395" s="112"/>
      <c r="I395" s="96"/>
      <c r="J395" s="96"/>
      <c r="K395" s="112"/>
    </row>
    <row r="396" spans="2:11">
      <c r="B396" s="95"/>
      <c r="C396" s="112"/>
      <c r="D396" s="112"/>
      <c r="E396" s="112"/>
      <c r="F396" s="112"/>
      <c r="G396" s="112"/>
      <c r="H396" s="112"/>
      <c r="I396" s="96"/>
      <c r="J396" s="96"/>
      <c r="K396" s="112"/>
    </row>
    <row r="397" spans="2:11">
      <c r="B397" s="95"/>
      <c r="C397" s="112"/>
      <c r="D397" s="112"/>
      <c r="E397" s="112"/>
      <c r="F397" s="112"/>
      <c r="G397" s="112"/>
      <c r="H397" s="112"/>
      <c r="I397" s="96"/>
      <c r="J397" s="96"/>
      <c r="K397" s="112"/>
    </row>
    <row r="398" spans="2:11">
      <c r="B398" s="95"/>
      <c r="C398" s="112"/>
      <c r="D398" s="112"/>
      <c r="E398" s="112"/>
      <c r="F398" s="112"/>
      <c r="G398" s="112"/>
      <c r="H398" s="112"/>
      <c r="I398" s="96"/>
      <c r="J398" s="96"/>
      <c r="K398" s="112"/>
    </row>
    <row r="399" spans="2:11">
      <c r="B399" s="95"/>
      <c r="C399" s="112"/>
      <c r="D399" s="112"/>
      <c r="E399" s="112"/>
      <c r="F399" s="112"/>
      <c r="G399" s="112"/>
      <c r="H399" s="112"/>
      <c r="I399" s="96"/>
      <c r="J399" s="96"/>
      <c r="K399" s="112"/>
    </row>
    <row r="400" spans="2:11">
      <c r="B400" s="95"/>
      <c r="C400" s="112"/>
      <c r="D400" s="112"/>
      <c r="E400" s="112"/>
      <c r="F400" s="112"/>
      <c r="G400" s="112"/>
      <c r="H400" s="112"/>
      <c r="I400" s="96"/>
      <c r="J400" s="96"/>
      <c r="K400" s="112"/>
    </row>
    <row r="401" spans="2:11">
      <c r="B401" s="95"/>
      <c r="C401" s="112"/>
      <c r="D401" s="112"/>
      <c r="E401" s="112"/>
      <c r="F401" s="112"/>
      <c r="G401" s="112"/>
      <c r="H401" s="112"/>
      <c r="I401" s="96"/>
      <c r="J401" s="96"/>
      <c r="K401" s="112"/>
    </row>
    <row r="402" spans="2:11">
      <c r="B402" s="95"/>
      <c r="C402" s="112"/>
      <c r="D402" s="112"/>
      <c r="E402" s="112"/>
      <c r="F402" s="112"/>
      <c r="G402" s="112"/>
      <c r="H402" s="112"/>
      <c r="I402" s="96"/>
      <c r="J402" s="96"/>
      <c r="K402" s="112"/>
    </row>
    <row r="403" spans="2:11">
      <c r="B403" s="95"/>
      <c r="C403" s="112"/>
      <c r="D403" s="112"/>
      <c r="E403" s="112"/>
      <c r="F403" s="112"/>
      <c r="G403" s="112"/>
      <c r="H403" s="112"/>
      <c r="I403" s="96"/>
      <c r="J403" s="96"/>
      <c r="K403" s="112"/>
    </row>
    <row r="404" spans="2:11">
      <c r="B404" s="95"/>
      <c r="C404" s="112"/>
      <c r="D404" s="112"/>
      <c r="E404" s="112"/>
      <c r="F404" s="112"/>
      <c r="G404" s="112"/>
      <c r="H404" s="112"/>
      <c r="I404" s="96"/>
      <c r="J404" s="96"/>
      <c r="K404" s="112"/>
    </row>
    <row r="405" spans="2:11">
      <c r="B405" s="95"/>
      <c r="C405" s="112"/>
      <c r="D405" s="112"/>
      <c r="E405" s="112"/>
      <c r="F405" s="112"/>
      <c r="G405" s="112"/>
      <c r="H405" s="112"/>
      <c r="I405" s="96"/>
      <c r="J405" s="96"/>
      <c r="K405" s="112"/>
    </row>
    <row r="406" spans="2:11">
      <c r="B406" s="95"/>
      <c r="C406" s="112"/>
      <c r="D406" s="112"/>
      <c r="E406" s="112"/>
      <c r="F406" s="112"/>
      <c r="G406" s="112"/>
      <c r="H406" s="112"/>
      <c r="I406" s="96"/>
      <c r="J406" s="96"/>
      <c r="K406" s="112"/>
    </row>
    <row r="407" spans="2:11">
      <c r="B407" s="95"/>
      <c r="C407" s="112"/>
      <c r="D407" s="112"/>
      <c r="E407" s="112"/>
      <c r="F407" s="112"/>
      <c r="G407" s="112"/>
      <c r="H407" s="112"/>
      <c r="I407" s="96"/>
      <c r="J407" s="96"/>
      <c r="K407" s="112"/>
    </row>
    <row r="408" spans="2:11">
      <c r="B408" s="95"/>
      <c r="C408" s="112"/>
      <c r="D408" s="112"/>
      <c r="E408" s="112"/>
      <c r="F408" s="112"/>
      <c r="G408" s="112"/>
      <c r="H408" s="112"/>
      <c r="I408" s="96"/>
      <c r="J408" s="96"/>
      <c r="K408" s="112"/>
    </row>
    <row r="409" spans="2:11">
      <c r="B409" s="95"/>
      <c r="C409" s="112"/>
      <c r="D409" s="112"/>
      <c r="E409" s="112"/>
      <c r="F409" s="112"/>
      <c r="G409" s="112"/>
      <c r="H409" s="112"/>
      <c r="I409" s="96"/>
      <c r="J409" s="96"/>
      <c r="K409" s="112"/>
    </row>
    <row r="410" spans="2:11">
      <c r="B410" s="95"/>
      <c r="C410" s="112"/>
      <c r="D410" s="112"/>
      <c r="E410" s="112"/>
      <c r="F410" s="112"/>
      <c r="G410" s="112"/>
      <c r="H410" s="112"/>
      <c r="I410" s="96"/>
      <c r="J410" s="96"/>
      <c r="K410" s="112"/>
    </row>
    <row r="411" spans="2:11">
      <c r="B411" s="95"/>
      <c r="C411" s="112"/>
      <c r="D411" s="112"/>
      <c r="E411" s="112"/>
      <c r="F411" s="112"/>
      <c r="G411" s="112"/>
      <c r="H411" s="112"/>
      <c r="I411" s="96"/>
      <c r="J411" s="96"/>
      <c r="K411" s="112"/>
    </row>
    <row r="412" spans="2:11">
      <c r="B412" s="95"/>
      <c r="C412" s="112"/>
      <c r="D412" s="112"/>
      <c r="E412" s="112"/>
      <c r="F412" s="112"/>
      <c r="G412" s="112"/>
      <c r="H412" s="112"/>
      <c r="I412" s="96"/>
      <c r="J412" s="96"/>
      <c r="K412" s="112"/>
    </row>
    <row r="413" spans="2:11">
      <c r="B413" s="95"/>
      <c r="C413" s="112"/>
      <c r="D413" s="112"/>
      <c r="E413" s="112"/>
      <c r="F413" s="112"/>
      <c r="G413" s="112"/>
      <c r="H413" s="112"/>
      <c r="I413" s="96"/>
      <c r="J413" s="96"/>
      <c r="K413" s="112"/>
    </row>
    <row r="414" spans="2:11">
      <c r="B414" s="95"/>
      <c r="C414" s="112"/>
      <c r="D414" s="112"/>
      <c r="E414" s="112"/>
      <c r="F414" s="112"/>
      <c r="G414" s="112"/>
      <c r="H414" s="112"/>
      <c r="I414" s="96"/>
      <c r="J414" s="96"/>
      <c r="K414" s="112"/>
    </row>
    <row r="415" spans="2:11">
      <c r="B415" s="95"/>
      <c r="C415" s="112"/>
      <c r="D415" s="112"/>
      <c r="E415" s="112"/>
      <c r="F415" s="112"/>
      <c r="G415" s="112"/>
      <c r="H415" s="112"/>
      <c r="I415" s="96"/>
      <c r="J415" s="96"/>
      <c r="K415" s="112"/>
    </row>
    <row r="416" spans="2:11">
      <c r="B416" s="95"/>
      <c r="C416" s="112"/>
      <c r="D416" s="112"/>
      <c r="E416" s="112"/>
      <c r="F416" s="112"/>
      <c r="G416" s="112"/>
      <c r="H416" s="112"/>
      <c r="I416" s="96"/>
      <c r="J416" s="96"/>
      <c r="K416" s="112"/>
    </row>
    <row r="417" spans="2:11">
      <c r="B417" s="95"/>
      <c r="C417" s="112"/>
      <c r="D417" s="112"/>
      <c r="E417" s="112"/>
      <c r="F417" s="112"/>
      <c r="G417" s="112"/>
      <c r="H417" s="112"/>
      <c r="I417" s="96"/>
      <c r="J417" s="96"/>
      <c r="K417" s="112"/>
    </row>
    <row r="418" spans="2:11">
      <c r="B418" s="95"/>
      <c r="C418" s="112"/>
      <c r="D418" s="112"/>
      <c r="E418" s="112"/>
      <c r="F418" s="112"/>
      <c r="G418" s="112"/>
      <c r="H418" s="112"/>
      <c r="I418" s="96"/>
      <c r="J418" s="96"/>
      <c r="K418" s="112"/>
    </row>
    <row r="419" spans="2:11">
      <c r="B419" s="95"/>
      <c r="C419" s="112"/>
      <c r="D419" s="112"/>
      <c r="E419" s="112"/>
      <c r="F419" s="112"/>
      <c r="G419" s="112"/>
      <c r="H419" s="112"/>
      <c r="I419" s="96"/>
      <c r="J419" s="96"/>
      <c r="K419" s="112"/>
    </row>
    <row r="420" spans="2:11">
      <c r="B420" s="95"/>
      <c r="C420" s="112"/>
      <c r="D420" s="112"/>
      <c r="E420" s="112"/>
      <c r="F420" s="112"/>
      <c r="G420" s="112"/>
      <c r="H420" s="112"/>
      <c r="I420" s="96"/>
      <c r="J420" s="96"/>
      <c r="K420" s="112"/>
    </row>
    <row r="421" spans="2:11">
      <c r="B421" s="95"/>
      <c r="C421" s="112"/>
      <c r="D421" s="112"/>
      <c r="E421" s="112"/>
      <c r="F421" s="112"/>
      <c r="G421" s="112"/>
      <c r="H421" s="112"/>
      <c r="I421" s="96"/>
      <c r="J421" s="96"/>
      <c r="K421" s="112"/>
    </row>
    <row r="422" spans="2:11">
      <c r="B422" s="95"/>
      <c r="C422" s="112"/>
      <c r="D422" s="112"/>
      <c r="E422" s="112"/>
      <c r="F422" s="112"/>
      <c r="G422" s="112"/>
      <c r="H422" s="112"/>
      <c r="I422" s="96"/>
      <c r="J422" s="96"/>
      <c r="K422" s="112"/>
    </row>
    <row r="423" spans="2:11">
      <c r="B423" s="95"/>
      <c r="C423" s="112"/>
      <c r="D423" s="112"/>
      <c r="E423" s="112"/>
      <c r="F423" s="112"/>
      <c r="G423" s="112"/>
      <c r="H423" s="112"/>
      <c r="I423" s="96"/>
      <c r="J423" s="96"/>
      <c r="K423" s="112"/>
    </row>
    <row r="424" spans="2:11">
      <c r="B424" s="95"/>
      <c r="C424" s="112"/>
      <c r="D424" s="112"/>
      <c r="E424" s="112"/>
      <c r="F424" s="112"/>
      <c r="G424" s="112"/>
      <c r="H424" s="112"/>
      <c r="I424" s="96"/>
      <c r="J424" s="96"/>
      <c r="K424" s="112"/>
    </row>
    <row r="425" spans="2:11">
      <c r="B425" s="95"/>
      <c r="C425" s="112"/>
      <c r="D425" s="112"/>
      <c r="E425" s="112"/>
      <c r="F425" s="112"/>
      <c r="G425" s="112"/>
      <c r="H425" s="112"/>
      <c r="I425" s="96"/>
      <c r="J425" s="96"/>
      <c r="K425" s="112"/>
    </row>
    <row r="426" spans="2:11">
      <c r="B426" s="95"/>
      <c r="C426" s="112"/>
      <c r="D426" s="112"/>
      <c r="E426" s="112"/>
      <c r="F426" s="112"/>
      <c r="G426" s="112"/>
      <c r="H426" s="112"/>
      <c r="I426" s="96"/>
      <c r="J426" s="96"/>
      <c r="K426" s="112"/>
    </row>
    <row r="427" spans="2:11">
      <c r="B427" s="95"/>
      <c r="C427" s="112"/>
      <c r="D427" s="112"/>
      <c r="E427" s="112"/>
      <c r="F427" s="112"/>
      <c r="G427" s="112"/>
      <c r="H427" s="112"/>
      <c r="I427" s="96"/>
      <c r="J427" s="96"/>
      <c r="K427" s="112"/>
    </row>
    <row r="428" spans="2:11">
      <c r="B428" s="95"/>
      <c r="C428" s="112"/>
      <c r="D428" s="112"/>
      <c r="E428" s="112"/>
      <c r="F428" s="112"/>
      <c r="G428" s="112"/>
      <c r="H428" s="112"/>
      <c r="I428" s="96"/>
      <c r="J428" s="96"/>
      <c r="K428" s="112"/>
    </row>
    <row r="429" spans="2:11">
      <c r="B429" s="95"/>
      <c r="C429" s="112"/>
      <c r="D429" s="112"/>
      <c r="E429" s="112"/>
      <c r="F429" s="112"/>
      <c r="G429" s="112"/>
      <c r="H429" s="112"/>
      <c r="I429" s="96"/>
      <c r="J429" s="96"/>
      <c r="K429" s="112"/>
    </row>
    <row r="430" spans="2:11">
      <c r="B430" s="95"/>
      <c r="C430" s="112"/>
      <c r="D430" s="112"/>
      <c r="E430" s="112"/>
      <c r="F430" s="112"/>
      <c r="G430" s="112"/>
      <c r="H430" s="112"/>
      <c r="I430" s="96"/>
      <c r="J430" s="96"/>
      <c r="K430" s="112"/>
    </row>
    <row r="431" spans="2:11">
      <c r="B431" s="95"/>
      <c r="C431" s="112"/>
      <c r="D431" s="112"/>
      <c r="E431" s="112"/>
      <c r="F431" s="112"/>
      <c r="G431" s="112"/>
      <c r="H431" s="112"/>
      <c r="I431" s="96"/>
      <c r="J431" s="96"/>
      <c r="K431" s="112"/>
    </row>
    <row r="432" spans="2:11">
      <c r="B432" s="95"/>
      <c r="C432" s="112"/>
      <c r="D432" s="112"/>
      <c r="E432" s="112"/>
      <c r="F432" s="112"/>
      <c r="G432" s="112"/>
      <c r="H432" s="112"/>
      <c r="I432" s="96"/>
      <c r="J432" s="96"/>
      <c r="K432" s="112"/>
    </row>
    <row r="433" spans="2:11">
      <c r="B433" s="95"/>
      <c r="C433" s="112"/>
      <c r="D433" s="112"/>
      <c r="E433" s="112"/>
      <c r="F433" s="112"/>
      <c r="G433" s="112"/>
      <c r="H433" s="112"/>
      <c r="I433" s="96"/>
      <c r="J433" s="96"/>
      <c r="K433" s="112"/>
    </row>
    <row r="434" spans="2:11">
      <c r="B434" s="95"/>
      <c r="C434" s="112"/>
      <c r="D434" s="112"/>
      <c r="E434" s="112"/>
      <c r="F434" s="112"/>
      <c r="G434" s="112"/>
      <c r="H434" s="112"/>
      <c r="I434" s="96"/>
      <c r="J434" s="96"/>
      <c r="K434" s="112"/>
    </row>
    <row r="435" spans="2:11">
      <c r="B435" s="95"/>
      <c r="C435" s="112"/>
      <c r="D435" s="112"/>
      <c r="E435" s="112"/>
      <c r="F435" s="112"/>
      <c r="G435" s="112"/>
      <c r="H435" s="112"/>
      <c r="I435" s="96"/>
      <c r="J435" s="96"/>
      <c r="K435" s="112"/>
    </row>
    <row r="436" spans="2:11">
      <c r="B436" s="95"/>
      <c r="C436" s="112"/>
      <c r="D436" s="112"/>
      <c r="E436" s="112"/>
      <c r="F436" s="112"/>
      <c r="G436" s="112"/>
      <c r="H436" s="112"/>
      <c r="I436" s="96"/>
      <c r="J436" s="96"/>
      <c r="K436" s="112"/>
    </row>
    <row r="437" spans="2:11">
      <c r="B437" s="95"/>
      <c r="C437" s="112"/>
      <c r="D437" s="112"/>
      <c r="E437" s="112"/>
      <c r="F437" s="112"/>
      <c r="G437" s="112"/>
      <c r="H437" s="112"/>
      <c r="I437" s="96"/>
      <c r="J437" s="96"/>
      <c r="K437" s="112"/>
    </row>
    <row r="438" spans="2:11">
      <c r="B438" s="95"/>
      <c r="C438" s="112"/>
      <c r="D438" s="112"/>
      <c r="E438" s="112"/>
      <c r="F438" s="112"/>
      <c r="G438" s="112"/>
      <c r="H438" s="112"/>
      <c r="I438" s="96"/>
      <c r="J438" s="96"/>
      <c r="K438" s="112"/>
    </row>
    <row r="439" spans="2:11">
      <c r="B439" s="95"/>
      <c r="C439" s="112"/>
      <c r="D439" s="112"/>
      <c r="E439" s="112"/>
      <c r="F439" s="112"/>
      <c r="G439" s="112"/>
      <c r="H439" s="112"/>
      <c r="I439" s="96"/>
      <c r="J439" s="96"/>
      <c r="K439" s="112"/>
    </row>
    <row r="440" spans="2:11">
      <c r="B440" s="95"/>
      <c r="C440" s="112"/>
      <c r="D440" s="112"/>
      <c r="E440" s="112"/>
      <c r="F440" s="112"/>
      <c r="G440" s="112"/>
      <c r="H440" s="112"/>
      <c r="I440" s="96"/>
      <c r="J440" s="96"/>
      <c r="K440" s="112"/>
    </row>
    <row r="441" spans="2:11">
      <c r="B441" s="95"/>
      <c r="C441" s="112"/>
      <c r="D441" s="112"/>
      <c r="E441" s="112"/>
      <c r="F441" s="112"/>
      <c r="G441" s="112"/>
      <c r="H441" s="112"/>
      <c r="I441" s="96"/>
      <c r="J441" s="96"/>
      <c r="K441" s="112"/>
    </row>
    <row r="442" spans="2:11">
      <c r="B442" s="95"/>
      <c r="C442" s="112"/>
      <c r="D442" s="112"/>
      <c r="E442" s="112"/>
      <c r="F442" s="112"/>
      <c r="G442" s="112"/>
      <c r="H442" s="112"/>
      <c r="I442" s="96"/>
      <c r="J442" s="96"/>
      <c r="K442" s="112"/>
    </row>
    <row r="443" spans="2:11">
      <c r="B443" s="95"/>
      <c r="C443" s="112"/>
      <c r="D443" s="112"/>
      <c r="E443" s="112"/>
      <c r="F443" s="112"/>
      <c r="G443" s="112"/>
      <c r="H443" s="112"/>
      <c r="I443" s="96"/>
      <c r="J443" s="96"/>
      <c r="K443" s="112"/>
    </row>
    <row r="444" spans="2:11">
      <c r="B444" s="95"/>
      <c r="C444" s="112"/>
      <c r="D444" s="112"/>
      <c r="E444" s="112"/>
      <c r="F444" s="112"/>
      <c r="G444" s="112"/>
      <c r="H444" s="112"/>
      <c r="I444" s="96"/>
      <c r="J444" s="96"/>
      <c r="K444" s="112"/>
    </row>
    <row r="445" spans="2:11">
      <c r="B445" s="95"/>
      <c r="C445" s="112"/>
      <c r="D445" s="112"/>
      <c r="E445" s="112"/>
      <c r="F445" s="112"/>
      <c r="G445" s="112"/>
      <c r="H445" s="112"/>
      <c r="I445" s="96"/>
      <c r="J445" s="96"/>
      <c r="K445" s="112"/>
    </row>
    <row r="446" spans="2:11">
      <c r="B446" s="95"/>
      <c r="C446" s="112"/>
      <c r="D446" s="112"/>
      <c r="E446" s="112"/>
      <c r="F446" s="112"/>
      <c r="G446" s="112"/>
      <c r="H446" s="112"/>
      <c r="I446" s="96"/>
      <c r="J446" s="96"/>
      <c r="K446" s="112"/>
    </row>
    <row r="447" spans="2:11">
      <c r="B447" s="95"/>
      <c r="C447" s="112"/>
      <c r="D447" s="112"/>
      <c r="E447" s="112"/>
      <c r="F447" s="112"/>
      <c r="G447" s="112"/>
      <c r="H447" s="112"/>
      <c r="I447" s="96"/>
      <c r="J447" s="96"/>
      <c r="K447" s="112"/>
    </row>
    <row r="448" spans="2:11">
      <c r="B448" s="95"/>
      <c r="C448" s="112"/>
      <c r="D448" s="112"/>
      <c r="E448" s="112"/>
      <c r="F448" s="112"/>
      <c r="G448" s="112"/>
      <c r="H448" s="112"/>
      <c r="I448" s="96"/>
      <c r="J448" s="96"/>
      <c r="K448" s="112"/>
    </row>
    <row r="449" spans="2:11">
      <c r="B449" s="95"/>
      <c r="C449" s="112"/>
      <c r="D449" s="112"/>
      <c r="E449" s="112"/>
      <c r="F449" s="112"/>
      <c r="G449" s="112"/>
      <c r="H449" s="112"/>
      <c r="I449" s="96"/>
      <c r="J449" s="96"/>
      <c r="K449" s="112"/>
    </row>
    <row r="450" spans="2:11">
      <c r="B450" s="95"/>
      <c r="C450" s="112"/>
      <c r="D450" s="112"/>
      <c r="E450" s="112"/>
      <c r="F450" s="112"/>
      <c r="G450" s="112"/>
      <c r="H450" s="112"/>
      <c r="I450" s="96"/>
      <c r="J450" s="96"/>
      <c r="K450" s="112"/>
    </row>
    <row r="451" spans="2:11">
      <c r="B451" s="95"/>
      <c r="C451" s="112"/>
      <c r="D451" s="112"/>
      <c r="E451" s="112"/>
      <c r="F451" s="112"/>
      <c r="G451" s="112"/>
      <c r="H451" s="112"/>
      <c r="I451" s="96"/>
      <c r="J451" s="96"/>
      <c r="K451" s="112"/>
    </row>
    <row r="452" spans="2:11">
      <c r="B452" s="95"/>
      <c r="C452" s="112"/>
      <c r="D452" s="112"/>
      <c r="E452" s="112"/>
      <c r="F452" s="112"/>
      <c r="G452" s="112"/>
      <c r="H452" s="112"/>
      <c r="I452" s="96"/>
      <c r="J452" s="96"/>
      <c r="K452" s="112"/>
    </row>
    <row r="453" spans="2:11">
      <c r="B453" s="95"/>
      <c r="C453" s="112"/>
      <c r="D453" s="112"/>
      <c r="E453" s="112"/>
      <c r="F453" s="112"/>
      <c r="G453" s="112"/>
      <c r="H453" s="112"/>
      <c r="I453" s="96"/>
      <c r="J453" s="96"/>
      <c r="K453" s="112"/>
    </row>
    <row r="454" spans="2:11">
      <c r="B454" s="95"/>
      <c r="C454" s="112"/>
      <c r="D454" s="112"/>
      <c r="E454" s="112"/>
      <c r="F454" s="112"/>
      <c r="G454" s="112"/>
      <c r="H454" s="112"/>
      <c r="I454" s="96"/>
      <c r="J454" s="96"/>
      <c r="K454" s="112"/>
    </row>
    <row r="455" spans="2:11">
      <c r="B455" s="95"/>
      <c r="C455" s="112"/>
      <c r="D455" s="112"/>
      <c r="E455" s="112"/>
      <c r="F455" s="112"/>
      <c r="G455" s="112"/>
      <c r="H455" s="112"/>
      <c r="I455" s="96"/>
      <c r="J455" s="96"/>
      <c r="K455" s="112"/>
    </row>
    <row r="456" spans="2:11">
      <c r="B456" s="95"/>
      <c r="C456" s="112"/>
      <c r="D456" s="112"/>
      <c r="E456" s="112"/>
      <c r="F456" s="112"/>
      <c r="G456" s="112"/>
      <c r="H456" s="112"/>
      <c r="I456" s="96"/>
      <c r="J456" s="96"/>
      <c r="K456" s="112"/>
    </row>
    <row r="457" spans="2:11">
      <c r="B457" s="95"/>
      <c r="C457" s="112"/>
      <c r="D457" s="112"/>
      <c r="E457" s="112"/>
      <c r="F457" s="112"/>
      <c r="G457" s="112"/>
      <c r="H457" s="112"/>
      <c r="I457" s="96"/>
      <c r="J457" s="96"/>
      <c r="K457" s="112"/>
    </row>
    <row r="458" spans="2:11">
      <c r="B458" s="95"/>
      <c r="C458" s="112"/>
      <c r="D458" s="112"/>
      <c r="E458" s="112"/>
      <c r="F458" s="112"/>
      <c r="G458" s="112"/>
      <c r="H458" s="112"/>
      <c r="I458" s="96"/>
      <c r="J458" s="96"/>
      <c r="K458" s="112"/>
    </row>
    <row r="459" spans="2:11">
      <c r="B459" s="95"/>
      <c r="C459" s="112"/>
      <c r="D459" s="112"/>
      <c r="E459" s="112"/>
      <c r="F459" s="112"/>
      <c r="G459" s="112"/>
      <c r="H459" s="112"/>
      <c r="I459" s="96"/>
      <c r="J459" s="96"/>
      <c r="K459" s="112"/>
    </row>
    <row r="460" spans="2:11">
      <c r="B460" s="95"/>
      <c r="C460" s="112"/>
      <c r="D460" s="112"/>
      <c r="E460" s="112"/>
      <c r="F460" s="112"/>
      <c r="G460" s="112"/>
      <c r="H460" s="112"/>
      <c r="I460" s="96"/>
      <c r="J460" s="96"/>
      <c r="K460" s="112"/>
    </row>
    <row r="461" spans="2:11">
      <c r="B461" s="95"/>
      <c r="C461" s="112"/>
      <c r="D461" s="112"/>
      <c r="E461" s="112"/>
      <c r="F461" s="112"/>
      <c r="G461" s="112"/>
      <c r="H461" s="112"/>
      <c r="I461" s="96"/>
      <c r="J461" s="96"/>
      <c r="K461" s="112"/>
    </row>
    <row r="462" spans="2:11">
      <c r="B462" s="95"/>
      <c r="C462" s="112"/>
      <c r="D462" s="112"/>
      <c r="E462" s="112"/>
      <c r="F462" s="112"/>
      <c r="G462" s="112"/>
      <c r="H462" s="112"/>
      <c r="I462" s="96"/>
      <c r="J462" s="96"/>
      <c r="K462" s="112"/>
    </row>
    <row r="463" spans="2:11">
      <c r="B463" s="95"/>
      <c r="C463" s="112"/>
      <c r="D463" s="112"/>
      <c r="E463" s="112"/>
      <c r="F463" s="112"/>
      <c r="G463" s="112"/>
      <c r="H463" s="112"/>
      <c r="I463" s="96"/>
      <c r="J463" s="96"/>
      <c r="K463" s="112"/>
    </row>
    <row r="464" spans="2:11">
      <c r="B464" s="95"/>
      <c r="C464" s="112"/>
      <c r="D464" s="112"/>
      <c r="E464" s="112"/>
      <c r="F464" s="112"/>
      <c r="G464" s="112"/>
      <c r="H464" s="112"/>
      <c r="I464" s="96"/>
      <c r="J464" s="96"/>
      <c r="K464" s="112"/>
    </row>
    <row r="465" spans="2:11">
      <c r="B465" s="95"/>
      <c r="C465" s="112"/>
      <c r="D465" s="112"/>
      <c r="E465" s="112"/>
      <c r="F465" s="112"/>
      <c r="G465" s="112"/>
      <c r="H465" s="112"/>
      <c r="I465" s="96"/>
      <c r="J465" s="96"/>
      <c r="K465" s="112"/>
    </row>
    <row r="466" spans="2:11">
      <c r="B466" s="95"/>
      <c r="C466" s="112"/>
      <c r="D466" s="112"/>
      <c r="E466" s="112"/>
      <c r="F466" s="112"/>
      <c r="G466" s="112"/>
      <c r="H466" s="112"/>
      <c r="I466" s="96"/>
      <c r="J466" s="96"/>
      <c r="K466" s="112"/>
    </row>
    <row r="467" spans="2:11">
      <c r="B467" s="95"/>
      <c r="C467" s="112"/>
      <c r="D467" s="112"/>
      <c r="E467" s="112"/>
      <c r="F467" s="112"/>
      <c r="G467" s="112"/>
      <c r="H467" s="112"/>
      <c r="I467" s="96"/>
      <c r="J467" s="96"/>
      <c r="K467" s="112"/>
    </row>
    <row r="468" spans="2:11">
      <c r="B468" s="95"/>
      <c r="C468" s="112"/>
      <c r="D468" s="112"/>
      <c r="E468" s="112"/>
      <c r="F468" s="112"/>
      <c r="G468" s="112"/>
      <c r="H468" s="112"/>
      <c r="I468" s="96"/>
      <c r="J468" s="96"/>
      <c r="K468" s="112"/>
    </row>
    <row r="469" spans="2:11">
      <c r="B469" s="95"/>
      <c r="C469" s="112"/>
      <c r="D469" s="112"/>
      <c r="E469" s="112"/>
      <c r="F469" s="112"/>
      <c r="G469" s="112"/>
      <c r="H469" s="112"/>
      <c r="I469" s="96"/>
      <c r="J469" s="96"/>
      <c r="K469" s="112"/>
    </row>
    <row r="470" spans="2:11">
      <c r="B470" s="95"/>
      <c r="C470" s="112"/>
      <c r="D470" s="112"/>
      <c r="E470" s="112"/>
      <c r="F470" s="112"/>
      <c r="G470" s="112"/>
      <c r="H470" s="112"/>
      <c r="I470" s="96"/>
      <c r="J470" s="96"/>
      <c r="K470" s="112"/>
    </row>
    <row r="471" spans="2:11">
      <c r="B471" s="95"/>
      <c r="C471" s="112"/>
      <c r="D471" s="112"/>
      <c r="E471" s="112"/>
      <c r="F471" s="112"/>
      <c r="G471" s="112"/>
      <c r="H471" s="112"/>
      <c r="I471" s="96"/>
      <c r="J471" s="96"/>
      <c r="K471" s="112"/>
    </row>
    <row r="472" spans="2:11">
      <c r="B472" s="95"/>
      <c r="C472" s="112"/>
      <c r="D472" s="112"/>
      <c r="E472" s="112"/>
      <c r="F472" s="112"/>
      <c r="G472" s="112"/>
      <c r="H472" s="112"/>
      <c r="I472" s="96"/>
      <c r="J472" s="96"/>
      <c r="K472" s="112"/>
    </row>
    <row r="473" spans="2:11">
      <c r="B473" s="95"/>
      <c r="C473" s="112"/>
      <c r="D473" s="112"/>
      <c r="E473" s="112"/>
      <c r="F473" s="112"/>
      <c r="G473" s="112"/>
      <c r="H473" s="112"/>
      <c r="I473" s="96"/>
      <c r="J473" s="96"/>
      <c r="K473" s="112"/>
    </row>
    <row r="474" spans="2:11">
      <c r="B474" s="95"/>
      <c r="C474" s="112"/>
      <c r="D474" s="112"/>
      <c r="E474" s="112"/>
      <c r="F474" s="112"/>
      <c r="G474" s="112"/>
      <c r="H474" s="112"/>
      <c r="I474" s="96"/>
      <c r="J474" s="96"/>
      <c r="K474" s="112"/>
    </row>
    <row r="475" spans="2:11">
      <c r="B475" s="95"/>
      <c r="C475" s="112"/>
      <c r="D475" s="112"/>
      <c r="E475" s="112"/>
      <c r="F475" s="112"/>
      <c r="G475" s="112"/>
      <c r="H475" s="112"/>
      <c r="I475" s="96"/>
      <c r="J475" s="96"/>
      <c r="K475" s="112"/>
    </row>
    <row r="476" spans="2:11">
      <c r="B476" s="95"/>
      <c r="C476" s="112"/>
      <c r="D476" s="112"/>
      <c r="E476" s="112"/>
      <c r="F476" s="112"/>
      <c r="G476" s="112"/>
      <c r="H476" s="112"/>
      <c r="I476" s="96"/>
      <c r="J476" s="96"/>
      <c r="K476" s="112"/>
    </row>
    <row r="477" spans="2:11">
      <c r="B477" s="95"/>
      <c r="C477" s="112"/>
      <c r="D477" s="112"/>
      <c r="E477" s="112"/>
      <c r="F477" s="112"/>
      <c r="G477" s="112"/>
      <c r="H477" s="112"/>
      <c r="I477" s="96"/>
      <c r="J477" s="96"/>
      <c r="K477" s="112"/>
    </row>
    <row r="478" spans="2:11">
      <c r="B478" s="95"/>
      <c r="C478" s="112"/>
      <c r="D478" s="112"/>
      <c r="E478" s="112"/>
      <c r="F478" s="112"/>
      <c r="G478" s="112"/>
      <c r="H478" s="112"/>
      <c r="I478" s="96"/>
      <c r="J478" s="96"/>
      <c r="K478" s="112"/>
    </row>
    <row r="479" spans="2:11">
      <c r="B479" s="95"/>
      <c r="C479" s="112"/>
      <c r="D479" s="112"/>
      <c r="E479" s="112"/>
      <c r="F479" s="112"/>
      <c r="G479" s="112"/>
      <c r="H479" s="112"/>
      <c r="I479" s="96"/>
      <c r="J479" s="96"/>
      <c r="K479" s="112"/>
    </row>
    <row r="480" spans="2:11">
      <c r="B480" s="95"/>
      <c r="C480" s="112"/>
      <c r="D480" s="112"/>
      <c r="E480" s="112"/>
      <c r="F480" s="112"/>
      <c r="G480" s="112"/>
      <c r="H480" s="112"/>
      <c r="I480" s="96"/>
      <c r="J480" s="96"/>
      <c r="K480" s="112"/>
    </row>
    <row r="481" spans="2:11">
      <c r="B481" s="95"/>
      <c r="C481" s="112"/>
      <c r="D481" s="112"/>
      <c r="E481" s="112"/>
      <c r="F481" s="112"/>
      <c r="G481" s="112"/>
      <c r="H481" s="112"/>
      <c r="I481" s="96"/>
      <c r="J481" s="96"/>
      <c r="K481" s="112"/>
    </row>
    <row r="482" spans="2:11">
      <c r="B482" s="95"/>
      <c r="C482" s="112"/>
      <c r="D482" s="112"/>
      <c r="E482" s="112"/>
      <c r="F482" s="112"/>
      <c r="G482" s="112"/>
      <c r="H482" s="112"/>
      <c r="I482" s="96"/>
      <c r="J482" s="96"/>
      <c r="K482" s="112"/>
    </row>
    <row r="483" spans="2:11">
      <c r="B483" s="95"/>
      <c r="C483" s="112"/>
      <c r="D483" s="112"/>
      <c r="E483" s="112"/>
      <c r="F483" s="112"/>
      <c r="G483" s="112"/>
      <c r="H483" s="112"/>
      <c r="I483" s="96"/>
      <c r="J483" s="96"/>
      <c r="K483" s="112"/>
    </row>
    <row r="484" spans="2:11">
      <c r="B484" s="95"/>
      <c r="C484" s="112"/>
      <c r="D484" s="112"/>
      <c r="E484" s="112"/>
      <c r="F484" s="112"/>
      <c r="G484" s="112"/>
      <c r="H484" s="112"/>
      <c r="I484" s="96"/>
      <c r="J484" s="96"/>
      <c r="K484" s="112"/>
    </row>
    <row r="485" spans="2:11">
      <c r="B485" s="95"/>
      <c r="C485" s="112"/>
      <c r="D485" s="112"/>
      <c r="E485" s="112"/>
      <c r="F485" s="112"/>
      <c r="G485" s="112"/>
      <c r="H485" s="112"/>
      <c r="I485" s="96"/>
      <c r="J485" s="96"/>
      <c r="K485" s="112"/>
    </row>
    <row r="486" spans="2:11">
      <c r="B486" s="95"/>
      <c r="C486" s="112"/>
      <c r="D486" s="112"/>
      <c r="E486" s="112"/>
      <c r="F486" s="112"/>
      <c r="G486" s="112"/>
      <c r="H486" s="112"/>
      <c r="I486" s="96"/>
      <c r="J486" s="96"/>
      <c r="K486" s="112"/>
    </row>
    <row r="487" spans="2:11">
      <c r="B487" s="95"/>
      <c r="C487" s="112"/>
      <c r="D487" s="112"/>
      <c r="E487" s="112"/>
      <c r="F487" s="112"/>
      <c r="G487" s="112"/>
      <c r="H487" s="112"/>
      <c r="I487" s="96"/>
      <c r="J487" s="96"/>
      <c r="K487" s="112"/>
    </row>
    <row r="488" spans="2:11">
      <c r="B488" s="95"/>
      <c r="C488" s="112"/>
      <c r="D488" s="112"/>
      <c r="E488" s="112"/>
      <c r="F488" s="112"/>
      <c r="G488" s="112"/>
      <c r="H488" s="112"/>
      <c r="I488" s="96"/>
      <c r="J488" s="96"/>
      <c r="K488" s="112"/>
    </row>
    <row r="489" spans="2:11">
      <c r="B489" s="95"/>
      <c r="C489" s="112"/>
      <c r="D489" s="112"/>
      <c r="E489" s="112"/>
      <c r="F489" s="112"/>
      <c r="G489" s="112"/>
      <c r="H489" s="112"/>
      <c r="I489" s="96"/>
      <c r="J489" s="96"/>
      <c r="K489" s="112"/>
    </row>
    <row r="490" spans="2:11">
      <c r="B490" s="95"/>
      <c r="C490" s="112"/>
      <c r="D490" s="112"/>
      <c r="E490" s="112"/>
      <c r="F490" s="112"/>
      <c r="G490" s="112"/>
      <c r="H490" s="112"/>
      <c r="I490" s="96"/>
      <c r="J490" s="96"/>
      <c r="K490" s="112"/>
    </row>
    <row r="491" spans="2:11">
      <c r="B491" s="95"/>
      <c r="C491" s="112"/>
      <c r="D491" s="112"/>
      <c r="E491" s="112"/>
      <c r="F491" s="112"/>
      <c r="G491" s="112"/>
      <c r="H491" s="112"/>
      <c r="I491" s="96"/>
      <c r="J491" s="96"/>
      <c r="K491" s="112"/>
    </row>
    <row r="492" spans="2:11">
      <c r="B492" s="95"/>
      <c r="C492" s="112"/>
      <c r="D492" s="112"/>
      <c r="E492" s="112"/>
      <c r="F492" s="112"/>
      <c r="G492" s="112"/>
      <c r="H492" s="112"/>
      <c r="I492" s="96"/>
      <c r="J492" s="96"/>
      <c r="K492" s="112"/>
    </row>
    <row r="493" spans="2:11">
      <c r="B493" s="95"/>
      <c r="C493" s="112"/>
      <c r="D493" s="112"/>
      <c r="E493" s="112"/>
      <c r="F493" s="112"/>
      <c r="G493" s="112"/>
      <c r="H493" s="112"/>
      <c r="I493" s="96"/>
      <c r="J493" s="96"/>
      <c r="K493" s="112"/>
    </row>
    <row r="494" spans="2:11">
      <c r="B494" s="95"/>
      <c r="C494" s="112"/>
      <c r="D494" s="112"/>
      <c r="E494" s="112"/>
      <c r="F494" s="112"/>
      <c r="G494" s="112"/>
      <c r="H494" s="112"/>
      <c r="I494" s="96"/>
      <c r="J494" s="96"/>
      <c r="K494" s="112"/>
    </row>
    <row r="495" spans="2:11">
      <c r="B495" s="95"/>
      <c r="C495" s="112"/>
      <c r="D495" s="112"/>
      <c r="E495" s="112"/>
      <c r="F495" s="112"/>
      <c r="G495" s="112"/>
      <c r="H495" s="112"/>
      <c r="I495" s="96"/>
      <c r="J495" s="96"/>
      <c r="K495" s="112"/>
    </row>
    <row r="496" spans="2:11">
      <c r="B496" s="95"/>
      <c r="C496" s="112"/>
      <c r="D496" s="112"/>
      <c r="E496" s="112"/>
      <c r="F496" s="112"/>
      <c r="G496" s="112"/>
      <c r="H496" s="112"/>
      <c r="I496" s="96"/>
      <c r="J496" s="96"/>
      <c r="K496" s="112"/>
    </row>
    <row r="497" spans="2:11">
      <c r="B497" s="95"/>
      <c r="C497" s="112"/>
      <c r="D497" s="112"/>
      <c r="E497" s="112"/>
      <c r="F497" s="112"/>
      <c r="G497" s="112"/>
      <c r="H497" s="112"/>
      <c r="I497" s="96"/>
      <c r="J497" s="96"/>
      <c r="K497" s="112"/>
    </row>
    <row r="498" spans="2:11">
      <c r="B498" s="95"/>
      <c r="C498" s="112"/>
      <c r="D498" s="112"/>
      <c r="E498" s="112"/>
      <c r="F498" s="112"/>
      <c r="G498" s="112"/>
      <c r="H498" s="112"/>
      <c r="I498" s="96"/>
      <c r="J498" s="96"/>
      <c r="K498" s="112"/>
    </row>
    <row r="499" spans="2:11">
      <c r="B499" s="95"/>
      <c r="C499" s="112"/>
      <c r="D499" s="112"/>
      <c r="E499" s="112"/>
      <c r="F499" s="112"/>
      <c r="G499" s="112"/>
      <c r="H499" s="112"/>
      <c r="I499" s="96"/>
      <c r="J499" s="96"/>
      <c r="K499" s="112"/>
    </row>
    <row r="500" spans="2:11">
      <c r="B500" s="95"/>
      <c r="C500" s="112"/>
      <c r="D500" s="112"/>
      <c r="E500" s="112"/>
      <c r="F500" s="112"/>
      <c r="G500" s="112"/>
      <c r="H500" s="112"/>
      <c r="I500" s="96"/>
      <c r="J500" s="96"/>
      <c r="K500" s="112"/>
    </row>
    <row r="501" spans="2:11">
      <c r="B501" s="95"/>
      <c r="C501" s="112"/>
      <c r="D501" s="112"/>
      <c r="E501" s="112"/>
      <c r="F501" s="112"/>
      <c r="G501" s="112"/>
      <c r="H501" s="112"/>
      <c r="I501" s="96"/>
      <c r="J501" s="96"/>
      <c r="K501" s="112"/>
    </row>
    <row r="502" spans="2:11">
      <c r="B502" s="95"/>
      <c r="C502" s="112"/>
      <c r="D502" s="112"/>
      <c r="E502" s="112"/>
      <c r="F502" s="112"/>
      <c r="G502" s="112"/>
      <c r="H502" s="112"/>
      <c r="I502" s="96"/>
      <c r="J502" s="96"/>
      <c r="K502" s="112"/>
    </row>
    <row r="503" spans="2:11">
      <c r="B503" s="95"/>
      <c r="C503" s="112"/>
      <c r="D503" s="112"/>
      <c r="E503" s="112"/>
      <c r="F503" s="112"/>
      <c r="G503" s="112"/>
      <c r="H503" s="112"/>
      <c r="I503" s="96"/>
      <c r="J503" s="96"/>
      <c r="K503" s="112"/>
    </row>
    <row r="504" spans="2:11">
      <c r="B504" s="95"/>
      <c r="C504" s="112"/>
      <c r="D504" s="112"/>
      <c r="E504" s="112"/>
      <c r="F504" s="112"/>
      <c r="G504" s="112"/>
      <c r="H504" s="112"/>
      <c r="I504" s="96"/>
      <c r="J504" s="96"/>
      <c r="K504" s="112"/>
    </row>
    <row r="505" spans="2:11">
      <c r="B505" s="95"/>
      <c r="C505" s="112"/>
      <c r="D505" s="112"/>
      <c r="E505" s="112"/>
      <c r="F505" s="112"/>
      <c r="G505" s="112"/>
      <c r="H505" s="112"/>
      <c r="I505" s="96"/>
      <c r="J505" s="96"/>
      <c r="K505" s="112"/>
    </row>
    <row r="506" spans="2:11">
      <c r="B506" s="95"/>
      <c r="C506" s="112"/>
      <c r="D506" s="112"/>
      <c r="E506" s="112"/>
      <c r="F506" s="112"/>
      <c r="G506" s="112"/>
      <c r="H506" s="112"/>
      <c r="I506" s="96"/>
      <c r="J506" s="96"/>
      <c r="K506" s="112"/>
    </row>
    <row r="507" spans="2:11">
      <c r="B507" s="95"/>
      <c r="C507" s="112"/>
      <c r="D507" s="112"/>
      <c r="E507" s="112"/>
      <c r="F507" s="112"/>
      <c r="G507" s="112"/>
      <c r="H507" s="112"/>
      <c r="I507" s="96"/>
      <c r="J507" s="96"/>
      <c r="K507" s="112"/>
    </row>
    <row r="508" spans="2:11">
      <c r="B508" s="95"/>
      <c r="C508" s="112"/>
      <c r="D508" s="112"/>
      <c r="E508" s="112"/>
      <c r="F508" s="112"/>
      <c r="G508" s="112"/>
      <c r="H508" s="112"/>
      <c r="I508" s="96"/>
      <c r="J508" s="96"/>
      <c r="K508" s="112"/>
    </row>
    <row r="509" spans="2:11">
      <c r="B509" s="95"/>
      <c r="C509" s="112"/>
      <c r="D509" s="112"/>
      <c r="E509" s="112"/>
      <c r="F509" s="112"/>
      <c r="G509" s="112"/>
      <c r="H509" s="112"/>
      <c r="I509" s="96"/>
      <c r="J509" s="96"/>
      <c r="K509" s="112"/>
    </row>
    <row r="510" spans="2:11">
      <c r="B510" s="95"/>
      <c r="C510" s="112"/>
      <c r="D510" s="112"/>
      <c r="E510" s="112"/>
      <c r="F510" s="112"/>
      <c r="G510" s="112"/>
      <c r="H510" s="112"/>
      <c r="I510" s="96"/>
      <c r="J510" s="96"/>
      <c r="K510" s="112"/>
    </row>
    <row r="511" spans="2:11">
      <c r="B511" s="95"/>
      <c r="C511" s="112"/>
      <c r="D511" s="112"/>
      <c r="E511" s="112"/>
      <c r="F511" s="112"/>
      <c r="G511" s="112"/>
      <c r="H511" s="112"/>
      <c r="I511" s="96"/>
      <c r="J511" s="96"/>
      <c r="K511" s="112"/>
    </row>
    <row r="512" spans="2:11">
      <c r="B512" s="95"/>
      <c r="C512" s="112"/>
      <c r="D512" s="112"/>
      <c r="E512" s="112"/>
      <c r="F512" s="112"/>
      <c r="G512" s="112"/>
      <c r="H512" s="112"/>
      <c r="I512" s="96"/>
      <c r="J512" s="96"/>
      <c r="K512" s="112"/>
    </row>
    <row r="513" spans="2:11">
      <c r="B513" s="95"/>
      <c r="C513" s="112"/>
      <c r="D513" s="112"/>
      <c r="E513" s="112"/>
      <c r="F513" s="112"/>
      <c r="G513" s="112"/>
      <c r="H513" s="112"/>
      <c r="I513" s="96"/>
      <c r="J513" s="96"/>
      <c r="K513" s="112"/>
    </row>
    <row r="514" spans="2:11">
      <c r="B514" s="95"/>
      <c r="C514" s="112"/>
      <c r="D514" s="112"/>
      <c r="E514" s="112"/>
      <c r="F514" s="112"/>
      <c r="G514" s="112"/>
      <c r="H514" s="112"/>
      <c r="I514" s="96"/>
      <c r="J514" s="96"/>
      <c r="K514" s="112"/>
    </row>
    <row r="515" spans="2:11">
      <c r="B515" s="95"/>
      <c r="C515" s="112"/>
      <c r="D515" s="112"/>
      <c r="E515" s="112"/>
      <c r="F515" s="112"/>
      <c r="G515" s="112"/>
      <c r="H515" s="112"/>
      <c r="I515" s="96"/>
      <c r="J515" s="96"/>
      <c r="K515" s="112"/>
    </row>
    <row r="516" spans="2:11">
      <c r="B516" s="95"/>
      <c r="C516" s="112"/>
      <c r="D516" s="112"/>
      <c r="E516" s="112"/>
      <c r="F516" s="112"/>
      <c r="G516" s="112"/>
      <c r="H516" s="112"/>
      <c r="I516" s="96"/>
      <c r="J516" s="96"/>
      <c r="K516" s="112"/>
    </row>
    <row r="517" spans="2:11">
      <c r="B517" s="95"/>
      <c r="C517" s="112"/>
      <c r="D517" s="112"/>
      <c r="E517" s="112"/>
      <c r="F517" s="112"/>
      <c r="G517" s="112"/>
      <c r="H517" s="112"/>
      <c r="I517" s="96"/>
      <c r="J517" s="96"/>
      <c r="K517" s="112"/>
    </row>
    <row r="518" spans="2:11">
      <c r="B518" s="95"/>
      <c r="C518" s="112"/>
      <c r="D518" s="112"/>
      <c r="E518" s="112"/>
      <c r="F518" s="112"/>
      <c r="G518" s="112"/>
      <c r="H518" s="112"/>
      <c r="I518" s="96"/>
      <c r="J518" s="96"/>
      <c r="K518" s="112"/>
    </row>
    <row r="519" spans="2:11">
      <c r="B519" s="95"/>
      <c r="C519" s="112"/>
      <c r="D519" s="112"/>
      <c r="E519" s="112"/>
      <c r="F519" s="112"/>
      <c r="G519" s="112"/>
      <c r="H519" s="112"/>
      <c r="I519" s="96"/>
      <c r="J519" s="96"/>
      <c r="K519" s="112"/>
    </row>
    <row r="520" spans="2:11">
      <c r="B520" s="95"/>
      <c r="C520" s="112"/>
      <c r="D520" s="112"/>
      <c r="E520" s="112"/>
      <c r="F520" s="112"/>
      <c r="G520" s="112"/>
      <c r="H520" s="112"/>
      <c r="I520" s="96"/>
      <c r="J520" s="96"/>
      <c r="K520" s="112"/>
    </row>
    <row r="521" spans="2:11">
      <c r="B521" s="95"/>
      <c r="C521" s="112"/>
      <c r="D521" s="112"/>
      <c r="E521" s="112"/>
      <c r="F521" s="112"/>
      <c r="G521" s="112"/>
      <c r="H521" s="112"/>
      <c r="I521" s="96"/>
      <c r="J521" s="96"/>
      <c r="K521" s="112"/>
    </row>
    <row r="522" spans="2:11">
      <c r="B522" s="95"/>
      <c r="C522" s="112"/>
      <c r="D522" s="112"/>
      <c r="E522" s="112"/>
      <c r="F522" s="112"/>
      <c r="G522" s="112"/>
      <c r="H522" s="112"/>
      <c r="I522" s="96"/>
      <c r="J522" s="96"/>
      <c r="K522" s="112"/>
    </row>
    <row r="523" spans="2:11">
      <c r="B523" s="95"/>
      <c r="C523" s="112"/>
      <c r="D523" s="112"/>
      <c r="E523" s="112"/>
      <c r="F523" s="112"/>
      <c r="G523" s="112"/>
      <c r="H523" s="112"/>
      <c r="I523" s="96"/>
      <c r="J523" s="96"/>
      <c r="K523" s="112"/>
    </row>
    <row r="524" spans="2:11">
      <c r="B524" s="95"/>
      <c r="C524" s="112"/>
      <c r="D524" s="112"/>
      <c r="E524" s="112"/>
      <c r="F524" s="112"/>
      <c r="G524" s="112"/>
      <c r="H524" s="112"/>
      <c r="I524" s="96"/>
      <c r="J524" s="96"/>
      <c r="K524" s="112"/>
    </row>
    <row r="525" spans="2:11">
      <c r="B525" s="95"/>
      <c r="C525" s="112"/>
      <c r="D525" s="112"/>
      <c r="E525" s="112"/>
      <c r="F525" s="112"/>
      <c r="G525" s="112"/>
      <c r="H525" s="112"/>
      <c r="I525" s="96"/>
      <c r="J525" s="96"/>
      <c r="K525" s="112"/>
    </row>
    <row r="526" spans="2:11">
      <c r="B526" s="95"/>
      <c r="C526" s="112"/>
      <c r="D526" s="112"/>
      <c r="E526" s="112"/>
      <c r="F526" s="112"/>
      <c r="G526" s="112"/>
      <c r="H526" s="112"/>
      <c r="I526" s="96"/>
      <c r="J526" s="96"/>
      <c r="K526" s="112"/>
    </row>
    <row r="527" spans="2:11">
      <c r="B527" s="95"/>
      <c r="C527" s="112"/>
      <c r="D527" s="112"/>
      <c r="E527" s="112"/>
      <c r="F527" s="112"/>
      <c r="G527" s="112"/>
      <c r="H527" s="112"/>
      <c r="I527" s="96"/>
      <c r="J527" s="96"/>
      <c r="K527" s="112"/>
    </row>
    <row r="528" spans="2:11">
      <c r="B528" s="95"/>
      <c r="C528" s="112"/>
      <c r="D528" s="112"/>
      <c r="E528" s="112"/>
      <c r="F528" s="112"/>
      <c r="G528" s="112"/>
      <c r="H528" s="112"/>
      <c r="I528" s="96"/>
      <c r="J528" s="96"/>
      <c r="K528" s="112"/>
    </row>
    <row r="529" spans="2:11">
      <c r="B529" s="95"/>
      <c r="C529" s="112"/>
      <c r="D529" s="112"/>
      <c r="E529" s="112"/>
      <c r="F529" s="112"/>
      <c r="G529" s="112"/>
      <c r="H529" s="112"/>
      <c r="I529" s="96"/>
      <c r="J529" s="96"/>
      <c r="K529" s="112"/>
    </row>
    <row r="530" spans="2:11">
      <c r="B530" s="95"/>
      <c r="C530" s="112"/>
      <c r="D530" s="112"/>
      <c r="E530" s="112"/>
      <c r="F530" s="112"/>
      <c r="G530" s="112"/>
      <c r="H530" s="112"/>
      <c r="I530" s="96"/>
      <c r="J530" s="96"/>
      <c r="K530" s="112"/>
    </row>
    <row r="531" spans="2:11">
      <c r="B531" s="95"/>
      <c r="C531" s="112"/>
      <c r="D531" s="112"/>
      <c r="E531" s="112"/>
      <c r="F531" s="112"/>
      <c r="G531" s="112"/>
      <c r="H531" s="112"/>
      <c r="I531" s="96"/>
      <c r="J531" s="96"/>
      <c r="K531" s="112"/>
    </row>
    <row r="532" spans="2:11">
      <c r="B532" s="95"/>
      <c r="C532" s="112"/>
      <c r="D532" s="112"/>
      <c r="E532" s="112"/>
      <c r="F532" s="112"/>
      <c r="G532" s="112"/>
      <c r="H532" s="112"/>
      <c r="I532" s="96"/>
      <c r="J532" s="96"/>
      <c r="K532" s="112"/>
    </row>
    <row r="533" spans="2:11">
      <c r="B533" s="95"/>
      <c r="C533" s="112"/>
      <c r="D533" s="112"/>
      <c r="E533" s="112"/>
      <c r="F533" s="112"/>
      <c r="G533" s="112"/>
      <c r="H533" s="112"/>
      <c r="I533" s="96"/>
      <c r="J533" s="96"/>
      <c r="K533" s="112"/>
    </row>
    <row r="534" spans="2:11">
      <c r="B534" s="95"/>
      <c r="C534" s="112"/>
      <c r="D534" s="112"/>
      <c r="E534" s="112"/>
      <c r="F534" s="112"/>
      <c r="G534" s="112"/>
      <c r="H534" s="112"/>
      <c r="I534" s="96"/>
      <c r="J534" s="96"/>
      <c r="K534" s="112"/>
    </row>
    <row r="535" spans="2:11">
      <c r="B535" s="95"/>
      <c r="C535" s="112"/>
      <c r="D535" s="112"/>
      <c r="E535" s="112"/>
      <c r="F535" s="112"/>
      <c r="G535" s="112"/>
      <c r="H535" s="112"/>
      <c r="I535" s="96"/>
      <c r="J535" s="96"/>
      <c r="K535" s="112"/>
    </row>
    <row r="536" spans="2:11">
      <c r="B536" s="95"/>
      <c r="C536" s="112"/>
      <c r="D536" s="112"/>
      <c r="E536" s="112"/>
      <c r="F536" s="112"/>
      <c r="G536" s="112"/>
      <c r="H536" s="112"/>
      <c r="I536" s="96"/>
      <c r="J536" s="96"/>
      <c r="K536" s="112"/>
    </row>
    <row r="537" spans="2:11">
      <c r="B537" s="95"/>
      <c r="C537" s="112"/>
      <c r="D537" s="112"/>
      <c r="E537" s="112"/>
      <c r="F537" s="112"/>
      <c r="G537" s="112"/>
      <c r="H537" s="112"/>
      <c r="I537" s="96"/>
      <c r="J537" s="96"/>
      <c r="K537" s="112"/>
    </row>
    <row r="538" spans="2:11">
      <c r="B538" s="95"/>
      <c r="C538" s="112"/>
      <c r="D538" s="112"/>
      <c r="E538" s="112"/>
      <c r="F538" s="112"/>
      <c r="G538" s="112"/>
      <c r="H538" s="112"/>
      <c r="I538" s="96"/>
      <c r="J538" s="96"/>
      <c r="K538" s="112"/>
    </row>
    <row r="539" spans="2:11">
      <c r="B539" s="95"/>
      <c r="C539" s="112"/>
      <c r="D539" s="112"/>
      <c r="E539" s="112"/>
      <c r="F539" s="112"/>
      <c r="G539" s="112"/>
      <c r="H539" s="112"/>
      <c r="I539" s="96"/>
      <c r="J539" s="96"/>
      <c r="K539" s="112"/>
    </row>
    <row r="540" spans="2:11">
      <c r="B540" s="95"/>
      <c r="C540" s="112"/>
      <c r="D540" s="112"/>
      <c r="E540" s="112"/>
      <c r="F540" s="112"/>
      <c r="G540" s="112"/>
      <c r="H540" s="112"/>
      <c r="I540" s="96"/>
      <c r="J540" s="96"/>
      <c r="K540" s="112"/>
    </row>
    <row r="541" spans="2:11">
      <c r="B541" s="95"/>
      <c r="C541" s="112"/>
      <c r="D541" s="112"/>
      <c r="E541" s="112"/>
      <c r="F541" s="112"/>
      <c r="G541" s="112"/>
      <c r="H541" s="112"/>
      <c r="I541" s="96"/>
      <c r="J541" s="96"/>
      <c r="K541" s="112"/>
    </row>
    <row r="542" spans="2:11">
      <c r="B542" s="95"/>
      <c r="C542" s="112"/>
      <c r="D542" s="112"/>
      <c r="E542" s="112"/>
      <c r="F542" s="112"/>
      <c r="G542" s="112"/>
      <c r="H542" s="112"/>
      <c r="I542" s="96"/>
      <c r="J542" s="96"/>
      <c r="K542" s="112"/>
    </row>
    <row r="543" spans="2:11">
      <c r="B543" s="95"/>
      <c r="C543" s="112"/>
      <c r="D543" s="112"/>
      <c r="E543" s="112"/>
      <c r="F543" s="112"/>
      <c r="G543" s="112"/>
      <c r="H543" s="112"/>
      <c r="I543" s="96"/>
      <c r="J543" s="96"/>
      <c r="K543" s="112"/>
    </row>
    <row r="544" spans="2:11">
      <c r="B544" s="95"/>
      <c r="C544" s="112"/>
      <c r="D544" s="112"/>
      <c r="E544" s="112"/>
      <c r="F544" s="112"/>
      <c r="G544" s="112"/>
      <c r="H544" s="112"/>
      <c r="I544" s="96"/>
      <c r="J544" s="96"/>
      <c r="K544" s="112"/>
    </row>
    <row r="545" spans="2:11">
      <c r="B545" s="95"/>
      <c r="C545" s="112"/>
      <c r="D545" s="112"/>
      <c r="E545" s="112"/>
      <c r="F545" s="112"/>
      <c r="G545" s="112"/>
      <c r="H545" s="112"/>
      <c r="I545" s="96"/>
      <c r="J545" s="96"/>
      <c r="K545" s="112"/>
    </row>
    <row r="546" spans="2:11">
      <c r="B546" s="95"/>
      <c r="C546" s="112"/>
      <c r="D546" s="112"/>
      <c r="E546" s="112"/>
      <c r="F546" s="112"/>
      <c r="G546" s="112"/>
      <c r="H546" s="112"/>
      <c r="I546" s="96"/>
      <c r="J546" s="96"/>
      <c r="K546" s="112"/>
    </row>
    <row r="547" spans="2:11">
      <c r="B547" s="95"/>
      <c r="C547" s="112"/>
      <c r="D547" s="112"/>
      <c r="E547" s="112"/>
      <c r="F547" s="112"/>
      <c r="G547" s="112"/>
      <c r="H547" s="112"/>
      <c r="I547" s="96"/>
      <c r="J547" s="96"/>
      <c r="K547" s="112"/>
    </row>
    <row r="548" spans="2:11">
      <c r="B548" s="95"/>
      <c r="C548" s="112"/>
      <c r="D548" s="112"/>
      <c r="E548" s="112"/>
      <c r="F548" s="112"/>
      <c r="G548" s="112"/>
      <c r="H548" s="112"/>
      <c r="I548" s="96"/>
      <c r="J548" s="96"/>
      <c r="K548" s="112"/>
    </row>
    <row r="549" spans="2:11">
      <c r="B549" s="95"/>
      <c r="C549" s="112"/>
      <c r="D549" s="112"/>
      <c r="E549" s="112"/>
      <c r="F549" s="112"/>
      <c r="G549" s="112"/>
      <c r="H549" s="112"/>
      <c r="I549" s="96"/>
      <c r="J549" s="96"/>
      <c r="K549" s="112"/>
    </row>
    <row r="550" spans="2:11">
      <c r="B550" s="95"/>
      <c r="C550" s="112"/>
      <c r="D550" s="112"/>
      <c r="E550" s="112"/>
      <c r="F550" s="112"/>
      <c r="G550" s="112"/>
      <c r="H550" s="112"/>
      <c r="I550" s="96"/>
      <c r="J550" s="96"/>
      <c r="K550" s="112"/>
    </row>
    <row r="551" spans="2:11">
      <c r="B551" s="95"/>
      <c r="C551" s="112"/>
      <c r="D551" s="112"/>
      <c r="E551" s="112"/>
      <c r="F551" s="112"/>
      <c r="G551" s="112"/>
      <c r="H551" s="112"/>
      <c r="I551" s="96"/>
      <c r="J551" s="96"/>
      <c r="K551" s="112"/>
    </row>
    <row r="552" spans="2:11">
      <c r="B552" s="95"/>
      <c r="C552" s="112"/>
      <c r="D552" s="112"/>
      <c r="E552" s="112"/>
      <c r="F552" s="112"/>
      <c r="G552" s="112"/>
      <c r="H552" s="112"/>
      <c r="I552" s="96"/>
      <c r="J552" s="96"/>
      <c r="K552" s="112"/>
    </row>
    <row r="553" spans="2:11">
      <c r="B553" s="95"/>
      <c r="C553" s="112"/>
      <c r="D553" s="112"/>
      <c r="E553" s="112"/>
      <c r="F553" s="112"/>
      <c r="G553" s="112"/>
      <c r="H553" s="112"/>
      <c r="I553" s="96"/>
      <c r="J553" s="96"/>
      <c r="K553" s="112"/>
    </row>
    <row r="554" spans="2:11">
      <c r="B554" s="95"/>
      <c r="C554" s="112"/>
      <c r="D554" s="112"/>
      <c r="E554" s="112"/>
      <c r="F554" s="112"/>
      <c r="G554" s="112"/>
      <c r="H554" s="112"/>
      <c r="I554" s="96"/>
      <c r="J554" s="96"/>
      <c r="K554" s="112"/>
    </row>
    <row r="555" spans="2:11">
      <c r="B555" s="95"/>
      <c r="C555" s="112"/>
      <c r="D555" s="112"/>
      <c r="E555" s="112"/>
      <c r="F555" s="112"/>
      <c r="G555" s="112"/>
      <c r="H555" s="112"/>
      <c r="I555" s="96"/>
      <c r="J555" s="96"/>
      <c r="K555" s="112"/>
    </row>
    <row r="556" spans="2:11">
      <c r="B556" s="95"/>
      <c r="C556" s="112"/>
      <c r="D556" s="112"/>
      <c r="E556" s="112"/>
      <c r="F556" s="112"/>
      <c r="G556" s="112"/>
      <c r="H556" s="112"/>
      <c r="I556" s="96"/>
      <c r="J556" s="96"/>
      <c r="K556" s="112"/>
    </row>
    <row r="557" spans="2:11">
      <c r="B557" s="95"/>
      <c r="C557" s="112"/>
      <c r="D557" s="112"/>
      <c r="E557" s="112"/>
      <c r="F557" s="112"/>
      <c r="G557" s="112"/>
      <c r="H557" s="112"/>
      <c r="I557" s="96"/>
      <c r="J557" s="96"/>
      <c r="K557" s="112"/>
    </row>
    <row r="558" spans="2:11">
      <c r="B558" s="95"/>
      <c r="C558" s="112"/>
      <c r="D558" s="112"/>
      <c r="E558" s="112"/>
      <c r="F558" s="112"/>
      <c r="G558" s="112"/>
      <c r="H558" s="112"/>
      <c r="I558" s="96"/>
      <c r="J558" s="96"/>
      <c r="K558" s="112"/>
    </row>
    <row r="559" spans="2:11">
      <c r="B559" s="95"/>
      <c r="C559" s="112"/>
      <c r="D559" s="112"/>
      <c r="E559" s="112"/>
      <c r="F559" s="112"/>
      <c r="G559" s="112"/>
      <c r="H559" s="112"/>
      <c r="I559" s="96"/>
      <c r="J559" s="96"/>
      <c r="K559" s="112"/>
    </row>
    <row r="560" spans="2:11">
      <c r="B560" s="95"/>
      <c r="C560" s="112"/>
      <c r="D560" s="112"/>
      <c r="E560" s="112"/>
      <c r="F560" s="112"/>
      <c r="G560" s="112"/>
      <c r="H560" s="112"/>
      <c r="I560" s="96"/>
      <c r="J560" s="96"/>
      <c r="K560" s="112"/>
    </row>
    <row r="561" spans="2:11">
      <c r="B561" s="95"/>
      <c r="C561" s="112"/>
      <c r="D561" s="112"/>
      <c r="E561" s="112"/>
      <c r="F561" s="112"/>
      <c r="G561" s="112"/>
      <c r="H561" s="112"/>
      <c r="I561" s="96"/>
      <c r="J561" s="96"/>
      <c r="K561" s="112"/>
    </row>
    <row r="562" spans="2:11">
      <c r="B562" s="95"/>
      <c r="C562" s="112"/>
      <c r="D562" s="112"/>
      <c r="E562" s="112"/>
      <c r="F562" s="112"/>
      <c r="G562" s="112"/>
      <c r="H562" s="112"/>
      <c r="I562" s="96"/>
      <c r="J562" s="96"/>
      <c r="K562" s="112"/>
    </row>
    <row r="563" spans="2:11">
      <c r="B563" s="95"/>
      <c r="C563" s="112"/>
      <c r="D563" s="112"/>
      <c r="E563" s="112"/>
      <c r="F563" s="112"/>
      <c r="G563" s="112"/>
      <c r="H563" s="112"/>
      <c r="I563" s="96"/>
      <c r="J563" s="96"/>
      <c r="K563" s="112"/>
    </row>
    <row r="564" spans="2:11">
      <c r="B564" s="95"/>
      <c r="C564" s="112"/>
      <c r="D564" s="112"/>
      <c r="E564" s="112"/>
      <c r="F564" s="112"/>
      <c r="G564" s="112"/>
      <c r="H564" s="112"/>
      <c r="I564" s="96"/>
      <c r="J564" s="96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133</v>
      </c>
      <c r="C1" s="46" t="s" vm="1">
        <v>204</v>
      </c>
    </row>
    <row r="2" spans="2:35">
      <c r="B2" s="46" t="s">
        <v>132</v>
      </c>
      <c r="C2" s="46" t="s">
        <v>205</v>
      </c>
    </row>
    <row r="3" spans="2:35">
      <c r="B3" s="46" t="s">
        <v>134</v>
      </c>
      <c r="C3" s="46" t="s">
        <v>206</v>
      </c>
      <c r="E3" s="2"/>
    </row>
    <row r="4" spans="2:35">
      <c r="B4" s="46" t="s">
        <v>135</v>
      </c>
      <c r="C4" s="46">
        <v>2148</v>
      </c>
    </row>
    <row r="6" spans="2:35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35" ht="26.25" customHeight="1">
      <c r="B7" s="135" t="s">
        <v>88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35" s="3" customFormat="1" ht="63">
      <c r="B8" s="21" t="s">
        <v>107</v>
      </c>
      <c r="C8" s="29" t="s">
        <v>42</v>
      </c>
      <c r="D8" s="12" t="s">
        <v>46</v>
      </c>
      <c r="E8" s="29" t="s">
        <v>14</v>
      </c>
      <c r="F8" s="29" t="s">
        <v>61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56</v>
      </c>
      <c r="O8" s="29" t="s">
        <v>53</v>
      </c>
      <c r="P8" s="29" t="s">
        <v>136</v>
      </c>
      <c r="Q8" s="30" t="s">
        <v>138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31" t="s">
        <v>185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35" s="4" customFormat="1" ht="18" customHeight="1">
      <c r="B11" s="107" t="s">
        <v>1293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I11" s="1"/>
    </row>
    <row r="12" spans="2:35" ht="21.75" customHeight="1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133</v>
      </c>
      <c r="C1" s="46" t="s" vm="1">
        <v>204</v>
      </c>
    </row>
    <row r="2" spans="2:16">
      <c r="B2" s="46" t="s">
        <v>132</v>
      </c>
      <c r="C2" s="46" t="s">
        <v>205</v>
      </c>
    </row>
    <row r="3" spans="2:16">
      <c r="B3" s="46" t="s">
        <v>134</v>
      </c>
      <c r="C3" s="46" t="s">
        <v>206</v>
      </c>
    </row>
    <row r="4" spans="2:16">
      <c r="B4" s="46" t="s">
        <v>135</v>
      </c>
      <c r="C4" s="46">
        <v>2148</v>
      </c>
    </row>
    <row r="6" spans="2:16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ht="26.25" customHeight="1">
      <c r="B7" s="135" t="s">
        <v>80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16" s="3" customFormat="1" ht="63">
      <c r="B8" s="21" t="s">
        <v>107</v>
      </c>
      <c r="C8" s="29" t="s">
        <v>42</v>
      </c>
      <c r="D8" s="29" t="s">
        <v>14</v>
      </c>
      <c r="E8" s="29" t="s">
        <v>61</v>
      </c>
      <c r="F8" s="29" t="s">
        <v>95</v>
      </c>
      <c r="G8" s="29" t="s">
        <v>17</v>
      </c>
      <c r="H8" s="29" t="s">
        <v>94</v>
      </c>
      <c r="I8" s="29" t="s">
        <v>16</v>
      </c>
      <c r="J8" s="29" t="s">
        <v>18</v>
      </c>
      <c r="K8" s="29" t="s">
        <v>182</v>
      </c>
      <c r="L8" s="29" t="s">
        <v>181</v>
      </c>
      <c r="M8" s="29" t="s">
        <v>102</v>
      </c>
      <c r="N8" s="29" t="s">
        <v>53</v>
      </c>
      <c r="O8" s="29" t="s">
        <v>136</v>
      </c>
      <c r="P8" s="30" t="s">
        <v>138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189</v>
      </c>
      <c r="L9" s="31"/>
      <c r="M9" s="31" t="s">
        <v>185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</row>
    <row r="12" spans="2:16" ht="21.75" customHeight="1">
      <c r="B12" s="110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180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  <row r="412" spans="2:16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</row>
    <row r="413" spans="2:16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</row>
    <row r="414" spans="2:16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</row>
    <row r="415" spans="2:16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2:16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2:16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2:16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</row>
    <row r="419" spans="2:16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</row>
    <row r="420" spans="2:16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</row>
    <row r="421" spans="2:16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</row>
    <row r="422" spans="2:16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2:16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</row>
    <row r="424" spans="2:16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</row>
    <row r="425" spans="2:16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</row>
    <row r="426" spans="2:16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</row>
    <row r="427" spans="2:16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</row>
    <row r="428" spans="2:16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</row>
    <row r="429" spans="2:16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</row>
    <row r="430" spans="2:16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2:16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2:16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</row>
    <row r="433" spans="2:16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</row>
    <row r="434" spans="2:16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</row>
    <row r="435" spans="2:16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</row>
    <row r="436" spans="2:16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</row>
    <row r="437" spans="2:16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</row>
    <row r="438" spans="2:16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</row>
    <row r="439" spans="2:16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</row>
    <row r="440" spans="2:16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</row>
    <row r="441" spans="2:16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</row>
    <row r="442" spans="2:16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</row>
    <row r="443" spans="2:16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</row>
    <row r="444" spans="2:16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</row>
    <row r="445" spans="2:16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</row>
    <row r="446" spans="2:16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</row>
    <row r="447" spans="2:16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</row>
    <row r="448" spans="2:16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</row>
    <row r="449" spans="2:16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</row>
    <row r="450" spans="2:16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</row>
    <row r="451" spans="2:16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</row>
    <row r="452" spans="2:16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133</v>
      </c>
      <c r="C1" s="46" t="s" vm="1">
        <v>204</v>
      </c>
    </row>
    <row r="2" spans="2:19">
      <c r="B2" s="46" t="s">
        <v>132</v>
      </c>
      <c r="C2" s="46" t="s">
        <v>205</v>
      </c>
    </row>
    <row r="3" spans="2:19">
      <c r="B3" s="46" t="s">
        <v>134</v>
      </c>
      <c r="C3" s="46" t="s">
        <v>206</v>
      </c>
    </row>
    <row r="4" spans="2:19">
      <c r="B4" s="46" t="s">
        <v>135</v>
      </c>
      <c r="C4" s="46">
        <v>2148</v>
      </c>
    </row>
    <row r="6" spans="2:19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19" ht="26.25" customHeight="1">
      <c r="B7" s="135" t="s">
        <v>81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19" s="3" customFormat="1" ht="63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60</v>
      </c>
      <c r="G8" s="29" t="s">
        <v>14</v>
      </c>
      <c r="H8" s="29" t="s">
        <v>61</v>
      </c>
      <c r="I8" s="29" t="s">
        <v>95</v>
      </c>
      <c r="J8" s="29" t="s">
        <v>17</v>
      </c>
      <c r="K8" s="29" t="s">
        <v>94</v>
      </c>
      <c r="L8" s="29" t="s">
        <v>16</v>
      </c>
      <c r="M8" s="58" t="s">
        <v>18</v>
      </c>
      <c r="N8" s="29" t="s">
        <v>182</v>
      </c>
      <c r="O8" s="29" t="s">
        <v>181</v>
      </c>
      <c r="P8" s="29" t="s">
        <v>102</v>
      </c>
      <c r="Q8" s="29" t="s">
        <v>53</v>
      </c>
      <c r="R8" s="29" t="s">
        <v>136</v>
      </c>
      <c r="S8" s="30" t="s">
        <v>138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</row>
    <row r="11" spans="2:19" s="4" customFormat="1" ht="18" customHeight="1">
      <c r="B11" s="107" t="s">
        <v>1290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</row>
    <row r="12" spans="2:19" ht="20.25" customHeight="1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2:19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2:19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2:19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2:19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2:19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2:19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2:19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2:19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2:19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2:19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2:19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2:19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2:19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2:19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2:19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2:19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2:19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2:19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2:19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2:19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2:19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2:19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2:19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2:19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2:19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2:19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2:19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2:19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2:19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2:19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2:19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2:19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2:19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2:19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2:19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2:19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2:19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2:19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2:19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2:19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2:19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2:19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2:19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2:19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2:19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2:19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2:19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2:19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2:19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2:19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2:19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2:19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2:19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2:19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2:19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2:19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2:19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2:19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2:19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2:19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2:19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2:19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2:19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2:19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2:19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2:19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2:19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2:19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2:19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2:19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2:19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2:19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2:19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2:19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2:19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2:19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2:19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2:19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2:19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2:19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2:19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2:19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2:19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2:19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2:19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2:19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2:19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2:19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2:19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2:19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2:19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2:19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2:19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2:19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2:19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2:19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2:19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2:19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2:19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2:19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2:19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2:19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2:19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2:19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2:19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2:19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2:19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2:19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2:19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2:19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2:19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2:19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2:19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2:19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2:19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  <row r="248" spans="2:19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</row>
    <row r="249" spans="2:19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</row>
    <row r="250" spans="2:19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</row>
    <row r="251" spans="2:19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2:19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</row>
    <row r="253" spans="2:19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</row>
    <row r="254" spans="2:19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2:19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2:19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</row>
    <row r="257" spans="2:19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</row>
    <row r="258" spans="2:19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</row>
    <row r="259" spans="2:19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</row>
    <row r="260" spans="2:19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</row>
    <row r="261" spans="2:19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2:19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2:19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</row>
    <row r="264" spans="2:19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2:19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</row>
    <row r="266" spans="2:19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2:19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2:19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</row>
    <row r="269" spans="2:19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</row>
    <row r="270" spans="2:19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</row>
    <row r="271" spans="2:19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2:19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</row>
    <row r="273" spans="2:19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</row>
    <row r="274" spans="2:19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</row>
    <row r="275" spans="2:19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</row>
    <row r="276" spans="2:19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2:19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</row>
    <row r="278" spans="2:19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</row>
    <row r="279" spans="2:19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</row>
    <row r="280" spans="2:19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</row>
    <row r="281" spans="2:19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</row>
    <row r="282" spans="2:19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</row>
    <row r="283" spans="2:19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</row>
    <row r="284" spans="2:19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2:19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</row>
    <row r="286" spans="2:19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</row>
    <row r="287" spans="2:19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</row>
    <row r="288" spans="2:19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</row>
    <row r="289" spans="2:19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</row>
    <row r="290" spans="2:19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2:19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</row>
    <row r="292" spans="2:19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</row>
    <row r="293" spans="2:19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</row>
    <row r="294" spans="2:19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2:19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</row>
    <row r="296" spans="2:19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2:19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51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133</v>
      </c>
      <c r="C1" s="46" t="s" vm="1">
        <v>204</v>
      </c>
    </row>
    <row r="2" spans="2:30">
      <c r="B2" s="46" t="s">
        <v>132</v>
      </c>
      <c r="C2" s="46" t="s">
        <v>205</v>
      </c>
    </row>
    <row r="3" spans="2:30">
      <c r="B3" s="46" t="s">
        <v>134</v>
      </c>
      <c r="C3" s="46" t="s">
        <v>206</v>
      </c>
    </row>
    <row r="4" spans="2:30">
      <c r="B4" s="46" t="s">
        <v>135</v>
      </c>
      <c r="C4" s="46">
        <v>2148</v>
      </c>
    </row>
    <row r="6" spans="2:30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30" ht="26.25" customHeight="1">
      <c r="B7" s="135" t="s">
        <v>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30" s="3" customFormat="1" ht="63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60</v>
      </c>
      <c r="G8" s="29" t="s">
        <v>14</v>
      </c>
      <c r="H8" s="29" t="s">
        <v>61</v>
      </c>
      <c r="I8" s="29" t="s">
        <v>95</v>
      </c>
      <c r="J8" s="29" t="s">
        <v>17</v>
      </c>
      <c r="K8" s="29" t="s">
        <v>94</v>
      </c>
      <c r="L8" s="29" t="s">
        <v>16</v>
      </c>
      <c r="M8" s="58" t="s">
        <v>18</v>
      </c>
      <c r="N8" s="58" t="s">
        <v>182</v>
      </c>
      <c r="O8" s="29" t="s">
        <v>181</v>
      </c>
      <c r="P8" s="29" t="s">
        <v>102</v>
      </c>
      <c r="Q8" s="29" t="s">
        <v>53</v>
      </c>
      <c r="R8" s="29" t="s">
        <v>136</v>
      </c>
      <c r="S8" s="30" t="s">
        <v>138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189</v>
      </c>
      <c r="O9" s="31"/>
      <c r="P9" s="31" t="s">
        <v>185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19" t="s">
        <v>139</v>
      </c>
      <c r="AA10" s="1"/>
    </row>
    <row r="11" spans="2:30" s="4" customFormat="1" ht="18" customHeight="1">
      <c r="B11" s="114" t="s">
        <v>47</v>
      </c>
      <c r="C11" s="74"/>
      <c r="D11" s="75"/>
      <c r="E11" s="74"/>
      <c r="F11" s="75"/>
      <c r="G11" s="74"/>
      <c r="H11" s="74"/>
      <c r="I11" s="98"/>
      <c r="J11" s="99">
        <v>4.2190995178685222</v>
      </c>
      <c r="K11" s="75"/>
      <c r="L11" s="76"/>
      <c r="M11" s="78">
        <v>4.9589148246456667E-2</v>
      </c>
      <c r="N11" s="77"/>
      <c r="O11" s="99"/>
      <c r="P11" s="77">
        <v>52.736789307000009</v>
      </c>
      <c r="Q11" s="78"/>
      <c r="R11" s="78">
        <f>IFERROR(P11/$P$11,0)</f>
        <v>1</v>
      </c>
      <c r="S11" s="78">
        <f>P11/'סכום נכסי הקרן'!$C$42</f>
        <v>1.3787972809792232E-2</v>
      </c>
      <c r="AA11" s="1"/>
      <c r="AD11" s="1"/>
    </row>
    <row r="12" spans="2:30" ht="17.25" customHeight="1">
      <c r="B12" s="115" t="s">
        <v>178</v>
      </c>
      <c r="C12" s="80"/>
      <c r="D12" s="81"/>
      <c r="E12" s="80"/>
      <c r="F12" s="81"/>
      <c r="G12" s="80"/>
      <c r="H12" s="80"/>
      <c r="I12" s="100"/>
      <c r="J12" s="101">
        <v>3.6328190043485256</v>
      </c>
      <c r="K12" s="81"/>
      <c r="L12" s="82"/>
      <c r="M12" s="84">
        <v>4.8862899908946905E-2</v>
      </c>
      <c r="N12" s="83"/>
      <c r="O12" s="101"/>
      <c r="P12" s="83">
        <v>49.330535051000012</v>
      </c>
      <c r="Q12" s="84"/>
      <c r="R12" s="84">
        <f t="shared" ref="R12:R37" si="0">IFERROR(P12/$P$11,0)</f>
        <v>0.9354102837741799</v>
      </c>
      <c r="S12" s="84">
        <f>P12/'סכום נכסי הקרן'!$C$42</f>
        <v>1.2897411558678427E-2</v>
      </c>
    </row>
    <row r="13" spans="2:30">
      <c r="B13" s="116" t="s">
        <v>54</v>
      </c>
      <c r="C13" s="80"/>
      <c r="D13" s="81"/>
      <c r="E13" s="80"/>
      <c r="F13" s="81"/>
      <c r="G13" s="80"/>
      <c r="H13" s="80"/>
      <c r="I13" s="100"/>
      <c r="J13" s="101">
        <v>7.2045890776204242</v>
      </c>
      <c r="K13" s="81"/>
      <c r="L13" s="82"/>
      <c r="M13" s="84">
        <v>2.5806918578520639E-2</v>
      </c>
      <c r="N13" s="83"/>
      <c r="O13" s="101"/>
      <c r="P13" s="83">
        <v>10.473622365000002</v>
      </c>
      <c r="Q13" s="84"/>
      <c r="R13" s="84">
        <f t="shared" si="0"/>
        <v>0.19860182052474301</v>
      </c>
      <c r="S13" s="84">
        <f>P13/'סכום נכסי הקרן'!$C$42</f>
        <v>2.7383165013703937E-3</v>
      </c>
    </row>
    <row r="14" spans="2:30">
      <c r="B14" s="117" t="s">
        <v>874</v>
      </c>
      <c r="C14" s="88" t="s">
        <v>875</v>
      </c>
      <c r="D14" s="89" t="s">
        <v>876</v>
      </c>
      <c r="E14" s="88" t="s">
        <v>299</v>
      </c>
      <c r="F14" s="89" t="s">
        <v>116</v>
      </c>
      <c r="G14" s="88" t="s">
        <v>300</v>
      </c>
      <c r="H14" s="88" t="s">
        <v>301</v>
      </c>
      <c r="I14" s="102">
        <v>39076</v>
      </c>
      <c r="J14" s="103">
        <v>6.0299999999160141</v>
      </c>
      <c r="K14" s="89" t="s">
        <v>120</v>
      </c>
      <c r="L14" s="90">
        <v>4.9000000000000002E-2</v>
      </c>
      <c r="M14" s="92">
        <v>2.4799999997516902E-2</v>
      </c>
      <c r="N14" s="91">
        <v>1747.5020720000002</v>
      </c>
      <c r="O14" s="103">
        <v>156.71</v>
      </c>
      <c r="P14" s="91">
        <v>2.7385104410000003</v>
      </c>
      <c r="Q14" s="92">
        <v>1.0809280005592936E-6</v>
      </c>
      <c r="R14" s="92">
        <f t="shared" si="0"/>
        <v>5.1927894681986352E-2</v>
      </c>
      <c r="S14" s="92">
        <f>P14/'סכום נכסי הקרן'!$C$42</f>
        <v>7.1598039994498247E-4</v>
      </c>
    </row>
    <row r="15" spans="2:30">
      <c r="B15" s="117" t="s">
        <v>877</v>
      </c>
      <c r="C15" s="88" t="s">
        <v>878</v>
      </c>
      <c r="D15" s="89" t="s">
        <v>876</v>
      </c>
      <c r="E15" s="88" t="s">
        <v>299</v>
      </c>
      <c r="F15" s="89" t="s">
        <v>116</v>
      </c>
      <c r="G15" s="88" t="s">
        <v>300</v>
      </c>
      <c r="H15" s="88" t="s">
        <v>301</v>
      </c>
      <c r="I15" s="102">
        <v>40738</v>
      </c>
      <c r="J15" s="103">
        <v>9.7699999990620459</v>
      </c>
      <c r="K15" s="89" t="s">
        <v>120</v>
      </c>
      <c r="L15" s="90">
        <v>4.0999999999999995E-2</v>
      </c>
      <c r="M15" s="92">
        <v>2.4799999996663238E-2</v>
      </c>
      <c r="N15" s="91">
        <v>3566.7241890000005</v>
      </c>
      <c r="O15" s="103">
        <v>137.80000000000001</v>
      </c>
      <c r="P15" s="91">
        <v>4.9149462930000007</v>
      </c>
      <c r="Q15" s="92">
        <v>9.4444377953438314E-7</v>
      </c>
      <c r="R15" s="92">
        <f t="shared" si="0"/>
        <v>9.3197677704425899E-2</v>
      </c>
      <c r="S15" s="92">
        <f>P15/'סכום נכסי הקרן'!$C$42</f>
        <v>1.2850070461244039E-3</v>
      </c>
    </row>
    <row r="16" spans="2:30">
      <c r="B16" s="117" t="s">
        <v>879</v>
      </c>
      <c r="C16" s="88" t="s">
        <v>880</v>
      </c>
      <c r="D16" s="89" t="s">
        <v>876</v>
      </c>
      <c r="E16" s="88" t="s">
        <v>881</v>
      </c>
      <c r="F16" s="89" t="s">
        <v>482</v>
      </c>
      <c r="G16" s="88" t="s">
        <v>294</v>
      </c>
      <c r="H16" s="88" t="s">
        <v>118</v>
      </c>
      <c r="I16" s="102">
        <v>42795</v>
      </c>
      <c r="J16" s="103">
        <v>5.2900000014448514</v>
      </c>
      <c r="K16" s="89" t="s">
        <v>120</v>
      </c>
      <c r="L16" s="90">
        <v>2.1400000000000002E-2</v>
      </c>
      <c r="M16" s="92">
        <v>1.9600000009881886E-2</v>
      </c>
      <c r="N16" s="91">
        <v>1173.381697</v>
      </c>
      <c r="O16" s="103">
        <v>113.84</v>
      </c>
      <c r="P16" s="91">
        <v>1.3357777829999999</v>
      </c>
      <c r="Q16" s="92">
        <v>2.7583677786963732E-6</v>
      </c>
      <c r="R16" s="92">
        <f t="shared" si="0"/>
        <v>2.5329144996369655E-2</v>
      </c>
      <c r="S16" s="92">
        <f>P16/'סכום נכסי הקרן'!$C$42</f>
        <v>3.4923756250522975E-4</v>
      </c>
    </row>
    <row r="17" spans="2:19">
      <c r="B17" s="117" t="s">
        <v>882</v>
      </c>
      <c r="C17" s="88" t="s">
        <v>883</v>
      </c>
      <c r="D17" s="89" t="s">
        <v>876</v>
      </c>
      <c r="E17" s="88" t="s">
        <v>292</v>
      </c>
      <c r="F17" s="89" t="s">
        <v>293</v>
      </c>
      <c r="G17" s="88" t="s">
        <v>320</v>
      </c>
      <c r="H17" s="88" t="s">
        <v>301</v>
      </c>
      <c r="I17" s="102">
        <v>36489</v>
      </c>
      <c r="J17" s="103">
        <v>3.0900013659099987</v>
      </c>
      <c r="K17" s="89" t="s">
        <v>120</v>
      </c>
      <c r="L17" s="90">
        <v>6.0499999999999998E-2</v>
      </c>
      <c r="M17" s="92">
        <v>1.6800001383199998E-2</v>
      </c>
      <c r="N17" s="91">
        <v>0.6736970000000001</v>
      </c>
      <c r="O17" s="103">
        <v>171.7</v>
      </c>
      <c r="P17" s="91">
        <v>1.156738E-3</v>
      </c>
      <c r="Q17" s="92"/>
      <c r="R17" s="92">
        <f t="shared" si="0"/>
        <v>2.1934175652336511E-5</v>
      </c>
      <c r="S17" s="92">
        <f>P17/'סכום נכסי הקרן'!$C$42</f>
        <v>3.0242781749962261E-7</v>
      </c>
    </row>
    <row r="18" spans="2:19">
      <c r="B18" s="117" t="s">
        <v>884</v>
      </c>
      <c r="C18" s="88" t="s">
        <v>885</v>
      </c>
      <c r="D18" s="89" t="s">
        <v>876</v>
      </c>
      <c r="E18" s="88" t="s">
        <v>318</v>
      </c>
      <c r="F18" s="89" t="s">
        <v>116</v>
      </c>
      <c r="G18" s="88" t="s">
        <v>311</v>
      </c>
      <c r="H18" s="88" t="s">
        <v>118</v>
      </c>
      <c r="I18" s="102">
        <v>39084</v>
      </c>
      <c r="J18" s="103">
        <v>1.92000000113363</v>
      </c>
      <c r="K18" s="89" t="s">
        <v>120</v>
      </c>
      <c r="L18" s="90">
        <v>5.5999999999999994E-2</v>
      </c>
      <c r="M18" s="92">
        <v>2.4799999997383929E-2</v>
      </c>
      <c r="N18" s="91">
        <v>324.10333100000008</v>
      </c>
      <c r="O18" s="103">
        <v>141.53</v>
      </c>
      <c r="P18" s="91">
        <v>0.45870344400000013</v>
      </c>
      <c r="Q18" s="92">
        <v>7.519475246528197E-7</v>
      </c>
      <c r="R18" s="92">
        <f t="shared" si="0"/>
        <v>8.6979782051144743E-3</v>
      </c>
      <c r="S18" s="92">
        <f>P18/'סכום נכסי הקרן'!$C$42</f>
        <v>1.1992748699228381E-4</v>
      </c>
    </row>
    <row r="19" spans="2:19">
      <c r="B19" s="117" t="s">
        <v>886</v>
      </c>
      <c r="C19" s="88" t="s">
        <v>887</v>
      </c>
      <c r="D19" s="89" t="s">
        <v>876</v>
      </c>
      <c r="E19" s="88" t="s">
        <v>888</v>
      </c>
      <c r="F19" s="89" t="s">
        <v>293</v>
      </c>
      <c r="G19" s="88" t="s">
        <v>378</v>
      </c>
      <c r="H19" s="88" t="s">
        <v>118</v>
      </c>
      <c r="I19" s="102">
        <v>44381</v>
      </c>
      <c r="J19" s="103">
        <v>2.9699999996595148</v>
      </c>
      <c r="K19" s="89" t="s">
        <v>120</v>
      </c>
      <c r="L19" s="90">
        <v>8.5000000000000006E-3</v>
      </c>
      <c r="M19" s="92">
        <v>4.2799999990507681E-2</v>
      </c>
      <c r="N19" s="91">
        <v>978.50000000000011</v>
      </c>
      <c r="O19" s="103">
        <v>99.05</v>
      </c>
      <c r="P19" s="91">
        <v>0.96920428900000011</v>
      </c>
      <c r="Q19" s="92">
        <v>3.0578125000000002E-6</v>
      </c>
      <c r="R19" s="92">
        <f t="shared" si="0"/>
        <v>1.8378143640067086E-2</v>
      </c>
      <c r="S19" s="92">
        <f>P19/'סכום נכסי הקרן'!$C$42</f>
        <v>2.5339734480370104E-4</v>
      </c>
    </row>
    <row r="20" spans="2:19">
      <c r="B20" s="117" t="s">
        <v>889</v>
      </c>
      <c r="C20" s="88" t="s">
        <v>890</v>
      </c>
      <c r="D20" s="89" t="s">
        <v>27</v>
      </c>
      <c r="E20" s="88" t="s">
        <v>891</v>
      </c>
      <c r="F20" s="89" t="s">
        <v>424</v>
      </c>
      <c r="G20" s="88" t="s">
        <v>469</v>
      </c>
      <c r="H20" s="88"/>
      <c r="I20" s="102">
        <v>39104</v>
      </c>
      <c r="J20" s="103">
        <v>1.7500000045188855</v>
      </c>
      <c r="K20" s="89" t="s">
        <v>120</v>
      </c>
      <c r="L20" s="90">
        <v>5.5999999999999994E-2</v>
      </c>
      <c r="M20" s="92">
        <v>0</v>
      </c>
      <c r="N20" s="91">
        <v>414.58222200000006</v>
      </c>
      <c r="O20" s="103">
        <v>13.344352000000001</v>
      </c>
      <c r="P20" s="91">
        <v>5.5323377000000007E-2</v>
      </c>
      <c r="Q20" s="92">
        <v>1.1026660709851323E-6</v>
      </c>
      <c r="R20" s="92">
        <f t="shared" si="0"/>
        <v>1.049047121127199E-3</v>
      </c>
      <c r="S20" s="92">
        <f>P20/'סכום נכסי הקרן'!$C$42</f>
        <v>1.4464233182292637E-5</v>
      </c>
    </row>
    <row r="21" spans="2:19">
      <c r="B21" s="118"/>
      <c r="C21" s="88"/>
      <c r="D21" s="88"/>
      <c r="E21" s="88"/>
      <c r="F21" s="88"/>
      <c r="G21" s="88"/>
      <c r="H21" s="88"/>
      <c r="I21" s="88"/>
      <c r="J21" s="103"/>
      <c r="K21" s="88"/>
      <c r="L21" s="88"/>
      <c r="M21" s="92"/>
      <c r="N21" s="91"/>
      <c r="O21" s="103"/>
      <c r="P21" s="88"/>
      <c r="Q21" s="88"/>
      <c r="R21" s="92"/>
      <c r="S21" s="88"/>
    </row>
    <row r="22" spans="2:19">
      <c r="B22" s="116" t="s">
        <v>55</v>
      </c>
      <c r="C22" s="80"/>
      <c r="D22" s="81"/>
      <c r="E22" s="80"/>
      <c r="F22" s="81"/>
      <c r="G22" s="80"/>
      <c r="H22" s="80"/>
      <c r="I22" s="100"/>
      <c r="J22" s="101">
        <v>2.6163683373007625</v>
      </c>
      <c r="K22" s="81"/>
      <c r="L22" s="82"/>
      <c r="M22" s="84">
        <v>5.5395950157389767E-2</v>
      </c>
      <c r="N22" s="83"/>
      <c r="O22" s="101"/>
      <c r="P22" s="83">
        <f>SUM(P23:P29)</f>
        <v>38.760719392000006</v>
      </c>
      <c r="Q22" s="84"/>
      <c r="R22" s="84">
        <f t="shared" si="0"/>
        <v>0.73498443688635984</v>
      </c>
      <c r="S22" s="84">
        <f>P22/'סכום נכסי הקרן'!$C$42</f>
        <v>1.0133945431409585E-2</v>
      </c>
    </row>
    <row r="23" spans="2:19">
      <c r="B23" s="117" t="s">
        <v>908</v>
      </c>
      <c r="C23" s="88">
        <v>9555</v>
      </c>
      <c r="D23" s="89" t="s">
        <v>876</v>
      </c>
      <c r="E23" s="88" t="s">
        <v>909</v>
      </c>
      <c r="F23" s="89" t="s">
        <v>440</v>
      </c>
      <c r="G23" s="88" t="s">
        <v>469</v>
      </c>
      <c r="H23" s="88"/>
      <c r="I23" s="102">
        <v>44074</v>
      </c>
      <c r="J23" s="103">
        <v>0</v>
      </c>
      <c r="K23" s="89" t="s">
        <v>120</v>
      </c>
      <c r="L23" s="90">
        <v>0</v>
      </c>
      <c r="M23" s="92">
        <v>0</v>
      </c>
      <c r="N23" s="91">
        <v>3587.5884340000002</v>
      </c>
      <c r="O23" s="103">
        <v>59</v>
      </c>
      <c r="P23" s="91">
        <v>2.116677176</v>
      </c>
      <c r="Q23" s="92">
        <v>6.1924705022358152E-6</v>
      </c>
      <c r="R23" s="92">
        <f t="shared" ref="R23:R29" si="1">IFERROR(P23/$P$11,0)</f>
        <v>4.0136633341063925E-2</v>
      </c>
      <c r="S23" s="92">
        <f>P23/'סכום נכסי הקרן'!$C$42</f>
        <v>5.5340280918318979E-4</v>
      </c>
    </row>
    <row r="24" spans="2:19">
      <c r="B24" s="117" t="s">
        <v>910</v>
      </c>
      <c r="C24" s="88">
        <v>9556</v>
      </c>
      <c r="D24" s="89" t="s">
        <v>876</v>
      </c>
      <c r="E24" s="88" t="s">
        <v>909</v>
      </c>
      <c r="F24" s="89" t="s">
        <v>440</v>
      </c>
      <c r="G24" s="88" t="s">
        <v>469</v>
      </c>
      <c r="H24" s="88"/>
      <c r="I24" s="102">
        <v>45046</v>
      </c>
      <c r="J24" s="103">
        <v>0</v>
      </c>
      <c r="K24" s="89" t="s">
        <v>120</v>
      </c>
      <c r="L24" s="90">
        <v>0</v>
      </c>
      <c r="M24" s="92">
        <v>0</v>
      </c>
      <c r="N24" s="91">
        <v>7.5312350000000006</v>
      </c>
      <c r="O24" s="103">
        <v>29.41732</v>
      </c>
      <c r="P24" s="91">
        <v>2.2154880000000007E-3</v>
      </c>
      <c r="Q24" s="92">
        <v>0</v>
      </c>
      <c r="R24" s="92">
        <f t="shared" si="1"/>
        <v>4.2010293556227706E-5</v>
      </c>
      <c r="S24" s="92">
        <f>P24/'סכום נכסי הקרן'!$C$42</f>
        <v>5.7923678528465741E-7</v>
      </c>
    </row>
    <row r="25" spans="2:19">
      <c r="B25" s="117" t="s">
        <v>899</v>
      </c>
      <c r="C25" s="88" t="s">
        <v>900</v>
      </c>
      <c r="D25" s="89" t="s">
        <v>876</v>
      </c>
      <c r="E25" s="88" t="s">
        <v>901</v>
      </c>
      <c r="F25" s="89" t="s">
        <v>476</v>
      </c>
      <c r="G25" s="88" t="s">
        <v>376</v>
      </c>
      <c r="H25" s="88" t="s">
        <v>301</v>
      </c>
      <c r="I25" s="102">
        <v>44007</v>
      </c>
      <c r="J25" s="103">
        <v>3.9399999998277684</v>
      </c>
      <c r="K25" s="89" t="s">
        <v>120</v>
      </c>
      <c r="L25" s="90">
        <v>3.3500000000000002E-2</v>
      </c>
      <c r="M25" s="92">
        <v>6.6499999997681483E-2</v>
      </c>
      <c r="N25" s="91">
        <v>6835.3770570000006</v>
      </c>
      <c r="O25" s="103">
        <v>88.34</v>
      </c>
      <c r="P25" s="91">
        <v>6.0383720160000012</v>
      </c>
      <c r="Q25" s="92">
        <v>8.5442213212500009E-6</v>
      </c>
      <c r="R25" s="92">
        <f t="shared" si="1"/>
        <v>0.11450018280120247</v>
      </c>
      <c r="S25" s="92">
        <f>P25/'סכום נכסי הקרן'!$C$42</f>
        <v>1.57872540717922E-3</v>
      </c>
    </row>
    <row r="26" spans="2:19">
      <c r="B26" s="117" t="s">
        <v>902</v>
      </c>
      <c r="C26" s="88" t="s">
        <v>903</v>
      </c>
      <c r="D26" s="89" t="s">
        <v>876</v>
      </c>
      <c r="E26" s="88" t="s">
        <v>904</v>
      </c>
      <c r="F26" s="89" t="s">
        <v>304</v>
      </c>
      <c r="G26" s="88" t="s">
        <v>414</v>
      </c>
      <c r="H26" s="88" t="s">
        <v>301</v>
      </c>
      <c r="I26" s="102">
        <v>43310</v>
      </c>
      <c r="J26" s="103">
        <v>1.4300000000591104</v>
      </c>
      <c r="K26" s="89" t="s">
        <v>120</v>
      </c>
      <c r="L26" s="90">
        <v>3.5499999999999997E-2</v>
      </c>
      <c r="M26" s="92">
        <v>6.020000000021495E-2</v>
      </c>
      <c r="N26" s="91">
        <v>7697.6760000000013</v>
      </c>
      <c r="O26" s="103">
        <v>96.7</v>
      </c>
      <c r="P26" s="91">
        <v>7.4436526920000006</v>
      </c>
      <c r="Q26" s="92">
        <v>2.8637187500000003E-5</v>
      </c>
      <c r="R26" s="92">
        <f t="shared" si="1"/>
        <v>0.14114724824577002</v>
      </c>
      <c r="S26" s="92">
        <f>P26/'סכום נכסי הקרן'!$C$42</f>
        <v>1.9461344209896715E-3</v>
      </c>
    </row>
    <row r="27" spans="2:19">
      <c r="B27" s="117" t="s">
        <v>896</v>
      </c>
      <c r="C27" s="88" t="s">
        <v>897</v>
      </c>
      <c r="D27" s="89" t="s">
        <v>876</v>
      </c>
      <c r="E27" s="88" t="s">
        <v>898</v>
      </c>
      <c r="F27" s="89" t="s">
        <v>304</v>
      </c>
      <c r="G27" s="88" t="s">
        <v>327</v>
      </c>
      <c r="H27" s="88" t="s">
        <v>118</v>
      </c>
      <c r="I27" s="102">
        <v>42598</v>
      </c>
      <c r="J27" s="103">
        <v>2.710000000024757</v>
      </c>
      <c r="K27" s="89" t="s">
        <v>120</v>
      </c>
      <c r="L27" s="90">
        <v>3.1E-2</v>
      </c>
      <c r="M27" s="92">
        <v>5.2399999999999995E-2</v>
      </c>
      <c r="N27" s="91">
        <v>10668.812810000001</v>
      </c>
      <c r="O27" s="103">
        <v>94.65</v>
      </c>
      <c r="P27" s="91">
        <v>10.098031325000001</v>
      </c>
      <c r="Q27" s="92">
        <v>1.5130256442265012E-5</v>
      </c>
      <c r="R27" s="92">
        <f t="shared" si="1"/>
        <v>0.19147982760603213</v>
      </c>
      <c r="S27" s="92">
        <f>P27/'סכום נכסי הקרן'!$C$42</f>
        <v>2.640118656655675E-3</v>
      </c>
    </row>
    <row r="28" spans="2:19">
      <c r="B28" s="117" t="s">
        <v>892</v>
      </c>
      <c r="C28" s="88" t="s">
        <v>893</v>
      </c>
      <c r="D28" s="89" t="s">
        <v>876</v>
      </c>
      <c r="E28" s="88" t="s">
        <v>881</v>
      </c>
      <c r="F28" s="89" t="s">
        <v>482</v>
      </c>
      <c r="G28" s="88" t="s">
        <v>294</v>
      </c>
      <c r="H28" s="88" t="s">
        <v>118</v>
      </c>
      <c r="I28" s="102">
        <v>42795</v>
      </c>
      <c r="J28" s="103">
        <v>4.8299999995832952</v>
      </c>
      <c r="K28" s="89" t="s">
        <v>120</v>
      </c>
      <c r="L28" s="90">
        <v>3.7400000000000003E-2</v>
      </c>
      <c r="M28" s="92">
        <v>5.0399999996646037E-2</v>
      </c>
      <c r="N28" s="91">
        <v>4133.2020760000005</v>
      </c>
      <c r="O28" s="103">
        <v>95.22</v>
      </c>
      <c r="P28" s="91">
        <v>3.9356351080000005</v>
      </c>
      <c r="Q28" s="92">
        <v>6.0896974651104844E-6</v>
      </c>
      <c r="R28" s="92">
        <f t="shared" si="1"/>
        <v>7.4627886143944763E-2</v>
      </c>
      <c r="S28" s="92">
        <f>P28/'סכום נכסי הקרן'!$C$42</f>
        <v>1.0289672650049808E-3</v>
      </c>
    </row>
    <row r="29" spans="2:19">
      <c r="B29" s="117" t="s">
        <v>894</v>
      </c>
      <c r="C29" s="88" t="s">
        <v>895</v>
      </c>
      <c r="D29" s="89" t="s">
        <v>876</v>
      </c>
      <c r="E29" s="88" t="s">
        <v>881</v>
      </c>
      <c r="F29" s="89" t="s">
        <v>482</v>
      </c>
      <c r="G29" s="88" t="s">
        <v>294</v>
      </c>
      <c r="H29" s="88" t="s">
        <v>118</v>
      </c>
      <c r="I29" s="102">
        <v>42795</v>
      </c>
      <c r="J29" s="103">
        <v>1.6500000000493087</v>
      </c>
      <c r="K29" s="89" t="s">
        <v>120</v>
      </c>
      <c r="L29" s="90">
        <v>2.5000000000000001E-2</v>
      </c>
      <c r="M29" s="92">
        <v>4.9600000001621708E-2</v>
      </c>
      <c r="N29" s="91">
        <v>9421.0131950000014</v>
      </c>
      <c r="O29" s="103">
        <v>96.87</v>
      </c>
      <c r="P29" s="91">
        <v>9.126135587000002</v>
      </c>
      <c r="Q29" s="92">
        <v>2.3088141401412148E-5</v>
      </c>
      <c r="R29" s="92">
        <f t="shared" si="1"/>
        <v>0.17305064845479029</v>
      </c>
      <c r="S29" s="92">
        <f>P29/'סכום נכסי הקרן'!$C$42</f>
        <v>2.3860176356115628E-3</v>
      </c>
    </row>
    <row r="30" spans="2:19">
      <c r="B30" s="118"/>
      <c r="C30" s="88"/>
      <c r="D30" s="88"/>
      <c r="E30" s="88"/>
      <c r="F30" s="88"/>
      <c r="G30" s="88"/>
      <c r="H30" s="88"/>
      <c r="I30" s="88"/>
      <c r="J30" s="103"/>
      <c r="K30" s="88"/>
      <c r="L30" s="88"/>
      <c r="M30" s="92"/>
      <c r="N30" s="91"/>
      <c r="O30" s="103"/>
      <c r="P30" s="88"/>
      <c r="Q30" s="88"/>
      <c r="R30" s="92"/>
      <c r="S30" s="88"/>
    </row>
    <row r="31" spans="2:19">
      <c r="B31" s="116" t="s">
        <v>44</v>
      </c>
      <c r="C31" s="80"/>
      <c r="D31" s="81"/>
      <c r="E31" s="80"/>
      <c r="F31" s="81"/>
      <c r="G31" s="80"/>
      <c r="H31" s="80"/>
      <c r="I31" s="100"/>
      <c r="J31" s="101">
        <v>1.9199999950100473</v>
      </c>
      <c r="K31" s="81"/>
      <c r="L31" s="82"/>
      <c r="M31" s="84">
        <v>5.7399999733869188E-2</v>
      </c>
      <c r="N31" s="83"/>
      <c r="O31" s="101"/>
      <c r="P31" s="91">
        <v>9.6193294000000013E-2</v>
      </c>
      <c r="Q31" s="84"/>
      <c r="R31" s="84">
        <f t="shared" si="0"/>
        <v>1.8240263630769007E-3</v>
      </c>
      <c r="S31" s="84">
        <f>P31/'סכום נכסי הקרן'!$C$42</f>
        <v>2.514962589844852E-5</v>
      </c>
    </row>
    <row r="32" spans="2:19">
      <c r="B32" s="117" t="s">
        <v>905</v>
      </c>
      <c r="C32" s="88" t="s">
        <v>906</v>
      </c>
      <c r="D32" s="89" t="s">
        <v>876</v>
      </c>
      <c r="E32" s="88" t="s">
        <v>907</v>
      </c>
      <c r="F32" s="89" t="s">
        <v>424</v>
      </c>
      <c r="G32" s="88" t="s">
        <v>311</v>
      </c>
      <c r="H32" s="88" t="s">
        <v>118</v>
      </c>
      <c r="I32" s="102">
        <v>38118</v>
      </c>
      <c r="J32" s="103">
        <v>1.9199999950100473</v>
      </c>
      <c r="K32" s="89" t="s">
        <v>119</v>
      </c>
      <c r="L32" s="90">
        <v>7.9699999999999993E-2</v>
      </c>
      <c r="M32" s="92">
        <v>5.7399999733869188E-2</v>
      </c>
      <c r="N32" s="91">
        <v>23.983568000000005</v>
      </c>
      <c r="O32" s="103">
        <v>108.4</v>
      </c>
      <c r="P32" s="91">
        <v>9.6193294000000013E-2</v>
      </c>
      <c r="Q32" s="92">
        <v>5.2868364329285473E-7</v>
      </c>
      <c r="R32" s="92">
        <f t="shared" si="0"/>
        <v>1.8240263630769007E-3</v>
      </c>
      <c r="S32" s="92">
        <f>P32/'סכום נכסי הקרן'!$C$42</f>
        <v>2.514962589844852E-5</v>
      </c>
    </row>
    <row r="33" spans="2:19">
      <c r="B33" s="118"/>
      <c r="C33" s="88"/>
      <c r="D33" s="88"/>
      <c r="E33" s="88"/>
      <c r="F33" s="88"/>
      <c r="G33" s="88"/>
      <c r="H33" s="88"/>
      <c r="I33" s="88"/>
      <c r="J33" s="103"/>
      <c r="K33" s="88"/>
      <c r="L33" s="88"/>
      <c r="M33" s="92"/>
      <c r="N33" s="91"/>
      <c r="O33" s="103"/>
      <c r="P33" s="88"/>
      <c r="Q33" s="88"/>
      <c r="R33" s="92"/>
      <c r="S33" s="88"/>
    </row>
    <row r="34" spans="2:19">
      <c r="B34" s="115" t="s">
        <v>177</v>
      </c>
      <c r="C34" s="80"/>
      <c r="D34" s="81"/>
      <c r="E34" s="80"/>
      <c r="F34" s="81"/>
      <c r="G34" s="80"/>
      <c r="H34" s="80"/>
      <c r="I34" s="100"/>
      <c r="J34" s="101">
        <v>12.345112393747273</v>
      </c>
      <c r="K34" s="81"/>
      <c r="L34" s="82"/>
      <c r="M34" s="84">
        <v>5.9643359033501347E-2</v>
      </c>
      <c r="N34" s="83"/>
      <c r="O34" s="101"/>
      <c r="P34" s="83">
        <v>3.4062542560000004</v>
      </c>
      <c r="Q34" s="84"/>
      <c r="R34" s="84">
        <f t="shared" si="0"/>
        <v>6.4589716225820215E-2</v>
      </c>
      <c r="S34" s="84">
        <f>P34/'סכום נכסי הקרן'!$C$42</f>
        <v>8.9056125111380521E-4</v>
      </c>
    </row>
    <row r="35" spans="2:19">
      <c r="B35" s="116" t="s">
        <v>62</v>
      </c>
      <c r="C35" s="80"/>
      <c r="D35" s="81"/>
      <c r="E35" s="80"/>
      <c r="F35" s="81"/>
      <c r="G35" s="80"/>
      <c r="H35" s="80"/>
      <c r="I35" s="100"/>
      <c r="J35" s="101">
        <v>12.345112393747273</v>
      </c>
      <c r="K35" s="81"/>
      <c r="L35" s="82"/>
      <c r="M35" s="84">
        <v>5.9643359033501347E-2</v>
      </c>
      <c r="N35" s="83"/>
      <c r="O35" s="101"/>
      <c r="P35" s="83">
        <v>3.4062542560000004</v>
      </c>
      <c r="Q35" s="84"/>
      <c r="R35" s="84">
        <f t="shared" si="0"/>
        <v>6.4589716225820215E-2</v>
      </c>
      <c r="S35" s="84">
        <f>P35/'סכום נכסי הקרן'!$C$42</f>
        <v>8.9056125111380521E-4</v>
      </c>
    </row>
    <row r="36" spans="2:19">
      <c r="B36" s="117" t="s">
        <v>911</v>
      </c>
      <c r="C36" s="88">
        <v>4824</v>
      </c>
      <c r="D36" s="89" t="s">
        <v>876</v>
      </c>
      <c r="E36" s="88"/>
      <c r="F36" s="89" t="s">
        <v>620</v>
      </c>
      <c r="G36" s="88" t="s">
        <v>706</v>
      </c>
      <c r="H36" s="88" t="s">
        <v>601</v>
      </c>
      <c r="I36" s="102">
        <v>42206</v>
      </c>
      <c r="J36" s="103">
        <v>14.339999997198117</v>
      </c>
      <c r="K36" s="89" t="s">
        <v>127</v>
      </c>
      <c r="L36" s="90">
        <v>4.555E-2</v>
      </c>
      <c r="M36" s="92">
        <v>6.2499999985990581E-2</v>
      </c>
      <c r="N36" s="91">
        <v>801.57442500000025</v>
      </c>
      <c r="O36" s="103">
        <v>79.8</v>
      </c>
      <c r="P36" s="91">
        <v>1.7845133500000001</v>
      </c>
      <c r="Q36" s="92">
        <v>4.8119776502440301E-6</v>
      </c>
      <c r="R36" s="92">
        <f t="shared" si="0"/>
        <v>3.3838111372531607E-2</v>
      </c>
      <c r="S36" s="92">
        <f>P36/'סכום נכסי הקרן'!$C$42</f>
        <v>4.6655895953918709E-4</v>
      </c>
    </row>
    <row r="37" spans="2:19">
      <c r="B37" s="117" t="s">
        <v>912</v>
      </c>
      <c r="C37" s="88">
        <v>5168</v>
      </c>
      <c r="D37" s="89" t="s">
        <v>876</v>
      </c>
      <c r="E37" s="88"/>
      <c r="F37" s="89" t="s">
        <v>620</v>
      </c>
      <c r="G37" s="88" t="s">
        <v>780</v>
      </c>
      <c r="H37" s="88" t="s">
        <v>913</v>
      </c>
      <c r="I37" s="102">
        <v>42408</v>
      </c>
      <c r="J37" s="103">
        <v>10.150000001294904</v>
      </c>
      <c r="K37" s="89" t="s">
        <v>127</v>
      </c>
      <c r="L37" s="90">
        <v>3.9510000000000003E-2</v>
      </c>
      <c r="M37" s="92">
        <v>5.6500000006782826E-2</v>
      </c>
      <c r="N37" s="91">
        <v>688.02321300000006</v>
      </c>
      <c r="O37" s="103">
        <v>84.49</v>
      </c>
      <c r="P37" s="91">
        <v>1.6217409060000003</v>
      </c>
      <c r="Q37" s="92">
        <v>1.7438308059622809E-6</v>
      </c>
      <c r="R37" s="92">
        <f t="shared" si="0"/>
        <v>3.0751604853288608E-2</v>
      </c>
      <c r="S37" s="92">
        <f>P37/'סכום נכסי הקרן'!$C$42</f>
        <v>4.2400229157461817E-4</v>
      </c>
    </row>
    <row r="38" spans="2:19"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110" t="s">
        <v>197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110" t="s">
        <v>103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110" t="s">
        <v>180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110" t="s">
        <v>188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5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5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5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5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5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5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5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5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5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5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5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5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5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5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5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5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2:19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</row>
    <row r="113" spans="2:19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2:19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</row>
    <row r="115" spans="2:19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</row>
    <row r="116" spans="2:19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</row>
    <row r="117" spans="2:19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</row>
    <row r="118" spans="2:19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2:19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2:19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2:19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2:19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2:19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2:19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2:19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2:19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</row>
    <row r="127" spans="2:19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</row>
    <row r="128" spans="2:19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</row>
    <row r="129" spans="2:19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</row>
    <row r="130" spans="2:19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2:19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2:19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2:19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2:19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2:19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2:19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2:19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2:19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2:19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2:19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2:19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2:19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2:19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2:19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2:19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2:19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2:19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2:19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2:19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2:19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2:19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2:19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2:19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2:19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2:19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2:19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2:19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2:19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2:19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2:19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2:19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2:19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2:19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2:19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2:19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2:19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2:19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2:19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2:19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2:19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2:19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2:19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2:19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2:19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2:19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2:19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2:19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2:19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2:19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2:19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2:19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2:19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2:19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2:19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2:19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2:19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2:19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2:19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2:19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2:19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2:19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2:19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2:19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2:19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2:19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2:19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2:19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2:19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2:19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2:19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2:19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2:19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2:19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2:19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2:19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2:19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2:19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2:19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2:19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2:19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2:19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2:19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2:19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2:19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2:19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2:19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2:19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2:19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2:19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2:19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2:19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2:19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2:19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2:19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2:19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2:19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2:19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2:19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2:19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2:19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2:19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2:19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2:19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2:19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2:19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2:19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2:19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2:19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2:19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2:19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2:19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2:19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2:19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2:19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2:19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2:19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2:19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  <row r="248" spans="2:19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</row>
    <row r="249" spans="2:19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</row>
    <row r="250" spans="2:19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</row>
    <row r="251" spans="2:19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2:19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</row>
    <row r="253" spans="2:19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</row>
    <row r="254" spans="2:19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2:19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2:19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</row>
    <row r="257" spans="2:19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</row>
    <row r="258" spans="2:19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</row>
    <row r="259" spans="2:19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</row>
    <row r="260" spans="2:19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</row>
    <row r="261" spans="2:19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2:19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2:19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</row>
    <row r="264" spans="2:19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2:19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</row>
    <row r="266" spans="2:19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2:19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2:19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</row>
    <row r="269" spans="2:19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</row>
    <row r="270" spans="2:19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</row>
    <row r="271" spans="2:19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2:19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</row>
    <row r="273" spans="2:19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</row>
    <row r="274" spans="2:19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</row>
    <row r="275" spans="2:19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</row>
    <row r="276" spans="2:19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2:19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</row>
    <row r="278" spans="2:19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</row>
    <row r="279" spans="2:19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</row>
    <row r="280" spans="2:19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</row>
    <row r="281" spans="2:19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</row>
    <row r="282" spans="2:19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</row>
    <row r="283" spans="2:19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</row>
    <row r="284" spans="2:19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2:19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</row>
    <row r="286" spans="2:19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</row>
    <row r="287" spans="2:19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</row>
    <row r="288" spans="2:19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</row>
    <row r="289" spans="2:19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</row>
    <row r="290" spans="2:19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2:19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</row>
    <row r="292" spans="2:19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</row>
    <row r="293" spans="2:19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</row>
    <row r="294" spans="2:19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2:19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</row>
    <row r="296" spans="2:19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2:19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</row>
    <row r="313" spans="2:19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</row>
    <row r="314" spans="2:19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</row>
    <row r="315" spans="2:19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</row>
    <row r="316" spans="2:19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</row>
    <row r="317" spans="2:19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2:19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2:19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</row>
    <row r="320" spans="2:19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</row>
    <row r="321" spans="2:19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</row>
    <row r="322" spans="2:19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</row>
    <row r="323" spans="2:19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</row>
    <row r="324" spans="2:19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</row>
    <row r="325" spans="2:19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</row>
    <row r="326" spans="2:19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</row>
    <row r="327" spans="2:19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</row>
    <row r="328" spans="2:19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</row>
    <row r="329" spans="2:19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</row>
    <row r="330" spans="2:19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</row>
    <row r="331" spans="2:19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</row>
    <row r="332" spans="2:19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</row>
    <row r="333" spans="2:19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2:19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2:19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</row>
    <row r="336" spans="2:19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</row>
    <row r="337" spans="2:19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</row>
    <row r="338" spans="2:19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</row>
    <row r="339" spans="2:19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</row>
    <row r="340" spans="2:19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</row>
    <row r="341" spans="2:19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</row>
    <row r="342" spans="2:19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</row>
    <row r="343" spans="2:19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2:19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</row>
    <row r="345" spans="2:19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</row>
    <row r="346" spans="2:19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</row>
    <row r="347" spans="2:19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</row>
    <row r="348" spans="2:19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</row>
    <row r="349" spans="2:19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</row>
    <row r="350" spans="2:19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</row>
    <row r="351" spans="2:19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</row>
    <row r="352" spans="2:19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</row>
    <row r="353" spans="2:19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</row>
    <row r="354" spans="2:19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</row>
    <row r="355" spans="2:19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</row>
    <row r="356" spans="2:19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</row>
    <row r="357" spans="2:19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</row>
    <row r="358" spans="2:19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</row>
    <row r="359" spans="2:19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</row>
    <row r="360" spans="2:19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</row>
    <row r="361" spans="2:19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</row>
    <row r="362" spans="2:19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</row>
    <row r="363" spans="2:19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</row>
    <row r="364" spans="2:19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</row>
    <row r="365" spans="2:19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</row>
    <row r="366" spans="2:19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2:19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</row>
    <row r="368" spans="2:19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</row>
    <row r="369" spans="2:19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</row>
    <row r="370" spans="2:19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</row>
    <row r="371" spans="2:19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</row>
    <row r="372" spans="2:19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</row>
    <row r="373" spans="2:19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</row>
    <row r="374" spans="2:19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</row>
    <row r="375" spans="2:19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</row>
    <row r="376" spans="2:19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</row>
    <row r="377" spans="2:19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</row>
    <row r="378" spans="2:19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</row>
    <row r="379" spans="2:19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</row>
    <row r="380" spans="2:19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</row>
    <row r="381" spans="2:19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</row>
    <row r="382" spans="2:19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</row>
    <row r="383" spans="2:19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</row>
    <row r="384" spans="2:19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</row>
    <row r="385" spans="2:19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</row>
    <row r="386" spans="2:19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</row>
    <row r="387" spans="2:19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</row>
    <row r="388" spans="2:19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</row>
    <row r="389" spans="2:19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</row>
    <row r="390" spans="2:19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</row>
    <row r="391" spans="2:19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</row>
    <row r="392" spans="2:19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</row>
    <row r="393" spans="2:19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</row>
    <row r="394" spans="2:19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</row>
    <row r="395" spans="2:19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</row>
    <row r="396" spans="2:19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</row>
    <row r="397" spans="2:19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</row>
    <row r="398" spans="2:19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</row>
    <row r="399" spans="2:19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</row>
    <row r="400" spans="2:19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</row>
    <row r="401" spans="2:19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</row>
    <row r="402" spans="2:19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</row>
    <row r="403" spans="2:19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</row>
    <row r="404" spans="2:19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</row>
    <row r="405" spans="2:19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</row>
    <row r="406" spans="2:19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</row>
    <row r="407" spans="2:19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</row>
    <row r="408" spans="2:19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</row>
    <row r="409" spans="2:19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</row>
    <row r="410" spans="2:19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</row>
    <row r="411" spans="2:19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</row>
    <row r="412" spans="2:19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</row>
    <row r="413" spans="2:19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</row>
    <row r="414" spans="2:19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</row>
    <row r="415" spans="2:19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</row>
    <row r="416" spans="2:19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</row>
    <row r="417" spans="2:19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</row>
    <row r="418" spans="2:19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</row>
    <row r="419" spans="2:19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</row>
    <row r="420" spans="2:19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</row>
    <row r="421" spans="2:19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</row>
    <row r="422" spans="2:19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</row>
    <row r="423" spans="2:19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</row>
    <row r="424" spans="2:19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</row>
    <row r="425" spans="2:19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</row>
    <row r="426" spans="2:19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</row>
    <row r="427" spans="2:19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</row>
    <row r="428" spans="2:19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</row>
    <row r="429" spans="2:19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</row>
    <row r="430" spans="2:19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</row>
    <row r="431" spans="2:19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</row>
    <row r="432" spans="2:19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</row>
    <row r="433" spans="2:19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</row>
    <row r="434" spans="2:19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</row>
    <row r="435" spans="2:19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</row>
    <row r="436" spans="2:19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</row>
    <row r="437" spans="2:19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</row>
    <row r="438" spans="2:19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</row>
    <row r="439" spans="2:19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</row>
    <row r="440" spans="2:19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</row>
    <row r="441" spans="2:19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</row>
    <row r="442" spans="2:19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</row>
    <row r="443" spans="2:19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</row>
    <row r="444" spans="2:19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</row>
    <row r="445" spans="2:19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</row>
    <row r="446" spans="2:19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</row>
    <row r="447" spans="2:19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</row>
    <row r="448" spans="2:19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</row>
    <row r="449" spans="2:19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</row>
    <row r="450" spans="2:19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</row>
    <row r="451" spans="2:19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</row>
    <row r="452" spans="2:19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</row>
    <row r="453" spans="2:19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</row>
    <row r="454" spans="2:19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</row>
    <row r="455" spans="2:19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</row>
    <row r="456" spans="2:19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</row>
    <row r="457" spans="2:19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</row>
    <row r="458" spans="2:19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</row>
    <row r="459" spans="2:19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</row>
    <row r="460" spans="2:19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</row>
    <row r="461" spans="2:19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</row>
    <row r="462" spans="2:19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</row>
    <row r="463" spans="2:19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</row>
    <row r="464" spans="2:19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</row>
    <row r="465" spans="2:19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</row>
    <row r="466" spans="2:19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</row>
    <row r="467" spans="2:19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</row>
    <row r="468" spans="2:19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</row>
    <row r="469" spans="2:19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</row>
    <row r="470" spans="2:19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</row>
    <row r="471" spans="2:19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</row>
    <row r="472" spans="2:19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</row>
    <row r="473" spans="2:19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</row>
    <row r="474" spans="2:19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</row>
    <row r="475" spans="2:19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</row>
    <row r="476" spans="2:19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</row>
    <row r="477" spans="2:19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</row>
    <row r="478" spans="2:19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</row>
    <row r="479" spans="2:19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</row>
    <row r="480" spans="2:19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</row>
    <row r="481" spans="2:19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</row>
    <row r="482" spans="2:19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</row>
    <row r="483" spans="2:19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</row>
    <row r="484" spans="2:19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</row>
    <row r="485" spans="2:19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</row>
    <row r="486" spans="2:19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</row>
    <row r="487" spans="2:19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</row>
    <row r="488" spans="2:19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</row>
    <row r="489" spans="2:19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</row>
    <row r="490" spans="2:19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</row>
    <row r="491" spans="2:19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</row>
    <row r="492" spans="2:19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</row>
    <row r="493" spans="2:19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</row>
    <row r="494" spans="2:19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</row>
    <row r="495" spans="2:19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</row>
    <row r="496" spans="2:19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</row>
    <row r="497" spans="2:19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</row>
    <row r="498" spans="2:19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</row>
    <row r="499" spans="2:19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</row>
    <row r="500" spans="2:19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</row>
    <row r="501" spans="2:19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</row>
    <row r="502" spans="2:19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</row>
    <row r="503" spans="2:19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</row>
    <row r="504" spans="2:19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</row>
    <row r="505" spans="2:19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</row>
    <row r="506" spans="2:19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</row>
    <row r="507" spans="2:19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</row>
    <row r="508" spans="2:19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</row>
    <row r="509" spans="2:19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</row>
    <row r="510" spans="2:19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</row>
    <row r="511" spans="2:19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</row>
    <row r="512" spans="2:19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</row>
    <row r="513" spans="2:19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</row>
    <row r="514" spans="2:19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</row>
    <row r="515" spans="2:19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</row>
    <row r="516" spans="2:19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</row>
    <row r="517" spans="2:19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</row>
    <row r="518" spans="2:19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</row>
    <row r="519" spans="2:19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</row>
    <row r="520" spans="2:19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</row>
    <row r="521" spans="2:19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</row>
    <row r="522" spans="2:19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</row>
    <row r="523" spans="2:19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</row>
    <row r="524" spans="2:19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</row>
    <row r="525" spans="2:19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</row>
    <row r="526" spans="2:19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</row>
    <row r="527" spans="2:19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</row>
    <row r="528" spans="2:19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</row>
    <row r="529" spans="2:19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</row>
    <row r="530" spans="2:19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</row>
    <row r="531" spans="2:19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</row>
    <row r="532" spans="2:19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</row>
    <row r="533" spans="2:19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</row>
    <row r="534" spans="2:19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</row>
    <row r="535" spans="2:19">
      <c r="B535" s="95"/>
      <c r="C535" s="95"/>
      <c r="D535" s="95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</row>
    <row r="536" spans="2:19">
      <c r="B536" s="95"/>
      <c r="C536" s="95"/>
      <c r="D536" s="95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</row>
    <row r="537" spans="2:19">
      <c r="B537" s="95"/>
      <c r="C537" s="95"/>
      <c r="D537" s="95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</row>
    <row r="538" spans="2:19">
      <c r="B538" s="111"/>
      <c r="C538" s="95"/>
      <c r="D538" s="95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</row>
    <row r="539" spans="2:19">
      <c r="B539" s="111"/>
      <c r="C539" s="95"/>
      <c r="D539" s="95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</row>
    <row r="540" spans="2:19">
      <c r="B540" s="112"/>
      <c r="C540" s="95"/>
      <c r="D540" s="95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</row>
    <row r="541" spans="2:19">
      <c r="B541" s="95"/>
      <c r="C541" s="95"/>
      <c r="D541" s="95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</row>
    <row r="542" spans="2:19">
      <c r="B542" s="95"/>
      <c r="C542" s="95"/>
      <c r="D542" s="95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</row>
    <row r="543" spans="2:19">
      <c r="B543" s="95"/>
      <c r="C543" s="95"/>
      <c r="D543" s="95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</row>
    <row r="544" spans="2:19">
      <c r="B544" s="95"/>
      <c r="C544" s="95"/>
      <c r="D544" s="95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</row>
    <row r="545" spans="2:19">
      <c r="B545" s="95"/>
      <c r="C545" s="95"/>
      <c r="D545" s="95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</row>
    <row r="546" spans="2:19">
      <c r="B546" s="95"/>
      <c r="C546" s="95"/>
      <c r="D546" s="95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</row>
    <row r="547" spans="2:19">
      <c r="B547" s="95"/>
      <c r="C547" s="95"/>
      <c r="D547" s="95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</row>
    <row r="548" spans="2:19">
      <c r="B548" s="95"/>
      <c r="C548" s="95"/>
      <c r="D548" s="95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</row>
    <row r="549" spans="2:19">
      <c r="B549" s="95"/>
      <c r="C549" s="95"/>
      <c r="D549" s="95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</row>
    <row r="550" spans="2:19">
      <c r="B550" s="95"/>
      <c r="C550" s="95"/>
      <c r="D550" s="95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</row>
    <row r="551" spans="2:19">
      <c r="B551" s="95"/>
      <c r="C551" s="95"/>
      <c r="D551" s="95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</row>
    <row r="552" spans="2:19">
      <c r="B552" s="95"/>
      <c r="C552" s="95"/>
      <c r="D552" s="95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</row>
    <row r="553" spans="2:19">
      <c r="B553" s="95"/>
      <c r="C553" s="95"/>
      <c r="D553" s="95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</row>
    <row r="554" spans="2:19">
      <c r="B554" s="95"/>
      <c r="C554" s="95"/>
      <c r="D554" s="95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</row>
    <row r="555" spans="2:19">
      <c r="B555" s="95"/>
      <c r="C555" s="95"/>
      <c r="D555" s="95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</row>
    <row r="556" spans="2:19">
      <c r="B556" s="95"/>
      <c r="C556" s="95"/>
      <c r="D556" s="95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</row>
    <row r="557" spans="2:19">
      <c r="B557" s="95"/>
      <c r="C557" s="95"/>
      <c r="D557" s="95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</row>
    <row r="558" spans="2:19">
      <c r="B558" s="95"/>
      <c r="C558" s="95"/>
      <c r="D558" s="95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</row>
    <row r="559" spans="2:19">
      <c r="B559" s="95"/>
      <c r="C559" s="95"/>
      <c r="D559" s="95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</row>
    <row r="560" spans="2:19">
      <c r="B560" s="95"/>
      <c r="C560" s="95"/>
      <c r="D560" s="95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</row>
    <row r="561" spans="2:19">
      <c r="B561" s="95"/>
      <c r="C561" s="95"/>
      <c r="D561" s="95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</row>
    <row r="562" spans="2:19">
      <c r="B562" s="95"/>
      <c r="C562" s="95"/>
      <c r="D562" s="95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</row>
    <row r="563" spans="2:19">
      <c r="B563" s="95"/>
      <c r="C563" s="95"/>
      <c r="D563" s="95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</row>
    <row r="564" spans="2:19">
      <c r="B564" s="95"/>
      <c r="C564" s="95"/>
      <c r="D564" s="95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</row>
    <row r="565" spans="2:19">
      <c r="B565" s="95"/>
      <c r="C565" s="95"/>
      <c r="D565" s="95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</row>
    <row r="566" spans="2:19">
      <c r="B566" s="95"/>
      <c r="C566" s="95"/>
      <c r="D566" s="95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</row>
    <row r="567" spans="2:19">
      <c r="B567" s="95"/>
      <c r="C567" s="95"/>
      <c r="D567" s="95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</row>
    <row r="568" spans="2:19">
      <c r="B568" s="95"/>
      <c r="C568" s="95"/>
      <c r="D568" s="95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</row>
    <row r="569" spans="2:19">
      <c r="B569" s="95"/>
      <c r="C569" s="95"/>
      <c r="D569" s="95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</row>
    <row r="570" spans="2:19">
      <c r="B570" s="95"/>
      <c r="C570" s="95"/>
      <c r="D570" s="95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</row>
    <row r="571" spans="2:19">
      <c r="B571" s="95"/>
      <c r="C571" s="95"/>
      <c r="D571" s="95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</row>
    <row r="572" spans="2:19">
      <c r="B572" s="95"/>
      <c r="C572" s="95"/>
      <c r="D572" s="95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</row>
    <row r="573" spans="2:19">
      <c r="B573" s="95"/>
      <c r="C573" s="95"/>
      <c r="D573" s="95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</row>
    <row r="574" spans="2:19">
      <c r="B574" s="95"/>
      <c r="C574" s="95"/>
      <c r="D574" s="95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</row>
    <row r="575" spans="2:19">
      <c r="B575" s="95"/>
      <c r="C575" s="95"/>
      <c r="D575" s="95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</row>
    <row r="576" spans="2:19">
      <c r="B576" s="95"/>
      <c r="C576" s="95"/>
      <c r="D576" s="95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</row>
    <row r="577" spans="2:19">
      <c r="B577" s="95"/>
      <c r="C577" s="95"/>
      <c r="D577" s="95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</row>
    <row r="578" spans="2:19">
      <c r="B578" s="95"/>
      <c r="C578" s="95"/>
      <c r="D578" s="95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</row>
    <row r="579" spans="2:19">
      <c r="B579" s="95"/>
      <c r="C579" s="95"/>
      <c r="D579" s="95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</row>
    <row r="580" spans="2:19">
      <c r="B580" s="95"/>
      <c r="C580" s="95"/>
      <c r="D580" s="95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</row>
    <row r="581" spans="2:19">
      <c r="B581" s="95"/>
      <c r="C581" s="95"/>
      <c r="D581" s="95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</row>
    <row r="582" spans="2:19">
      <c r="B582" s="95"/>
      <c r="C582" s="95"/>
      <c r="D582" s="95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</row>
    <row r="583" spans="2:19">
      <c r="B583" s="95"/>
      <c r="C583" s="95"/>
      <c r="D583" s="95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</row>
    <row r="584" spans="2:19">
      <c r="B584" s="95"/>
      <c r="C584" s="95"/>
      <c r="D584" s="95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</row>
    <row r="585" spans="2:19">
      <c r="B585" s="95"/>
      <c r="C585" s="95"/>
      <c r="D585" s="95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</row>
    <row r="586" spans="2:19">
      <c r="B586" s="95"/>
      <c r="C586" s="95"/>
      <c r="D586" s="95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</row>
    <row r="587" spans="2:19">
      <c r="B587" s="95"/>
      <c r="C587" s="95"/>
      <c r="D587" s="95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</row>
    <row r="588" spans="2:19">
      <c r="B588" s="95"/>
      <c r="C588" s="95"/>
      <c r="D588" s="95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</row>
    <row r="589" spans="2:19">
      <c r="B589" s="95"/>
      <c r="C589" s="95"/>
      <c r="D589" s="95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</row>
    <row r="590" spans="2:19">
      <c r="B590" s="95"/>
      <c r="C590" s="95"/>
      <c r="D590" s="95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</row>
    <row r="591" spans="2:19">
      <c r="B591" s="95"/>
      <c r="C591" s="95"/>
      <c r="D591" s="95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</row>
    <row r="592" spans="2:19">
      <c r="B592" s="95"/>
      <c r="C592" s="95"/>
      <c r="D592" s="95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</row>
    <row r="593" spans="2:19">
      <c r="B593" s="95"/>
      <c r="C593" s="95"/>
      <c r="D593" s="95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</row>
    <row r="594" spans="2:19">
      <c r="B594" s="95"/>
      <c r="C594" s="95"/>
      <c r="D594" s="95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</row>
    <row r="595" spans="2:19">
      <c r="B595" s="95"/>
      <c r="C595" s="95"/>
      <c r="D595" s="95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</row>
    <row r="596" spans="2:19">
      <c r="B596" s="95"/>
      <c r="C596" s="95"/>
      <c r="D596" s="95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</row>
    <row r="597" spans="2:19">
      <c r="B597" s="95"/>
      <c r="C597" s="95"/>
      <c r="D597" s="95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</row>
    <row r="598" spans="2:19">
      <c r="B598" s="95"/>
      <c r="C598" s="95"/>
      <c r="D598" s="95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</row>
    <row r="599" spans="2:19">
      <c r="B599" s="95"/>
      <c r="C599" s="95"/>
      <c r="D599" s="95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</row>
    <row r="600" spans="2:19">
      <c r="B600" s="95"/>
      <c r="C600" s="95"/>
      <c r="D600" s="95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</row>
    <row r="601" spans="2:19">
      <c r="B601" s="95"/>
      <c r="C601" s="95"/>
      <c r="D601" s="95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</row>
    <row r="602" spans="2:19">
      <c r="B602" s="95"/>
      <c r="C602" s="95"/>
      <c r="D602" s="95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</row>
    <row r="603" spans="2:19">
      <c r="B603" s="95"/>
      <c r="C603" s="95"/>
      <c r="D603" s="95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</row>
    <row r="604" spans="2:19">
      <c r="B604" s="95"/>
      <c r="C604" s="95"/>
      <c r="D604" s="95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</row>
    <row r="605" spans="2:19">
      <c r="B605" s="95"/>
      <c r="C605" s="95"/>
      <c r="D605" s="95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</row>
    <row r="606" spans="2:19">
      <c r="B606" s="95"/>
      <c r="C606" s="95"/>
      <c r="D606" s="95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</row>
    <row r="607" spans="2:19">
      <c r="B607" s="95"/>
      <c r="C607" s="95"/>
      <c r="D607" s="95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</row>
    <row r="608" spans="2:19">
      <c r="B608" s="95"/>
      <c r="C608" s="95"/>
      <c r="D608" s="95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</row>
    <row r="609" spans="2:19">
      <c r="B609" s="95"/>
      <c r="C609" s="95"/>
      <c r="D609" s="95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</row>
    <row r="610" spans="2:19">
      <c r="B610" s="95"/>
      <c r="C610" s="95"/>
      <c r="D610" s="95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</row>
    <row r="611" spans="2:19">
      <c r="B611" s="95"/>
      <c r="C611" s="95"/>
      <c r="D611" s="95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</row>
    <row r="612" spans="2:19">
      <c r="B612" s="95"/>
      <c r="C612" s="95"/>
      <c r="D612" s="95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</row>
    <row r="613" spans="2:19">
      <c r="B613" s="95"/>
      <c r="C613" s="95"/>
      <c r="D613" s="95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</row>
    <row r="614" spans="2:19">
      <c r="B614" s="95"/>
      <c r="C614" s="95"/>
      <c r="D614" s="95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</row>
    <row r="615" spans="2:19">
      <c r="B615" s="95"/>
      <c r="C615" s="95"/>
      <c r="D615" s="95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</row>
    <row r="616" spans="2:19">
      <c r="B616" s="95"/>
      <c r="C616" s="95"/>
      <c r="D616" s="95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</row>
    <row r="617" spans="2:19">
      <c r="B617" s="95"/>
      <c r="C617" s="95"/>
      <c r="D617" s="95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</row>
    <row r="618" spans="2:19">
      <c r="B618" s="95"/>
      <c r="C618" s="95"/>
      <c r="D618" s="95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</row>
    <row r="619" spans="2:19">
      <c r="B619" s="95"/>
      <c r="C619" s="95"/>
      <c r="D619" s="95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</row>
    <row r="620" spans="2:19">
      <c r="B620" s="95"/>
      <c r="C620" s="95"/>
      <c r="D620" s="95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</row>
    <row r="621" spans="2:19">
      <c r="B621" s="95"/>
      <c r="C621" s="95"/>
      <c r="D621" s="95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</row>
    <row r="622" spans="2:19">
      <c r="B622" s="95"/>
      <c r="C622" s="95"/>
      <c r="D622" s="95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</row>
    <row r="623" spans="2:19">
      <c r="B623" s="95"/>
      <c r="C623" s="95"/>
      <c r="D623" s="95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</row>
    <row r="624" spans="2:19">
      <c r="B624" s="95"/>
      <c r="C624" s="95"/>
      <c r="D624" s="95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</row>
    <row r="625" spans="2:19">
      <c r="B625" s="95"/>
      <c r="C625" s="95"/>
      <c r="D625" s="95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</row>
    <row r="626" spans="2:19">
      <c r="B626" s="95"/>
      <c r="C626" s="95"/>
      <c r="D626" s="95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</row>
    <row r="627" spans="2:19">
      <c r="B627" s="95"/>
      <c r="C627" s="95"/>
      <c r="D627" s="95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</row>
    <row r="628" spans="2:19">
      <c r="B628" s="95"/>
      <c r="C628" s="95"/>
      <c r="D628" s="95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</row>
    <row r="629" spans="2:19">
      <c r="B629" s="95"/>
      <c r="C629" s="95"/>
      <c r="D629" s="95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</row>
    <row r="630" spans="2:19">
      <c r="B630" s="95"/>
      <c r="C630" s="95"/>
      <c r="D630" s="95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</row>
    <row r="631" spans="2:19">
      <c r="B631" s="95"/>
      <c r="C631" s="95"/>
      <c r="D631" s="95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</row>
    <row r="632" spans="2:19">
      <c r="B632" s="95"/>
      <c r="C632" s="95"/>
      <c r="D632" s="95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</row>
    <row r="633" spans="2:19">
      <c r="B633" s="95"/>
      <c r="C633" s="95"/>
      <c r="D633" s="95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</row>
    <row r="634" spans="2:19">
      <c r="B634" s="95"/>
      <c r="C634" s="95"/>
      <c r="D634" s="95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</row>
    <row r="635" spans="2:19">
      <c r="B635" s="95"/>
      <c r="C635" s="95"/>
      <c r="D635" s="95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</row>
    <row r="636" spans="2:19">
      <c r="B636" s="95"/>
      <c r="C636" s="95"/>
      <c r="D636" s="95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</row>
    <row r="637" spans="2:19">
      <c r="B637" s="95"/>
      <c r="C637" s="95"/>
      <c r="D637" s="95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</row>
    <row r="638" spans="2:19">
      <c r="B638" s="95"/>
      <c r="C638" s="95"/>
      <c r="D638" s="95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</row>
    <row r="639" spans="2:19">
      <c r="B639" s="95"/>
      <c r="C639" s="95"/>
      <c r="D639" s="95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</row>
    <row r="640" spans="2:19">
      <c r="B640" s="95"/>
      <c r="C640" s="95"/>
      <c r="D640" s="95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</row>
    <row r="641" spans="2:19">
      <c r="B641" s="95"/>
      <c r="C641" s="95"/>
      <c r="D641" s="95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</row>
    <row r="642" spans="2:19">
      <c r="B642" s="95"/>
      <c r="C642" s="95"/>
      <c r="D642" s="95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</row>
    <row r="643" spans="2:19">
      <c r="B643" s="95"/>
      <c r="C643" s="95"/>
      <c r="D643" s="95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</row>
    <row r="644" spans="2:19">
      <c r="B644" s="95"/>
      <c r="C644" s="95"/>
      <c r="D644" s="95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</row>
    <row r="645" spans="2:19">
      <c r="B645" s="95"/>
      <c r="C645" s="95"/>
      <c r="D645" s="95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</row>
    <row r="646" spans="2:19">
      <c r="B646" s="95"/>
      <c r="C646" s="95"/>
      <c r="D646" s="95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</row>
    <row r="647" spans="2:19">
      <c r="B647" s="95"/>
      <c r="C647" s="95"/>
      <c r="D647" s="95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</row>
    <row r="648" spans="2:19">
      <c r="B648" s="95"/>
      <c r="C648" s="95"/>
      <c r="D648" s="95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</row>
    <row r="649" spans="2:19">
      <c r="B649" s="95"/>
      <c r="C649" s="95"/>
      <c r="D649" s="95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</row>
    <row r="650" spans="2:19">
      <c r="B650" s="95"/>
      <c r="C650" s="95"/>
      <c r="D650" s="95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</row>
    <row r="651" spans="2:19">
      <c r="B651" s="95"/>
      <c r="C651" s="95"/>
      <c r="D651" s="95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</row>
    <row r="652" spans="2:19">
      <c r="B652" s="95"/>
      <c r="C652" s="95"/>
      <c r="D652" s="95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</row>
    <row r="653" spans="2:19">
      <c r="B653" s="95"/>
      <c r="C653" s="95"/>
      <c r="D653" s="95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</row>
    <row r="654" spans="2:19">
      <c r="B654" s="95"/>
      <c r="C654" s="95"/>
      <c r="D654" s="95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</row>
    <row r="655" spans="2:19">
      <c r="B655" s="95"/>
      <c r="C655" s="95"/>
      <c r="D655" s="95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</row>
    <row r="656" spans="2:19">
      <c r="B656" s="95"/>
      <c r="C656" s="95"/>
      <c r="D656" s="95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</row>
    <row r="657" spans="2:19">
      <c r="B657" s="95"/>
      <c r="C657" s="95"/>
      <c r="D657" s="95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</row>
    <row r="658" spans="2:19">
      <c r="B658" s="95"/>
      <c r="C658" s="95"/>
      <c r="D658" s="95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</row>
    <row r="659" spans="2:19">
      <c r="B659" s="95"/>
      <c r="C659" s="95"/>
      <c r="D659" s="95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</row>
    <row r="660" spans="2:19">
      <c r="B660" s="95"/>
      <c r="C660" s="95"/>
      <c r="D660" s="95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</row>
    <row r="661" spans="2:19">
      <c r="B661" s="95"/>
      <c r="C661" s="95"/>
      <c r="D661" s="95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</row>
    <row r="662" spans="2:19">
      <c r="B662" s="95"/>
      <c r="C662" s="95"/>
      <c r="D662" s="95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</row>
    <row r="663" spans="2:19">
      <c r="B663" s="95"/>
      <c r="C663" s="95"/>
      <c r="D663" s="95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</row>
    <row r="664" spans="2:19">
      <c r="B664" s="95"/>
      <c r="C664" s="95"/>
      <c r="D664" s="95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</row>
    <row r="665" spans="2:19">
      <c r="B665" s="95"/>
      <c r="C665" s="95"/>
      <c r="D665" s="95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</row>
    <row r="666" spans="2:19">
      <c r="B666" s="95"/>
      <c r="C666" s="95"/>
      <c r="D666" s="95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</row>
    <row r="667" spans="2:19">
      <c r="B667" s="95"/>
      <c r="C667" s="95"/>
      <c r="D667" s="95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</row>
    <row r="668" spans="2:19">
      <c r="B668" s="95"/>
      <c r="C668" s="95"/>
      <c r="D668" s="95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32 A1:B32 D1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51.42578125" style="2" bestFit="1" customWidth="1"/>
    <col min="4" max="5" width="6.5703125" style="2" bestFit="1" customWidth="1"/>
    <col min="6" max="6" width="6.140625" style="1" bestFit="1" customWidth="1"/>
    <col min="7" max="7" width="9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133</v>
      </c>
      <c r="C1" s="46" t="s" vm="1">
        <v>204</v>
      </c>
    </row>
    <row r="2" spans="2:49">
      <c r="B2" s="46" t="s">
        <v>132</v>
      </c>
      <c r="C2" s="46" t="s">
        <v>205</v>
      </c>
    </row>
    <row r="3" spans="2:49">
      <c r="B3" s="46" t="s">
        <v>134</v>
      </c>
      <c r="C3" s="46" t="s">
        <v>206</v>
      </c>
    </row>
    <row r="4" spans="2:49">
      <c r="B4" s="46" t="s">
        <v>135</v>
      </c>
      <c r="C4" s="46">
        <v>2148</v>
      </c>
    </row>
    <row r="6" spans="2:49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49" ht="26.25" customHeight="1">
      <c r="B7" s="135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49" s="3" customFormat="1" ht="78.75">
      <c r="B8" s="21" t="s">
        <v>107</v>
      </c>
      <c r="C8" s="29" t="s">
        <v>42</v>
      </c>
      <c r="D8" s="29" t="s">
        <v>109</v>
      </c>
      <c r="E8" s="29" t="s">
        <v>108</v>
      </c>
      <c r="F8" s="29" t="s">
        <v>60</v>
      </c>
      <c r="G8" s="29" t="s">
        <v>94</v>
      </c>
      <c r="H8" s="29" t="s">
        <v>182</v>
      </c>
      <c r="I8" s="29" t="s">
        <v>181</v>
      </c>
      <c r="J8" s="29" t="s">
        <v>102</v>
      </c>
      <c r="K8" s="29" t="s">
        <v>53</v>
      </c>
      <c r="L8" s="29" t="s">
        <v>136</v>
      </c>
      <c r="M8" s="30" t="s">
        <v>138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189</v>
      </c>
      <c r="I9" s="31"/>
      <c r="J9" s="31" t="s">
        <v>185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28</v>
      </c>
      <c r="C11" s="88"/>
      <c r="D11" s="88"/>
      <c r="E11" s="88"/>
      <c r="F11" s="88"/>
      <c r="G11" s="88"/>
      <c r="H11" s="91"/>
      <c r="I11" s="91"/>
      <c r="J11" s="108">
        <v>0</v>
      </c>
      <c r="K11" s="8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0" t="s">
        <v>197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110" t="s">
        <v>103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10" t="s">
        <v>180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10" t="s">
        <v>188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2:13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</row>
    <row r="114" spans="2:13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2:13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2:13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2:13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2:13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</row>
    <row r="119" spans="2:13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2:13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</row>
    <row r="121" spans="2:13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</row>
    <row r="122" spans="2:13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2:13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2:13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2:13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2:13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2:13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2:13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2:13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2:13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2:13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2:13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2:13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2:13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2:13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2:13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</row>
    <row r="137" spans="2:13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2:13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2:13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</row>
    <row r="140" spans="2:13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2:13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2:13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2:13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2:13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</row>
    <row r="145" spans="2:13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</row>
    <row r="146" spans="2:13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</row>
    <row r="147" spans="2:13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</row>
    <row r="148" spans="2:13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</row>
    <row r="149" spans="2:13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</row>
    <row r="150" spans="2:13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2:13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2:13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2:13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2:13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2:13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2:13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2:13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2:13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2:13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2:13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2:13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2:13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2:13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2:13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2:13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2:13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2:13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2:13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</row>
    <row r="169" spans="2:13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</row>
    <row r="170" spans="2:13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</row>
    <row r="171" spans="2:13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</row>
    <row r="172" spans="2:13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2:13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2:13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</row>
    <row r="175" spans="2:13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</row>
    <row r="176" spans="2:13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</row>
    <row r="177" spans="2:13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</row>
    <row r="178" spans="2:13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</row>
    <row r="179" spans="2:13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</row>
    <row r="180" spans="2:13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</row>
    <row r="181" spans="2:13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</row>
    <row r="182" spans="2:13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</row>
    <row r="183" spans="2:13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</row>
    <row r="184" spans="2:13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</row>
    <row r="185" spans="2:13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</row>
    <row r="186" spans="2:13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2:13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</row>
    <row r="188" spans="2:13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</row>
    <row r="189" spans="2:13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</row>
    <row r="190" spans="2:13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</row>
    <row r="191" spans="2:13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</row>
    <row r="192" spans="2:13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</row>
    <row r="193" spans="2:13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</row>
    <row r="194" spans="2:13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</row>
    <row r="195" spans="2:13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</row>
    <row r="196" spans="2:13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</row>
    <row r="197" spans="2:13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</row>
    <row r="198" spans="2:13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</row>
    <row r="199" spans="2:13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</row>
    <row r="200" spans="2:13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</row>
    <row r="201" spans="2:13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</row>
    <row r="202" spans="2:13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</row>
    <row r="203" spans="2:13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</row>
    <row r="204" spans="2:13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</row>
    <row r="205" spans="2:13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</row>
    <row r="206" spans="2:13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</row>
    <row r="207" spans="2:13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</row>
    <row r="208" spans="2:13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</row>
    <row r="209" spans="2:13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</row>
    <row r="210" spans="2:13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</row>
    <row r="211" spans="2:13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</row>
    <row r="212" spans="2:13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</row>
    <row r="213" spans="2:13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</row>
    <row r="214" spans="2:13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</row>
    <row r="215" spans="2:13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</row>
    <row r="216" spans="2:13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</row>
    <row r="217" spans="2:13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</row>
    <row r="218" spans="2:13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</row>
    <row r="219" spans="2:13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</row>
    <row r="220" spans="2:13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</row>
    <row r="221" spans="2:13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</row>
    <row r="222" spans="2:13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</row>
    <row r="223" spans="2:13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</row>
    <row r="224" spans="2:13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</row>
    <row r="225" spans="2:13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</row>
    <row r="226" spans="2:13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</row>
    <row r="227" spans="2:13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</row>
    <row r="228" spans="2:13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</row>
    <row r="229" spans="2:13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</row>
    <row r="230" spans="2:13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</row>
    <row r="231" spans="2:13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</row>
    <row r="232" spans="2:13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</row>
    <row r="233" spans="2:13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</row>
    <row r="234" spans="2:13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</row>
    <row r="235" spans="2:13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</row>
    <row r="236" spans="2:13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</row>
    <row r="237" spans="2:13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</row>
    <row r="238" spans="2:13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</row>
    <row r="239" spans="2:13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</row>
    <row r="240" spans="2:13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</row>
    <row r="241" spans="2:13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</row>
    <row r="242" spans="2:13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</row>
    <row r="243" spans="2:13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</row>
    <row r="244" spans="2:13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</row>
    <row r="245" spans="2:13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</row>
    <row r="246" spans="2:13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</row>
    <row r="247" spans="2:13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</row>
    <row r="248" spans="2:13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</row>
    <row r="249" spans="2:13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</row>
    <row r="250" spans="2:13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</row>
    <row r="251" spans="2:13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</row>
    <row r="252" spans="2:13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</row>
    <row r="253" spans="2:13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</row>
    <row r="254" spans="2:13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</row>
    <row r="255" spans="2:13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</row>
    <row r="256" spans="2:13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</row>
    <row r="257" spans="2:13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</row>
    <row r="258" spans="2:13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</row>
    <row r="259" spans="2:13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</row>
    <row r="260" spans="2:13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</row>
    <row r="261" spans="2:13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</row>
    <row r="262" spans="2:13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</row>
    <row r="263" spans="2:13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</row>
    <row r="264" spans="2:13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</row>
    <row r="265" spans="2:13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</row>
    <row r="266" spans="2:13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</row>
    <row r="267" spans="2:13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</row>
    <row r="268" spans="2:13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</row>
    <row r="269" spans="2:13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</row>
    <row r="270" spans="2:13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</row>
    <row r="271" spans="2:13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</row>
    <row r="272" spans="2:13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</row>
    <row r="273" spans="2:13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</row>
    <row r="274" spans="2:13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</row>
    <row r="275" spans="2:13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</row>
    <row r="276" spans="2:13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</row>
    <row r="277" spans="2:13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</row>
    <row r="278" spans="2:13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</row>
    <row r="279" spans="2:13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</row>
    <row r="280" spans="2:13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</row>
    <row r="281" spans="2:13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</row>
    <row r="282" spans="2:13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</row>
    <row r="283" spans="2:13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</row>
    <row r="284" spans="2:13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</row>
    <row r="285" spans="2:13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</row>
    <row r="286" spans="2:13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</row>
    <row r="287" spans="2:13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</row>
    <row r="288" spans="2:13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</row>
    <row r="289" spans="2:13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</row>
    <row r="290" spans="2:13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</row>
    <row r="291" spans="2:13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</row>
    <row r="292" spans="2:13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</row>
    <row r="293" spans="2:13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</row>
    <row r="294" spans="2:13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</row>
    <row r="295" spans="2:13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</row>
    <row r="296" spans="2:13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</row>
    <row r="297" spans="2:13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</row>
    <row r="298" spans="2:13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</row>
    <row r="299" spans="2:13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</row>
    <row r="300" spans="2:13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</row>
    <row r="301" spans="2:13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</row>
    <row r="302" spans="2:13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133</v>
      </c>
      <c r="C1" s="46" t="s" vm="1">
        <v>204</v>
      </c>
    </row>
    <row r="2" spans="2:11">
      <c r="B2" s="46" t="s">
        <v>132</v>
      </c>
      <c r="C2" s="46" t="s">
        <v>205</v>
      </c>
    </row>
    <row r="3" spans="2:11">
      <c r="B3" s="46" t="s">
        <v>134</v>
      </c>
      <c r="C3" s="46" t="s">
        <v>206</v>
      </c>
    </row>
    <row r="4" spans="2:11">
      <c r="B4" s="46" t="s">
        <v>135</v>
      </c>
      <c r="C4" s="46">
        <v>2148</v>
      </c>
    </row>
    <row r="6" spans="2:11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89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63">
      <c r="B8" s="21" t="s">
        <v>107</v>
      </c>
      <c r="C8" s="29" t="s">
        <v>42</v>
      </c>
      <c r="D8" s="29" t="s">
        <v>94</v>
      </c>
      <c r="E8" s="29" t="s">
        <v>95</v>
      </c>
      <c r="F8" s="29" t="s">
        <v>182</v>
      </c>
      <c r="G8" s="29" t="s">
        <v>181</v>
      </c>
      <c r="H8" s="29" t="s">
        <v>102</v>
      </c>
      <c r="I8" s="29" t="s">
        <v>53</v>
      </c>
      <c r="J8" s="29" t="s">
        <v>136</v>
      </c>
      <c r="K8" s="30" t="s">
        <v>138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189</v>
      </c>
      <c r="G9" s="31"/>
      <c r="H9" s="31" t="s">
        <v>185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7" t="s">
        <v>1294</v>
      </c>
      <c r="C11" s="88"/>
      <c r="D11" s="88"/>
      <c r="E11" s="88"/>
      <c r="F11" s="88"/>
      <c r="G11" s="88"/>
      <c r="H11" s="108">
        <v>0</v>
      </c>
      <c r="I11" s="88"/>
      <c r="J11" s="109">
        <v>0</v>
      </c>
      <c r="K11" s="109">
        <v>0</v>
      </c>
    </row>
    <row r="12" spans="2:11" ht="21" customHeight="1">
      <c r="B12" s="110" t="s">
        <v>103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10" t="s">
        <v>180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95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5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5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5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5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95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95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2:11">
      <c r="B118" s="95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2:11">
      <c r="B119" s="95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2:11">
      <c r="B120" s="95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2:11">
      <c r="B121" s="95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2:11">
      <c r="B122" s="95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2:11">
      <c r="B123" s="95"/>
      <c r="C123" s="96"/>
      <c r="D123" s="96"/>
      <c r="E123" s="96"/>
      <c r="F123" s="96"/>
      <c r="G123" s="96"/>
      <c r="H123" s="96"/>
      <c r="I123" s="96"/>
      <c r="J123" s="96"/>
      <c r="K123" s="96"/>
    </row>
    <row r="124" spans="2:11">
      <c r="B124" s="95"/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2:11">
      <c r="B125" s="95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2:11">
      <c r="B126" s="95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2:11">
      <c r="B127" s="95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2:11">
      <c r="B128" s="95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2:11">
      <c r="B129" s="95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2:11">
      <c r="B130" s="95"/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2:11">
      <c r="B131" s="95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2:11">
      <c r="B132" s="95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2:11">
      <c r="B133" s="95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2:11">
      <c r="B134" s="95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2:11">
      <c r="B135" s="95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2:11">
      <c r="B136" s="95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2:11">
      <c r="B137" s="95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2:11">
      <c r="B138" s="95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2:11">
      <c r="B139" s="95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2:11">
      <c r="B140" s="95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2:11">
      <c r="B141" s="95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2:11">
      <c r="B142" s="95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2:11">
      <c r="B143" s="95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2:11">
      <c r="B144" s="95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2:11">
      <c r="B145" s="95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2:11">
      <c r="B146" s="95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2:11">
      <c r="B147" s="95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2:11">
      <c r="B148" s="95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2:11">
      <c r="B149" s="95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2:11">
      <c r="B150" s="95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2:11">
      <c r="B151" s="95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2:11">
      <c r="B152" s="95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2:11">
      <c r="B153" s="95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2:11">
      <c r="B154" s="95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2:11">
      <c r="B155" s="95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2:11">
      <c r="B156" s="95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2:11">
      <c r="B157" s="95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2:11">
      <c r="B158" s="95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2:11">
      <c r="B159" s="95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2:11">
      <c r="B160" s="95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2:11">
      <c r="B161" s="95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2:11">
      <c r="B162" s="95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2:11">
      <c r="B163" s="95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2:11">
      <c r="B164" s="95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2:11">
      <c r="B165" s="95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2:11">
      <c r="B166" s="95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2:11">
      <c r="B167" s="95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2:11">
      <c r="B168" s="95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2:11">
      <c r="B169" s="95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2:11">
      <c r="B170" s="95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2:11">
      <c r="B171" s="95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2:11">
      <c r="B172" s="95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2:11">
      <c r="B173" s="95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2:11">
      <c r="B174" s="95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2:11">
      <c r="B175" s="95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2:11">
      <c r="B176" s="95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2:11">
      <c r="B177" s="95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2:11">
      <c r="B178" s="95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2:11">
      <c r="B179" s="95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2:11">
      <c r="B180" s="95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2:11">
      <c r="B181" s="95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2:11">
      <c r="B182" s="95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2:11">
      <c r="B183" s="95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2:11">
      <c r="B184" s="95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2:11">
      <c r="B185" s="95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2:11">
      <c r="B186" s="95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2:11">
      <c r="B187" s="95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2:11">
      <c r="B188" s="95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2:11">
      <c r="B189" s="95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2:11">
      <c r="B190" s="95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2:11">
      <c r="B191" s="95"/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2:11">
      <c r="B192" s="95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2:11">
      <c r="B193" s="95"/>
      <c r="C193" s="96"/>
      <c r="D193" s="96"/>
      <c r="E193" s="96"/>
      <c r="F193" s="96"/>
      <c r="G193" s="96"/>
      <c r="H193" s="96"/>
      <c r="I193" s="96"/>
      <c r="J193" s="96"/>
      <c r="K193" s="96"/>
    </row>
    <row r="194" spans="2:11">
      <c r="B194" s="95"/>
      <c r="C194" s="96"/>
      <c r="D194" s="96"/>
      <c r="E194" s="96"/>
      <c r="F194" s="96"/>
      <c r="G194" s="96"/>
      <c r="H194" s="96"/>
      <c r="I194" s="96"/>
      <c r="J194" s="96"/>
      <c r="K194" s="96"/>
    </row>
    <row r="195" spans="2:11">
      <c r="B195" s="95"/>
      <c r="C195" s="96"/>
      <c r="D195" s="96"/>
      <c r="E195" s="96"/>
      <c r="F195" s="96"/>
      <c r="G195" s="96"/>
      <c r="H195" s="96"/>
      <c r="I195" s="96"/>
      <c r="J195" s="96"/>
      <c r="K195" s="96"/>
    </row>
    <row r="196" spans="2:11">
      <c r="B196" s="95"/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2:11">
      <c r="B197" s="95"/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2:11">
      <c r="B198" s="95"/>
      <c r="C198" s="96"/>
      <c r="D198" s="96"/>
      <c r="E198" s="96"/>
      <c r="F198" s="96"/>
      <c r="G198" s="96"/>
      <c r="H198" s="96"/>
      <c r="I198" s="96"/>
      <c r="J198" s="96"/>
      <c r="K198" s="96"/>
    </row>
    <row r="199" spans="2:11">
      <c r="B199" s="95"/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2:11">
      <c r="B200" s="95"/>
      <c r="C200" s="96"/>
      <c r="D200" s="96"/>
      <c r="E200" s="96"/>
      <c r="F200" s="96"/>
      <c r="G200" s="96"/>
      <c r="H200" s="96"/>
      <c r="I200" s="96"/>
      <c r="J200" s="96"/>
      <c r="K200" s="96"/>
    </row>
    <row r="201" spans="2:11">
      <c r="B201" s="95"/>
      <c r="C201" s="96"/>
      <c r="D201" s="96"/>
      <c r="E201" s="96"/>
      <c r="F201" s="96"/>
      <c r="G201" s="96"/>
      <c r="H201" s="96"/>
      <c r="I201" s="96"/>
      <c r="J201" s="96"/>
      <c r="K201" s="96"/>
    </row>
    <row r="202" spans="2:11">
      <c r="B202" s="95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2:11">
      <c r="B203" s="95"/>
      <c r="C203" s="96"/>
      <c r="D203" s="96"/>
      <c r="E203" s="96"/>
      <c r="F203" s="96"/>
      <c r="G203" s="96"/>
      <c r="H203" s="96"/>
      <c r="I203" s="96"/>
      <c r="J203" s="96"/>
      <c r="K203" s="96"/>
    </row>
    <row r="204" spans="2:11">
      <c r="B204" s="95"/>
      <c r="C204" s="96"/>
      <c r="D204" s="96"/>
      <c r="E204" s="96"/>
      <c r="F204" s="96"/>
      <c r="G204" s="96"/>
      <c r="H204" s="96"/>
      <c r="I204" s="96"/>
      <c r="J204" s="96"/>
      <c r="K204" s="96"/>
    </row>
    <row r="205" spans="2:11">
      <c r="B205" s="95"/>
      <c r="C205" s="96"/>
      <c r="D205" s="96"/>
      <c r="E205" s="96"/>
      <c r="F205" s="96"/>
      <c r="G205" s="96"/>
      <c r="H205" s="96"/>
      <c r="I205" s="96"/>
      <c r="J205" s="96"/>
      <c r="K205" s="96"/>
    </row>
    <row r="206" spans="2:11">
      <c r="B206" s="95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2:11">
      <c r="B207" s="95"/>
      <c r="C207" s="96"/>
      <c r="D207" s="96"/>
      <c r="E207" s="96"/>
      <c r="F207" s="96"/>
      <c r="G207" s="96"/>
      <c r="H207" s="96"/>
      <c r="I207" s="96"/>
      <c r="J207" s="96"/>
      <c r="K207" s="96"/>
    </row>
    <row r="208" spans="2:11">
      <c r="B208" s="95"/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2:11">
      <c r="B209" s="95"/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2:11">
      <c r="B210" s="95"/>
      <c r="C210" s="96"/>
      <c r="D210" s="96"/>
      <c r="E210" s="96"/>
      <c r="F210" s="96"/>
      <c r="G210" s="96"/>
      <c r="H210" s="96"/>
      <c r="I210" s="96"/>
      <c r="J210" s="96"/>
      <c r="K210" s="96"/>
    </row>
    <row r="211" spans="2:11">
      <c r="B211" s="95"/>
      <c r="C211" s="96"/>
      <c r="D211" s="96"/>
      <c r="E211" s="96"/>
      <c r="F211" s="96"/>
      <c r="G211" s="96"/>
      <c r="H211" s="96"/>
      <c r="I211" s="96"/>
      <c r="J211" s="96"/>
      <c r="K211" s="96"/>
    </row>
    <row r="212" spans="2:11">
      <c r="B212" s="95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2:11">
      <c r="B213" s="95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2:11">
      <c r="B214" s="95"/>
      <c r="C214" s="96"/>
      <c r="D214" s="96"/>
      <c r="E214" s="96"/>
      <c r="F214" s="96"/>
      <c r="G214" s="96"/>
      <c r="H214" s="96"/>
      <c r="I214" s="96"/>
      <c r="J214" s="96"/>
      <c r="K214" s="96"/>
    </row>
    <row r="215" spans="2:11">
      <c r="B215" s="95"/>
      <c r="C215" s="96"/>
      <c r="D215" s="96"/>
      <c r="E215" s="96"/>
      <c r="F215" s="96"/>
      <c r="G215" s="96"/>
      <c r="H215" s="96"/>
      <c r="I215" s="96"/>
      <c r="J215" s="96"/>
      <c r="K215" s="96"/>
    </row>
    <row r="216" spans="2:11">
      <c r="B216" s="95"/>
      <c r="C216" s="96"/>
      <c r="D216" s="96"/>
      <c r="E216" s="96"/>
      <c r="F216" s="96"/>
      <c r="G216" s="96"/>
      <c r="H216" s="96"/>
      <c r="I216" s="96"/>
      <c r="J216" s="96"/>
      <c r="K216" s="96"/>
    </row>
    <row r="217" spans="2:11">
      <c r="B217" s="95"/>
      <c r="C217" s="96"/>
      <c r="D217" s="96"/>
      <c r="E217" s="96"/>
      <c r="F217" s="96"/>
      <c r="G217" s="96"/>
      <c r="H217" s="96"/>
      <c r="I217" s="96"/>
      <c r="J217" s="96"/>
      <c r="K217" s="96"/>
    </row>
    <row r="218" spans="2:11">
      <c r="B218" s="95"/>
      <c r="C218" s="96"/>
      <c r="D218" s="96"/>
      <c r="E218" s="96"/>
      <c r="F218" s="96"/>
      <c r="G218" s="96"/>
      <c r="H218" s="96"/>
      <c r="I218" s="96"/>
      <c r="J218" s="96"/>
      <c r="K218" s="96"/>
    </row>
    <row r="219" spans="2:11">
      <c r="B219" s="95"/>
      <c r="C219" s="96"/>
      <c r="D219" s="96"/>
      <c r="E219" s="96"/>
      <c r="F219" s="96"/>
      <c r="G219" s="96"/>
      <c r="H219" s="96"/>
      <c r="I219" s="96"/>
      <c r="J219" s="96"/>
      <c r="K219" s="96"/>
    </row>
    <row r="220" spans="2:11">
      <c r="B220" s="95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2:11">
      <c r="B221" s="95"/>
      <c r="C221" s="96"/>
      <c r="D221" s="96"/>
      <c r="E221" s="96"/>
      <c r="F221" s="96"/>
      <c r="G221" s="96"/>
      <c r="H221" s="96"/>
      <c r="I221" s="96"/>
      <c r="J221" s="96"/>
      <c r="K221" s="96"/>
    </row>
    <row r="222" spans="2:11">
      <c r="B222" s="95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2:11">
      <c r="B223" s="95"/>
      <c r="C223" s="96"/>
      <c r="D223" s="96"/>
      <c r="E223" s="96"/>
      <c r="F223" s="96"/>
      <c r="G223" s="96"/>
      <c r="H223" s="96"/>
      <c r="I223" s="96"/>
      <c r="J223" s="96"/>
      <c r="K223" s="96"/>
    </row>
    <row r="224" spans="2:11">
      <c r="B224" s="95"/>
      <c r="C224" s="96"/>
      <c r="D224" s="96"/>
      <c r="E224" s="96"/>
      <c r="F224" s="96"/>
      <c r="G224" s="96"/>
      <c r="H224" s="96"/>
      <c r="I224" s="96"/>
      <c r="J224" s="96"/>
      <c r="K224" s="96"/>
    </row>
    <row r="225" spans="2:11">
      <c r="B225" s="95"/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2:11">
      <c r="B226" s="95"/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2:11">
      <c r="B227" s="95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2:11">
      <c r="B228" s="95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2:11">
      <c r="B229" s="95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2:11">
      <c r="B230" s="95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2:11">
      <c r="B231" s="95"/>
      <c r="C231" s="96"/>
      <c r="D231" s="96"/>
      <c r="E231" s="96"/>
      <c r="F231" s="96"/>
      <c r="G231" s="96"/>
      <c r="H231" s="96"/>
      <c r="I231" s="96"/>
      <c r="J231" s="96"/>
      <c r="K231" s="96"/>
    </row>
    <row r="232" spans="2:11">
      <c r="B232" s="95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2:11">
      <c r="B233" s="95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2:11">
      <c r="B234" s="95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2:11">
      <c r="B235" s="95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2:11">
      <c r="B236" s="95"/>
      <c r="C236" s="96"/>
      <c r="D236" s="96"/>
      <c r="E236" s="96"/>
      <c r="F236" s="96"/>
      <c r="G236" s="96"/>
      <c r="H236" s="96"/>
      <c r="I236" s="96"/>
      <c r="J236" s="96"/>
      <c r="K236" s="96"/>
    </row>
    <row r="237" spans="2:11">
      <c r="B237" s="95"/>
      <c r="C237" s="96"/>
      <c r="D237" s="96"/>
      <c r="E237" s="96"/>
      <c r="F237" s="96"/>
      <c r="G237" s="96"/>
      <c r="H237" s="96"/>
      <c r="I237" s="96"/>
      <c r="J237" s="96"/>
      <c r="K237" s="96"/>
    </row>
    <row r="238" spans="2:11">
      <c r="B238" s="95"/>
      <c r="C238" s="96"/>
      <c r="D238" s="96"/>
      <c r="E238" s="96"/>
      <c r="F238" s="96"/>
      <c r="G238" s="96"/>
      <c r="H238" s="96"/>
      <c r="I238" s="96"/>
      <c r="J238" s="96"/>
      <c r="K238" s="96"/>
    </row>
    <row r="239" spans="2:11">
      <c r="B239" s="95"/>
      <c r="C239" s="96"/>
      <c r="D239" s="96"/>
      <c r="E239" s="96"/>
      <c r="F239" s="96"/>
      <c r="G239" s="96"/>
      <c r="H239" s="96"/>
      <c r="I239" s="96"/>
      <c r="J239" s="96"/>
      <c r="K239" s="96"/>
    </row>
    <row r="240" spans="2:11">
      <c r="B240" s="95"/>
      <c r="C240" s="96"/>
      <c r="D240" s="96"/>
      <c r="E240" s="96"/>
      <c r="F240" s="96"/>
      <c r="G240" s="96"/>
      <c r="H240" s="96"/>
      <c r="I240" s="96"/>
      <c r="J240" s="96"/>
      <c r="K240" s="96"/>
    </row>
    <row r="241" spans="2:11">
      <c r="B241" s="95"/>
      <c r="C241" s="96"/>
      <c r="D241" s="96"/>
      <c r="E241" s="96"/>
      <c r="F241" s="96"/>
      <c r="G241" s="96"/>
      <c r="H241" s="96"/>
      <c r="I241" s="96"/>
      <c r="J241" s="96"/>
      <c r="K241" s="96"/>
    </row>
    <row r="242" spans="2:11">
      <c r="B242" s="95"/>
      <c r="C242" s="96"/>
      <c r="D242" s="96"/>
      <c r="E242" s="96"/>
      <c r="F242" s="96"/>
      <c r="G242" s="96"/>
      <c r="H242" s="96"/>
      <c r="I242" s="96"/>
      <c r="J242" s="96"/>
      <c r="K242" s="96"/>
    </row>
    <row r="243" spans="2:11">
      <c r="B243" s="95"/>
      <c r="C243" s="96"/>
      <c r="D243" s="96"/>
      <c r="E243" s="96"/>
      <c r="F243" s="96"/>
      <c r="G243" s="96"/>
      <c r="H243" s="96"/>
      <c r="I243" s="96"/>
      <c r="J243" s="96"/>
      <c r="K243" s="96"/>
    </row>
    <row r="244" spans="2:11">
      <c r="B244" s="95"/>
      <c r="C244" s="96"/>
      <c r="D244" s="96"/>
      <c r="E244" s="96"/>
      <c r="F244" s="96"/>
      <c r="G244" s="96"/>
      <c r="H244" s="96"/>
      <c r="I244" s="96"/>
      <c r="J244" s="96"/>
      <c r="K244" s="96"/>
    </row>
    <row r="245" spans="2:11">
      <c r="B245" s="95"/>
      <c r="C245" s="96"/>
      <c r="D245" s="96"/>
      <c r="E245" s="96"/>
      <c r="F245" s="96"/>
      <c r="G245" s="96"/>
      <c r="H245" s="96"/>
      <c r="I245" s="96"/>
      <c r="J245" s="96"/>
      <c r="K245" s="96"/>
    </row>
    <row r="246" spans="2:11">
      <c r="B246" s="95"/>
      <c r="C246" s="96"/>
      <c r="D246" s="96"/>
      <c r="E246" s="96"/>
      <c r="F246" s="96"/>
      <c r="G246" s="96"/>
      <c r="H246" s="96"/>
      <c r="I246" s="96"/>
      <c r="J246" s="96"/>
      <c r="K246" s="96"/>
    </row>
    <row r="247" spans="2:11">
      <c r="B247" s="95"/>
      <c r="C247" s="96"/>
      <c r="D247" s="96"/>
      <c r="E247" s="96"/>
      <c r="F247" s="96"/>
      <c r="G247" s="96"/>
      <c r="H247" s="96"/>
      <c r="I247" s="96"/>
      <c r="J247" s="96"/>
      <c r="K247" s="96"/>
    </row>
    <row r="248" spans="2:11">
      <c r="B248" s="95"/>
      <c r="C248" s="96"/>
      <c r="D248" s="96"/>
      <c r="E248" s="96"/>
      <c r="F248" s="96"/>
      <c r="G248" s="96"/>
      <c r="H248" s="96"/>
      <c r="I248" s="96"/>
      <c r="J248" s="96"/>
      <c r="K248" s="96"/>
    </row>
    <row r="249" spans="2:11">
      <c r="B249" s="95"/>
      <c r="C249" s="96"/>
      <c r="D249" s="96"/>
      <c r="E249" s="96"/>
      <c r="F249" s="96"/>
      <c r="G249" s="96"/>
      <c r="H249" s="96"/>
      <c r="I249" s="96"/>
      <c r="J249" s="96"/>
      <c r="K249" s="96"/>
    </row>
    <row r="250" spans="2:11">
      <c r="B250" s="95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2:11">
      <c r="B251" s="95"/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2:11">
      <c r="B252" s="95"/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2:11">
      <c r="B253" s="95"/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2:11">
      <c r="B254" s="95"/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2:11">
      <c r="B255" s="95"/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2:11">
      <c r="B256" s="95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2:11">
      <c r="B257" s="95"/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2:11">
      <c r="B258" s="95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2:11">
      <c r="B259" s="95"/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2:11">
      <c r="B260" s="95"/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2:11">
      <c r="B261" s="95"/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2:11">
      <c r="B262" s="95"/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2:11">
      <c r="B263" s="95"/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2:11">
      <c r="B264" s="95"/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2:11">
      <c r="B265" s="95"/>
      <c r="C265" s="96"/>
      <c r="D265" s="96"/>
      <c r="E265" s="96"/>
      <c r="F265" s="96"/>
      <c r="G265" s="96"/>
      <c r="H265" s="96"/>
      <c r="I265" s="96"/>
      <c r="J265" s="96"/>
      <c r="K265" s="96"/>
    </row>
    <row r="266" spans="2:11">
      <c r="B266" s="95"/>
      <c r="C266" s="96"/>
      <c r="D266" s="96"/>
      <c r="E266" s="96"/>
      <c r="F266" s="96"/>
      <c r="G266" s="96"/>
      <c r="H266" s="96"/>
      <c r="I266" s="96"/>
      <c r="J266" s="96"/>
      <c r="K266" s="96"/>
    </row>
    <row r="267" spans="2:11">
      <c r="B267" s="95"/>
      <c r="C267" s="96"/>
      <c r="D267" s="96"/>
      <c r="E267" s="96"/>
      <c r="F267" s="96"/>
      <c r="G267" s="96"/>
      <c r="H267" s="96"/>
      <c r="I267" s="96"/>
      <c r="J267" s="96"/>
      <c r="K267" s="96"/>
    </row>
    <row r="268" spans="2:11">
      <c r="B268" s="95"/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2:11">
      <c r="B269" s="95"/>
      <c r="C269" s="96"/>
      <c r="D269" s="96"/>
      <c r="E269" s="96"/>
      <c r="F269" s="96"/>
      <c r="G269" s="96"/>
      <c r="H269" s="96"/>
      <c r="I269" s="96"/>
      <c r="J269" s="96"/>
      <c r="K269" s="96"/>
    </row>
    <row r="270" spans="2:11">
      <c r="B270" s="95"/>
      <c r="C270" s="96"/>
      <c r="D270" s="96"/>
      <c r="E270" s="96"/>
      <c r="F270" s="96"/>
      <c r="G270" s="96"/>
      <c r="H270" s="96"/>
      <c r="I270" s="96"/>
      <c r="J270" s="96"/>
      <c r="K270" s="96"/>
    </row>
    <row r="271" spans="2:11">
      <c r="B271" s="95"/>
      <c r="C271" s="96"/>
      <c r="D271" s="96"/>
      <c r="E271" s="96"/>
      <c r="F271" s="96"/>
      <c r="G271" s="96"/>
      <c r="H271" s="96"/>
      <c r="I271" s="96"/>
      <c r="J271" s="96"/>
      <c r="K271" s="96"/>
    </row>
    <row r="272" spans="2:11">
      <c r="B272" s="95"/>
      <c r="C272" s="96"/>
      <c r="D272" s="96"/>
      <c r="E272" s="96"/>
      <c r="F272" s="96"/>
      <c r="G272" s="96"/>
      <c r="H272" s="96"/>
      <c r="I272" s="96"/>
      <c r="J272" s="96"/>
      <c r="K272" s="96"/>
    </row>
    <row r="273" spans="2:11">
      <c r="B273" s="95"/>
      <c r="C273" s="96"/>
      <c r="D273" s="96"/>
      <c r="E273" s="96"/>
      <c r="F273" s="96"/>
      <c r="G273" s="96"/>
      <c r="H273" s="96"/>
      <c r="I273" s="96"/>
      <c r="J273" s="96"/>
      <c r="K273" s="96"/>
    </row>
    <row r="274" spans="2:11">
      <c r="B274" s="95"/>
      <c r="C274" s="96"/>
      <c r="D274" s="96"/>
      <c r="E274" s="96"/>
      <c r="F274" s="96"/>
      <c r="G274" s="96"/>
      <c r="H274" s="96"/>
      <c r="I274" s="96"/>
      <c r="J274" s="96"/>
      <c r="K274" s="96"/>
    </row>
    <row r="275" spans="2:11">
      <c r="B275" s="95"/>
      <c r="C275" s="96"/>
      <c r="D275" s="96"/>
      <c r="E275" s="96"/>
      <c r="F275" s="96"/>
      <c r="G275" s="96"/>
      <c r="H275" s="96"/>
      <c r="I275" s="96"/>
      <c r="J275" s="96"/>
      <c r="K275" s="96"/>
    </row>
    <row r="276" spans="2:11">
      <c r="B276" s="95"/>
      <c r="C276" s="96"/>
      <c r="D276" s="96"/>
      <c r="E276" s="96"/>
      <c r="F276" s="96"/>
      <c r="G276" s="96"/>
      <c r="H276" s="96"/>
      <c r="I276" s="96"/>
      <c r="J276" s="96"/>
      <c r="K276" s="96"/>
    </row>
    <row r="277" spans="2:11">
      <c r="B277" s="95"/>
      <c r="C277" s="96"/>
      <c r="D277" s="96"/>
      <c r="E277" s="96"/>
      <c r="F277" s="96"/>
      <c r="G277" s="96"/>
      <c r="H277" s="96"/>
      <c r="I277" s="96"/>
      <c r="J277" s="96"/>
      <c r="K277" s="96"/>
    </row>
    <row r="278" spans="2:11">
      <c r="B278" s="95"/>
      <c r="C278" s="96"/>
      <c r="D278" s="96"/>
      <c r="E278" s="96"/>
      <c r="F278" s="96"/>
      <c r="G278" s="96"/>
      <c r="H278" s="96"/>
      <c r="I278" s="96"/>
      <c r="J278" s="96"/>
      <c r="K278" s="96"/>
    </row>
    <row r="279" spans="2:11">
      <c r="B279" s="95"/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2:11">
      <c r="B280" s="95"/>
      <c r="C280" s="96"/>
      <c r="D280" s="96"/>
      <c r="E280" s="96"/>
      <c r="F280" s="96"/>
      <c r="G280" s="96"/>
      <c r="H280" s="96"/>
      <c r="I280" s="96"/>
      <c r="J280" s="96"/>
      <c r="K280" s="96"/>
    </row>
    <row r="281" spans="2:11">
      <c r="B281" s="95"/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2:11">
      <c r="B282" s="95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2:11">
      <c r="B283" s="95"/>
      <c r="C283" s="96"/>
      <c r="D283" s="96"/>
      <c r="E283" s="96"/>
      <c r="F283" s="96"/>
      <c r="G283" s="96"/>
      <c r="H283" s="96"/>
      <c r="I283" s="96"/>
      <c r="J283" s="96"/>
      <c r="K283" s="96"/>
    </row>
    <row r="284" spans="2:11">
      <c r="B284" s="95"/>
      <c r="C284" s="96"/>
      <c r="D284" s="96"/>
      <c r="E284" s="96"/>
      <c r="F284" s="96"/>
      <c r="G284" s="96"/>
      <c r="H284" s="96"/>
      <c r="I284" s="96"/>
      <c r="J284" s="96"/>
      <c r="K284" s="96"/>
    </row>
    <row r="285" spans="2:11">
      <c r="B285" s="95"/>
      <c r="C285" s="96"/>
      <c r="D285" s="96"/>
      <c r="E285" s="96"/>
      <c r="F285" s="96"/>
      <c r="G285" s="96"/>
      <c r="H285" s="96"/>
      <c r="I285" s="96"/>
      <c r="J285" s="96"/>
      <c r="K285" s="96"/>
    </row>
    <row r="286" spans="2:11">
      <c r="B286" s="95"/>
      <c r="C286" s="96"/>
      <c r="D286" s="96"/>
      <c r="E286" s="96"/>
      <c r="F286" s="96"/>
      <c r="G286" s="96"/>
      <c r="H286" s="96"/>
      <c r="I286" s="96"/>
      <c r="J286" s="96"/>
      <c r="K286" s="96"/>
    </row>
    <row r="287" spans="2:11">
      <c r="B287" s="95"/>
      <c r="C287" s="96"/>
      <c r="D287" s="96"/>
      <c r="E287" s="96"/>
      <c r="F287" s="96"/>
      <c r="G287" s="96"/>
      <c r="H287" s="96"/>
      <c r="I287" s="96"/>
      <c r="J287" s="96"/>
      <c r="K287" s="96"/>
    </row>
    <row r="288" spans="2:11">
      <c r="B288" s="95"/>
      <c r="C288" s="96"/>
      <c r="D288" s="96"/>
      <c r="E288" s="96"/>
      <c r="F288" s="96"/>
      <c r="G288" s="96"/>
      <c r="H288" s="96"/>
      <c r="I288" s="96"/>
      <c r="J288" s="96"/>
      <c r="K288" s="96"/>
    </row>
    <row r="289" spans="2:11">
      <c r="B289" s="95"/>
      <c r="C289" s="96"/>
      <c r="D289" s="96"/>
      <c r="E289" s="96"/>
      <c r="F289" s="96"/>
      <c r="G289" s="96"/>
      <c r="H289" s="96"/>
      <c r="I289" s="96"/>
      <c r="J289" s="96"/>
      <c r="K289" s="96"/>
    </row>
    <row r="290" spans="2:11">
      <c r="B290" s="95"/>
      <c r="C290" s="96"/>
      <c r="D290" s="96"/>
      <c r="E290" s="96"/>
      <c r="F290" s="96"/>
      <c r="G290" s="96"/>
      <c r="H290" s="96"/>
      <c r="I290" s="96"/>
      <c r="J290" s="96"/>
      <c r="K290" s="96"/>
    </row>
    <row r="291" spans="2:11">
      <c r="B291" s="95"/>
      <c r="C291" s="96"/>
      <c r="D291" s="96"/>
      <c r="E291" s="96"/>
      <c r="F291" s="96"/>
      <c r="G291" s="96"/>
      <c r="H291" s="96"/>
      <c r="I291" s="96"/>
      <c r="J291" s="96"/>
      <c r="K291" s="96"/>
    </row>
    <row r="292" spans="2:11">
      <c r="B292" s="95"/>
      <c r="C292" s="96"/>
      <c r="D292" s="96"/>
      <c r="E292" s="96"/>
      <c r="F292" s="96"/>
      <c r="G292" s="96"/>
      <c r="H292" s="96"/>
      <c r="I292" s="96"/>
      <c r="J292" s="96"/>
      <c r="K292" s="96"/>
    </row>
    <row r="293" spans="2:11">
      <c r="B293" s="95"/>
      <c r="C293" s="96"/>
      <c r="D293" s="96"/>
      <c r="E293" s="96"/>
      <c r="F293" s="96"/>
      <c r="G293" s="96"/>
      <c r="H293" s="96"/>
      <c r="I293" s="96"/>
      <c r="J293" s="96"/>
      <c r="K293" s="96"/>
    </row>
    <row r="294" spans="2:11">
      <c r="B294" s="95"/>
      <c r="C294" s="96"/>
      <c r="D294" s="96"/>
      <c r="E294" s="96"/>
      <c r="F294" s="96"/>
      <c r="G294" s="96"/>
      <c r="H294" s="96"/>
      <c r="I294" s="96"/>
      <c r="J294" s="96"/>
      <c r="K294" s="96"/>
    </row>
    <row r="295" spans="2:11">
      <c r="B295" s="95"/>
      <c r="C295" s="96"/>
      <c r="D295" s="96"/>
      <c r="E295" s="96"/>
      <c r="F295" s="96"/>
      <c r="G295" s="96"/>
      <c r="H295" s="96"/>
      <c r="I295" s="96"/>
      <c r="J295" s="96"/>
      <c r="K295" s="96"/>
    </row>
    <row r="296" spans="2:11">
      <c r="B296" s="95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2:11">
      <c r="B297" s="95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2:11">
      <c r="B298" s="95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2:11">
      <c r="B299" s="95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2:11">
      <c r="B300" s="95"/>
      <c r="C300" s="96"/>
      <c r="D300" s="96"/>
      <c r="E300" s="96"/>
      <c r="F300" s="96"/>
      <c r="G300" s="96"/>
      <c r="H300" s="96"/>
      <c r="I300" s="96"/>
      <c r="J300" s="96"/>
      <c r="K300" s="96"/>
    </row>
    <row r="301" spans="2:11">
      <c r="B301" s="95"/>
      <c r="C301" s="96"/>
      <c r="D301" s="96"/>
      <c r="E301" s="96"/>
      <c r="F301" s="96"/>
      <c r="G301" s="96"/>
      <c r="H301" s="96"/>
      <c r="I301" s="96"/>
      <c r="J301" s="96"/>
      <c r="K301" s="96"/>
    </row>
    <row r="302" spans="2:11">
      <c r="B302" s="95"/>
      <c r="C302" s="96"/>
      <c r="D302" s="96"/>
      <c r="E302" s="96"/>
      <c r="F302" s="96"/>
      <c r="G302" s="96"/>
      <c r="H302" s="96"/>
      <c r="I302" s="96"/>
      <c r="J302" s="96"/>
      <c r="K302" s="96"/>
    </row>
    <row r="303" spans="2:11">
      <c r="B303" s="95"/>
      <c r="C303" s="96"/>
      <c r="D303" s="96"/>
      <c r="E303" s="96"/>
      <c r="F303" s="96"/>
      <c r="G303" s="96"/>
      <c r="H303" s="96"/>
      <c r="I303" s="96"/>
      <c r="J303" s="96"/>
      <c r="K303" s="96"/>
    </row>
    <row r="304" spans="2:11">
      <c r="B304" s="95"/>
      <c r="C304" s="96"/>
      <c r="D304" s="96"/>
      <c r="E304" s="96"/>
      <c r="F304" s="96"/>
      <c r="G304" s="96"/>
      <c r="H304" s="96"/>
      <c r="I304" s="96"/>
      <c r="J304" s="96"/>
      <c r="K304" s="96"/>
    </row>
    <row r="305" spans="2:11">
      <c r="B305" s="95"/>
      <c r="C305" s="96"/>
      <c r="D305" s="96"/>
      <c r="E305" s="96"/>
      <c r="F305" s="96"/>
      <c r="G305" s="96"/>
      <c r="H305" s="96"/>
      <c r="I305" s="96"/>
      <c r="J305" s="96"/>
      <c r="K305" s="96"/>
    </row>
    <row r="306" spans="2:11">
      <c r="B306" s="95"/>
      <c r="C306" s="96"/>
      <c r="D306" s="96"/>
      <c r="E306" s="96"/>
      <c r="F306" s="96"/>
      <c r="G306" s="96"/>
      <c r="H306" s="96"/>
      <c r="I306" s="96"/>
      <c r="J306" s="96"/>
      <c r="K306" s="96"/>
    </row>
    <row r="307" spans="2:11">
      <c r="B307" s="95"/>
      <c r="C307" s="96"/>
      <c r="D307" s="96"/>
      <c r="E307" s="96"/>
      <c r="F307" s="96"/>
      <c r="G307" s="96"/>
      <c r="H307" s="96"/>
      <c r="I307" s="96"/>
      <c r="J307" s="96"/>
      <c r="K307" s="96"/>
    </row>
    <row r="308" spans="2:11">
      <c r="B308" s="95"/>
      <c r="C308" s="96"/>
      <c r="D308" s="96"/>
      <c r="E308" s="96"/>
      <c r="F308" s="96"/>
      <c r="G308" s="96"/>
      <c r="H308" s="96"/>
      <c r="I308" s="96"/>
      <c r="J308" s="96"/>
      <c r="K308" s="96"/>
    </row>
    <row r="309" spans="2:11">
      <c r="B309" s="95"/>
      <c r="C309" s="96"/>
      <c r="D309" s="96"/>
      <c r="E309" s="96"/>
      <c r="F309" s="96"/>
      <c r="G309" s="96"/>
      <c r="H309" s="96"/>
      <c r="I309" s="96"/>
      <c r="J309" s="96"/>
      <c r="K309" s="96"/>
    </row>
    <row r="310" spans="2:11">
      <c r="B310" s="95"/>
      <c r="C310" s="96"/>
      <c r="D310" s="96"/>
      <c r="E310" s="96"/>
      <c r="F310" s="96"/>
      <c r="G310" s="96"/>
      <c r="H310" s="96"/>
      <c r="I310" s="96"/>
      <c r="J310" s="96"/>
      <c r="K310" s="96"/>
    </row>
    <row r="311" spans="2:11">
      <c r="B311" s="95"/>
      <c r="C311" s="96"/>
      <c r="D311" s="96"/>
      <c r="E311" s="96"/>
      <c r="F311" s="96"/>
      <c r="G311" s="96"/>
      <c r="H311" s="96"/>
      <c r="I311" s="96"/>
      <c r="J311" s="96"/>
      <c r="K311" s="96"/>
    </row>
    <row r="312" spans="2:11">
      <c r="B312" s="95"/>
      <c r="C312" s="96"/>
      <c r="D312" s="96"/>
      <c r="E312" s="96"/>
      <c r="F312" s="96"/>
      <c r="G312" s="96"/>
      <c r="H312" s="96"/>
      <c r="I312" s="96"/>
      <c r="J312" s="96"/>
      <c r="K312" s="96"/>
    </row>
    <row r="313" spans="2:11">
      <c r="B313" s="95"/>
      <c r="C313" s="96"/>
      <c r="D313" s="96"/>
      <c r="E313" s="96"/>
      <c r="F313" s="96"/>
      <c r="G313" s="96"/>
      <c r="H313" s="96"/>
      <c r="I313" s="96"/>
      <c r="J313" s="96"/>
      <c r="K313" s="96"/>
    </row>
    <row r="314" spans="2:11">
      <c r="B314" s="95"/>
      <c r="C314" s="96"/>
      <c r="D314" s="96"/>
      <c r="E314" s="96"/>
      <c r="F314" s="96"/>
      <c r="G314" s="96"/>
      <c r="H314" s="96"/>
      <c r="I314" s="96"/>
      <c r="J314" s="96"/>
      <c r="K314" s="96"/>
    </row>
    <row r="315" spans="2:11">
      <c r="B315" s="95"/>
      <c r="C315" s="96"/>
      <c r="D315" s="96"/>
      <c r="E315" s="96"/>
      <c r="F315" s="96"/>
      <c r="G315" s="96"/>
      <c r="H315" s="96"/>
      <c r="I315" s="96"/>
      <c r="J315" s="96"/>
      <c r="K315" s="96"/>
    </row>
    <row r="316" spans="2:11">
      <c r="B316" s="95"/>
      <c r="C316" s="96"/>
      <c r="D316" s="96"/>
      <c r="E316" s="96"/>
      <c r="F316" s="96"/>
      <c r="G316" s="96"/>
      <c r="H316" s="96"/>
      <c r="I316" s="96"/>
      <c r="J316" s="96"/>
      <c r="K316" s="96"/>
    </row>
    <row r="317" spans="2:11">
      <c r="B317" s="95"/>
      <c r="C317" s="96"/>
      <c r="D317" s="96"/>
      <c r="E317" s="96"/>
      <c r="F317" s="96"/>
      <c r="G317" s="96"/>
      <c r="H317" s="96"/>
      <c r="I317" s="96"/>
      <c r="J317" s="96"/>
      <c r="K317" s="96"/>
    </row>
    <row r="318" spans="2:11">
      <c r="B318" s="95"/>
      <c r="C318" s="96"/>
      <c r="D318" s="96"/>
      <c r="E318" s="96"/>
      <c r="F318" s="96"/>
      <c r="G318" s="96"/>
      <c r="H318" s="96"/>
      <c r="I318" s="96"/>
      <c r="J318" s="96"/>
      <c r="K318" s="96"/>
    </row>
    <row r="319" spans="2:11">
      <c r="B319" s="95"/>
      <c r="C319" s="96"/>
      <c r="D319" s="96"/>
      <c r="E319" s="96"/>
      <c r="F319" s="96"/>
      <c r="G319" s="96"/>
      <c r="H319" s="96"/>
      <c r="I319" s="96"/>
      <c r="J319" s="96"/>
      <c r="K319" s="96"/>
    </row>
    <row r="320" spans="2:11">
      <c r="B320" s="95"/>
      <c r="C320" s="96"/>
      <c r="D320" s="96"/>
      <c r="E320" s="96"/>
      <c r="F320" s="96"/>
      <c r="G320" s="96"/>
      <c r="H320" s="96"/>
      <c r="I320" s="96"/>
      <c r="J320" s="96"/>
      <c r="K320" s="96"/>
    </row>
    <row r="321" spans="2:11">
      <c r="B321" s="95"/>
      <c r="C321" s="96"/>
      <c r="D321" s="96"/>
      <c r="E321" s="96"/>
      <c r="F321" s="96"/>
      <c r="G321" s="96"/>
      <c r="H321" s="96"/>
      <c r="I321" s="96"/>
      <c r="J321" s="96"/>
      <c r="K321" s="96"/>
    </row>
    <row r="322" spans="2:11">
      <c r="B322" s="95"/>
      <c r="C322" s="96"/>
      <c r="D322" s="96"/>
      <c r="E322" s="96"/>
      <c r="F322" s="96"/>
      <c r="G322" s="96"/>
      <c r="H322" s="96"/>
      <c r="I322" s="96"/>
      <c r="J322" s="96"/>
      <c r="K322" s="96"/>
    </row>
    <row r="323" spans="2:11">
      <c r="B323" s="95"/>
      <c r="C323" s="96"/>
      <c r="D323" s="96"/>
      <c r="E323" s="96"/>
      <c r="F323" s="96"/>
      <c r="G323" s="96"/>
      <c r="H323" s="96"/>
      <c r="I323" s="96"/>
      <c r="J323" s="96"/>
      <c r="K323" s="96"/>
    </row>
    <row r="324" spans="2:11">
      <c r="B324" s="95"/>
      <c r="C324" s="96"/>
      <c r="D324" s="96"/>
      <c r="E324" s="96"/>
      <c r="F324" s="96"/>
      <c r="G324" s="96"/>
      <c r="H324" s="96"/>
      <c r="I324" s="96"/>
      <c r="J324" s="96"/>
      <c r="K324" s="96"/>
    </row>
    <row r="325" spans="2:11">
      <c r="B325" s="95"/>
      <c r="C325" s="96"/>
      <c r="D325" s="96"/>
      <c r="E325" s="96"/>
      <c r="F325" s="96"/>
      <c r="G325" s="96"/>
      <c r="H325" s="96"/>
      <c r="I325" s="96"/>
      <c r="J325" s="96"/>
      <c r="K325" s="96"/>
    </row>
    <row r="326" spans="2:11">
      <c r="B326" s="95"/>
      <c r="C326" s="96"/>
      <c r="D326" s="96"/>
      <c r="E326" s="96"/>
      <c r="F326" s="96"/>
      <c r="G326" s="96"/>
      <c r="H326" s="96"/>
      <c r="I326" s="96"/>
      <c r="J326" s="96"/>
      <c r="K326" s="96"/>
    </row>
    <row r="327" spans="2:11">
      <c r="B327" s="95"/>
      <c r="C327" s="96"/>
      <c r="D327" s="96"/>
      <c r="E327" s="96"/>
      <c r="F327" s="96"/>
      <c r="G327" s="96"/>
      <c r="H327" s="96"/>
      <c r="I327" s="96"/>
      <c r="J327" s="96"/>
      <c r="K327" s="96"/>
    </row>
    <row r="328" spans="2:11">
      <c r="B328" s="95"/>
      <c r="C328" s="96"/>
      <c r="D328" s="96"/>
      <c r="E328" s="96"/>
      <c r="F328" s="96"/>
      <c r="G328" s="96"/>
      <c r="H328" s="96"/>
      <c r="I328" s="96"/>
      <c r="J328" s="96"/>
      <c r="K328" s="96"/>
    </row>
    <row r="329" spans="2:11">
      <c r="B329" s="95"/>
      <c r="C329" s="96"/>
      <c r="D329" s="96"/>
      <c r="E329" s="96"/>
      <c r="F329" s="96"/>
      <c r="G329" s="96"/>
      <c r="H329" s="96"/>
      <c r="I329" s="96"/>
      <c r="J329" s="96"/>
      <c r="K329" s="96"/>
    </row>
    <row r="330" spans="2:11">
      <c r="B330" s="95"/>
      <c r="C330" s="96"/>
      <c r="D330" s="96"/>
      <c r="E330" s="96"/>
      <c r="F330" s="96"/>
      <c r="G330" s="96"/>
      <c r="H330" s="96"/>
      <c r="I330" s="96"/>
      <c r="J330" s="96"/>
      <c r="K330" s="96"/>
    </row>
    <row r="331" spans="2:11">
      <c r="B331" s="95"/>
      <c r="C331" s="96"/>
      <c r="D331" s="96"/>
      <c r="E331" s="96"/>
      <c r="F331" s="96"/>
      <c r="G331" s="96"/>
      <c r="H331" s="96"/>
      <c r="I331" s="96"/>
      <c r="J331" s="96"/>
      <c r="K331" s="96"/>
    </row>
    <row r="332" spans="2:11">
      <c r="B332" s="95"/>
      <c r="C332" s="96"/>
      <c r="D332" s="96"/>
      <c r="E332" s="96"/>
      <c r="F332" s="96"/>
      <c r="G332" s="96"/>
      <c r="H332" s="96"/>
      <c r="I332" s="96"/>
      <c r="J332" s="96"/>
      <c r="K332" s="96"/>
    </row>
    <row r="333" spans="2:11">
      <c r="B333" s="95"/>
      <c r="C333" s="96"/>
      <c r="D333" s="96"/>
      <c r="E333" s="96"/>
      <c r="F333" s="96"/>
      <c r="G333" s="96"/>
      <c r="H333" s="96"/>
      <c r="I333" s="96"/>
      <c r="J333" s="96"/>
      <c r="K333" s="96"/>
    </row>
    <row r="334" spans="2:11">
      <c r="B334" s="95"/>
      <c r="C334" s="96"/>
      <c r="D334" s="96"/>
      <c r="E334" s="96"/>
      <c r="F334" s="96"/>
      <c r="G334" s="96"/>
      <c r="H334" s="96"/>
      <c r="I334" s="96"/>
      <c r="J334" s="96"/>
      <c r="K334" s="96"/>
    </row>
    <row r="335" spans="2:11">
      <c r="B335" s="95"/>
      <c r="C335" s="96"/>
      <c r="D335" s="96"/>
      <c r="E335" s="96"/>
      <c r="F335" s="96"/>
      <c r="G335" s="96"/>
      <c r="H335" s="96"/>
      <c r="I335" s="96"/>
      <c r="J335" s="96"/>
      <c r="K335" s="96"/>
    </row>
    <row r="336" spans="2:11">
      <c r="B336" s="95"/>
      <c r="C336" s="96"/>
      <c r="D336" s="96"/>
      <c r="E336" s="96"/>
      <c r="F336" s="96"/>
      <c r="G336" s="96"/>
      <c r="H336" s="96"/>
      <c r="I336" s="96"/>
      <c r="J336" s="96"/>
      <c r="K336" s="96"/>
    </row>
    <row r="337" spans="2:11">
      <c r="B337" s="95"/>
      <c r="C337" s="96"/>
      <c r="D337" s="96"/>
      <c r="E337" s="96"/>
      <c r="F337" s="96"/>
      <c r="G337" s="96"/>
      <c r="H337" s="96"/>
      <c r="I337" s="96"/>
      <c r="J337" s="96"/>
      <c r="K337" s="96"/>
    </row>
    <row r="338" spans="2:11">
      <c r="B338" s="95"/>
      <c r="C338" s="96"/>
      <c r="D338" s="96"/>
      <c r="E338" s="96"/>
      <c r="F338" s="96"/>
      <c r="G338" s="96"/>
      <c r="H338" s="96"/>
      <c r="I338" s="96"/>
      <c r="J338" s="96"/>
      <c r="K338" s="96"/>
    </row>
    <row r="339" spans="2:11">
      <c r="B339" s="95"/>
      <c r="C339" s="96"/>
      <c r="D339" s="96"/>
      <c r="E339" s="96"/>
      <c r="F339" s="96"/>
      <c r="G339" s="96"/>
      <c r="H339" s="96"/>
      <c r="I339" s="96"/>
      <c r="J339" s="96"/>
      <c r="K339" s="96"/>
    </row>
    <row r="340" spans="2:11">
      <c r="B340" s="95"/>
      <c r="C340" s="96"/>
      <c r="D340" s="96"/>
      <c r="E340" s="96"/>
      <c r="F340" s="96"/>
      <c r="G340" s="96"/>
      <c r="H340" s="96"/>
      <c r="I340" s="96"/>
      <c r="J340" s="96"/>
      <c r="K340" s="96"/>
    </row>
    <row r="341" spans="2:11">
      <c r="B341" s="95"/>
      <c r="C341" s="96"/>
      <c r="D341" s="96"/>
      <c r="E341" s="96"/>
      <c r="F341" s="96"/>
      <c r="G341" s="96"/>
      <c r="H341" s="96"/>
      <c r="I341" s="96"/>
      <c r="J341" s="96"/>
      <c r="K341" s="96"/>
    </row>
    <row r="342" spans="2:11">
      <c r="B342" s="95"/>
      <c r="C342" s="96"/>
      <c r="D342" s="96"/>
      <c r="E342" s="96"/>
      <c r="F342" s="96"/>
      <c r="G342" s="96"/>
      <c r="H342" s="96"/>
      <c r="I342" s="96"/>
      <c r="J342" s="96"/>
      <c r="K342" s="96"/>
    </row>
    <row r="343" spans="2:11">
      <c r="B343" s="95"/>
      <c r="C343" s="96"/>
      <c r="D343" s="96"/>
      <c r="E343" s="96"/>
      <c r="F343" s="96"/>
      <c r="G343" s="96"/>
      <c r="H343" s="96"/>
      <c r="I343" s="96"/>
      <c r="J343" s="96"/>
      <c r="K343" s="96"/>
    </row>
    <row r="344" spans="2:11">
      <c r="B344" s="95"/>
      <c r="C344" s="96"/>
      <c r="D344" s="96"/>
      <c r="E344" s="96"/>
      <c r="F344" s="96"/>
      <c r="G344" s="96"/>
      <c r="H344" s="96"/>
      <c r="I344" s="96"/>
      <c r="J344" s="96"/>
      <c r="K344" s="96"/>
    </row>
    <row r="345" spans="2:11">
      <c r="B345" s="95"/>
      <c r="C345" s="96"/>
      <c r="D345" s="96"/>
      <c r="E345" s="96"/>
      <c r="F345" s="96"/>
      <c r="G345" s="96"/>
      <c r="H345" s="96"/>
      <c r="I345" s="96"/>
      <c r="J345" s="96"/>
      <c r="K345" s="96"/>
    </row>
    <row r="346" spans="2:11">
      <c r="B346" s="95"/>
      <c r="C346" s="96"/>
      <c r="D346" s="96"/>
      <c r="E346" s="96"/>
      <c r="F346" s="96"/>
      <c r="G346" s="96"/>
      <c r="H346" s="96"/>
      <c r="I346" s="96"/>
      <c r="J346" s="96"/>
      <c r="K346" s="96"/>
    </row>
    <row r="347" spans="2:11">
      <c r="B347" s="95"/>
      <c r="C347" s="96"/>
      <c r="D347" s="96"/>
      <c r="E347" s="96"/>
      <c r="F347" s="96"/>
      <c r="G347" s="96"/>
      <c r="H347" s="96"/>
      <c r="I347" s="96"/>
      <c r="J347" s="96"/>
      <c r="K347" s="96"/>
    </row>
    <row r="348" spans="2:11">
      <c r="B348" s="95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2:11">
      <c r="B349" s="95"/>
      <c r="C349" s="96"/>
      <c r="D349" s="96"/>
      <c r="E349" s="96"/>
      <c r="F349" s="96"/>
      <c r="G349" s="96"/>
      <c r="H349" s="96"/>
      <c r="I349" s="96"/>
      <c r="J349" s="96"/>
      <c r="K349" s="96"/>
    </row>
    <row r="350" spans="2:11">
      <c r="B350" s="95"/>
      <c r="C350" s="96"/>
      <c r="D350" s="96"/>
      <c r="E350" s="96"/>
      <c r="F350" s="96"/>
      <c r="G350" s="96"/>
      <c r="H350" s="96"/>
      <c r="I350" s="96"/>
      <c r="J350" s="96"/>
      <c r="K350" s="96"/>
    </row>
    <row r="351" spans="2:11">
      <c r="B351" s="95"/>
      <c r="C351" s="96"/>
      <c r="D351" s="96"/>
      <c r="E351" s="96"/>
      <c r="F351" s="96"/>
      <c r="G351" s="96"/>
      <c r="H351" s="96"/>
      <c r="I351" s="96"/>
      <c r="J351" s="96"/>
      <c r="K351" s="96"/>
    </row>
    <row r="352" spans="2:11">
      <c r="B352" s="95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2:11">
      <c r="B353" s="95"/>
      <c r="C353" s="96"/>
      <c r="D353" s="96"/>
      <c r="E353" s="96"/>
      <c r="F353" s="96"/>
      <c r="G353" s="96"/>
      <c r="H353" s="96"/>
      <c r="I353" s="96"/>
      <c r="J353" s="96"/>
      <c r="K353" s="96"/>
    </row>
    <row r="354" spans="2:11">
      <c r="B354" s="95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2:11">
      <c r="B355" s="95"/>
      <c r="C355" s="96"/>
      <c r="D355" s="96"/>
      <c r="E355" s="96"/>
      <c r="F355" s="96"/>
      <c r="G355" s="96"/>
      <c r="H355" s="96"/>
      <c r="I355" s="96"/>
      <c r="J355" s="96"/>
      <c r="K355" s="96"/>
    </row>
    <row r="356" spans="2:11">
      <c r="B356" s="95"/>
      <c r="C356" s="96"/>
      <c r="D356" s="96"/>
      <c r="E356" s="96"/>
      <c r="F356" s="96"/>
      <c r="G356" s="96"/>
      <c r="H356" s="96"/>
      <c r="I356" s="96"/>
      <c r="J356" s="96"/>
      <c r="K356" s="96"/>
    </row>
    <row r="357" spans="2:11">
      <c r="B357" s="95"/>
      <c r="C357" s="96"/>
      <c r="D357" s="96"/>
      <c r="E357" s="96"/>
      <c r="F357" s="96"/>
      <c r="G357" s="96"/>
      <c r="H357" s="96"/>
      <c r="I357" s="96"/>
      <c r="J357" s="96"/>
      <c r="K357" s="96"/>
    </row>
    <row r="358" spans="2:11">
      <c r="B358" s="95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2:11">
      <c r="B359" s="95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2:11">
      <c r="B360" s="95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2:11">
      <c r="B361" s="95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2:11">
      <c r="B362" s="95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2:11">
      <c r="B363" s="95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2:11">
      <c r="B364" s="95"/>
      <c r="C364" s="96"/>
      <c r="D364" s="96"/>
      <c r="E364" s="96"/>
      <c r="F364" s="96"/>
      <c r="G364" s="96"/>
      <c r="H364" s="96"/>
      <c r="I364" s="96"/>
      <c r="J364" s="96"/>
      <c r="K364" s="96"/>
    </row>
    <row r="365" spans="2:11">
      <c r="B365" s="95"/>
      <c r="C365" s="96"/>
      <c r="D365" s="96"/>
      <c r="E365" s="96"/>
      <c r="F365" s="96"/>
      <c r="G365" s="96"/>
      <c r="H365" s="96"/>
      <c r="I365" s="96"/>
      <c r="J365" s="96"/>
      <c r="K365" s="96"/>
    </row>
    <row r="366" spans="2:11">
      <c r="B366" s="95"/>
      <c r="C366" s="96"/>
      <c r="D366" s="96"/>
      <c r="E366" s="96"/>
      <c r="F366" s="96"/>
      <c r="G366" s="96"/>
      <c r="H366" s="96"/>
      <c r="I366" s="96"/>
      <c r="J366" s="96"/>
      <c r="K366" s="96"/>
    </row>
    <row r="367" spans="2:11">
      <c r="B367" s="95"/>
      <c r="C367" s="96"/>
      <c r="D367" s="96"/>
      <c r="E367" s="96"/>
      <c r="F367" s="96"/>
      <c r="G367" s="96"/>
      <c r="H367" s="96"/>
      <c r="I367" s="96"/>
      <c r="J367" s="96"/>
      <c r="K367" s="96"/>
    </row>
    <row r="368" spans="2:11">
      <c r="B368" s="95"/>
      <c r="C368" s="96"/>
      <c r="D368" s="96"/>
      <c r="E368" s="96"/>
      <c r="F368" s="96"/>
      <c r="G368" s="96"/>
      <c r="H368" s="96"/>
      <c r="I368" s="96"/>
      <c r="J368" s="96"/>
      <c r="K368" s="96"/>
    </row>
    <row r="369" spans="2:11">
      <c r="B369" s="95"/>
      <c r="C369" s="96"/>
      <c r="D369" s="96"/>
      <c r="E369" s="96"/>
      <c r="F369" s="96"/>
      <c r="G369" s="96"/>
      <c r="H369" s="96"/>
      <c r="I369" s="96"/>
      <c r="J369" s="96"/>
      <c r="K369" s="96"/>
    </row>
    <row r="370" spans="2:11">
      <c r="B370" s="95"/>
      <c r="C370" s="96"/>
      <c r="D370" s="96"/>
      <c r="E370" s="96"/>
      <c r="F370" s="96"/>
      <c r="G370" s="96"/>
      <c r="H370" s="96"/>
      <c r="I370" s="96"/>
      <c r="J370" s="96"/>
      <c r="K370" s="96"/>
    </row>
    <row r="371" spans="2:11">
      <c r="B371" s="95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2:11">
      <c r="B372" s="95"/>
      <c r="C372" s="96"/>
      <c r="D372" s="96"/>
      <c r="E372" s="96"/>
      <c r="F372" s="96"/>
      <c r="G372" s="96"/>
      <c r="H372" s="96"/>
      <c r="I372" s="96"/>
      <c r="J372" s="96"/>
      <c r="K372" s="96"/>
    </row>
    <row r="373" spans="2:11">
      <c r="B373" s="95"/>
      <c r="C373" s="96"/>
      <c r="D373" s="96"/>
      <c r="E373" s="96"/>
      <c r="F373" s="96"/>
      <c r="G373" s="96"/>
      <c r="H373" s="96"/>
      <c r="I373" s="96"/>
      <c r="J373" s="96"/>
      <c r="K373" s="96"/>
    </row>
    <row r="374" spans="2:11">
      <c r="B374" s="95"/>
      <c r="C374" s="96"/>
      <c r="D374" s="96"/>
      <c r="E374" s="96"/>
      <c r="F374" s="96"/>
      <c r="G374" s="96"/>
      <c r="H374" s="96"/>
      <c r="I374" s="96"/>
      <c r="J374" s="96"/>
      <c r="K374" s="96"/>
    </row>
    <row r="375" spans="2:11">
      <c r="B375" s="95"/>
      <c r="C375" s="96"/>
      <c r="D375" s="96"/>
      <c r="E375" s="96"/>
      <c r="F375" s="96"/>
      <c r="G375" s="96"/>
      <c r="H375" s="96"/>
      <c r="I375" s="96"/>
      <c r="J375" s="96"/>
      <c r="K375" s="96"/>
    </row>
    <row r="376" spans="2:11">
      <c r="B376" s="95"/>
      <c r="C376" s="96"/>
      <c r="D376" s="96"/>
      <c r="E376" s="96"/>
      <c r="F376" s="96"/>
      <c r="G376" s="96"/>
      <c r="H376" s="96"/>
      <c r="I376" s="96"/>
      <c r="J376" s="96"/>
      <c r="K376" s="96"/>
    </row>
    <row r="377" spans="2:11">
      <c r="B377" s="95"/>
      <c r="C377" s="96"/>
      <c r="D377" s="96"/>
      <c r="E377" s="96"/>
      <c r="F377" s="96"/>
      <c r="G377" s="96"/>
      <c r="H377" s="96"/>
      <c r="I377" s="96"/>
      <c r="J377" s="96"/>
      <c r="K377" s="96"/>
    </row>
    <row r="378" spans="2:11">
      <c r="B378" s="95"/>
      <c r="C378" s="96"/>
      <c r="D378" s="96"/>
      <c r="E378" s="96"/>
      <c r="F378" s="96"/>
      <c r="G378" s="96"/>
      <c r="H378" s="96"/>
      <c r="I378" s="96"/>
      <c r="J378" s="96"/>
      <c r="K378" s="96"/>
    </row>
    <row r="379" spans="2:11">
      <c r="B379" s="95"/>
      <c r="C379" s="96"/>
      <c r="D379" s="96"/>
      <c r="E379" s="96"/>
      <c r="F379" s="96"/>
      <c r="G379" s="96"/>
      <c r="H379" s="96"/>
      <c r="I379" s="96"/>
      <c r="J379" s="96"/>
      <c r="K379" s="96"/>
    </row>
    <row r="380" spans="2:11">
      <c r="B380" s="95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2:11">
      <c r="B381" s="95"/>
      <c r="C381" s="96"/>
      <c r="D381" s="96"/>
      <c r="E381" s="96"/>
      <c r="F381" s="96"/>
      <c r="G381" s="96"/>
      <c r="H381" s="96"/>
      <c r="I381" s="96"/>
      <c r="J381" s="96"/>
      <c r="K381" s="96"/>
    </row>
    <row r="382" spans="2:11">
      <c r="B382" s="95"/>
      <c r="C382" s="96"/>
      <c r="D382" s="96"/>
      <c r="E382" s="96"/>
      <c r="F382" s="96"/>
      <c r="G382" s="96"/>
      <c r="H382" s="96"/>
      <c r="I382" s="96"/>
      <c r="J382" s="96"/>
      <c r="K382" s="96"/>
    </row>
    <row r="383" spans="2:11">
      <c r="B383" s="95"/>
      <c r="C383" s="96"/>
      <c r="D383" s="96"/>
      <c r="E383" s="96"/>
      <c r="F383" s="96"/>
      <c r="G383" s="96"/>
      <c r="H383" s="96"/>
      <c r="I383" s="96"/>
      <c r="J383" s="96"/>
      <c r="K383" s="96"/>
    </row>
    <row r="384" spans="2:11">
      <c r="B384" s="95"/>
      <c r="C384" s="96"/>
      <c r="D384" s="96"/>
      <c r="E384" s="96"/>
      <c r="F384" s="96"/>
      <c r="G384" s="96"/>
      <c r="H384" s="96"/>
      <c r="I384" s="96"/>
      <c r="J384" s="96"/>
      <c r="K384" s="96"/>
    </row>
    <row r="385" spans="2:11">
      <c r="B385" s="95"/>
      <c r="C385" s="96"/>
      <c r="D385" s="96"/>
      <c r="E385" s="96"/>
      <c r="F385" s="96"/>
      <c r="G385" s="96"/>
      <c r="H385" s="96"/>
      <c r="I385" s="96"/>
      <c r="J385" s="96"/>
      <c r="K385" s="96"/>
    </row>
    <row r="386" spans="2:11">
      <c r="B386" s="95"/>
      <c r="C386" s="96"/>
      <c r="D386" s="96"/>
      <c r="E386" s="96"/>
      <c r="F386" s="96"/>
      <c r="G386" s="96"/>
      <c r="H386" s="96"/>
      <c r="I386" s="96"/>
      <c r="J386" s="96"/>
      <c r="K386" s="96"/>
    </row>
    <row r="387" spans="2:11">
      <c r="B387" s="95"/>
      <c r="C387" s="96"/>
      <c r="D387" s="96"/>
      <c r="E387" s="96"/>
      <c r="F387" s="96"/>
      <c r="G387" s="96"/>
      <c r="H387" s="96"/>
      <c r="I387" s="96"/>
      <c r="J387" s="96"/>
      <c r="K387" s="96"/>
    </row>
    <row r="388" spans="2:11">
      <c r="B388" s="95"/>
      <c r="C388" s="96"/>
      <c r="D388" s="96"/>
      <c r="E388" s="96"/>
      <c r="F388" s="96"/>
      <c r="G388" s="96"/>
      <c r="H388" s="96"/>
      <c r="I388" s="96"/>
      <c r="J388" s="96"/>
      <c r="K388" s="96"/>
    </row>
    <row r="389" spans="2:11">
      <c r="B389" s="95"/>
      <c r="C389" s="96"/>
      <c r="D389" s="96"/>
      <c r="E389" s="96"/>
      <c r="F389" s="96"/>
      <c r="G389" s="96"/>
      <c r="H389" s="96"/>
      <c r="I389" s="96"/>
      <c r="J389" s="96"/>
      <c r="K389" s="96"/>
    </row>
    <row r="390" spans="2:11">
      <c r="B390" s="95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2:11">
      <c r="B391" s="95"/>
      <c r="C391" s="96"/>
      <c r="D391" s="96"/>
      <c r="E391" s="96"/>
      <c r="F391" s="96"/>
      <c r="G391" s="96"/>
      <c r="H391" s="96"/>
      <c r="I391" s="96"/>
      <c r="J391" s="96"/>
      <c r="K391" s="96"/>
    </row>
    <row r="392" spans="2:11">
      <c r="B392" s="95"/>
      <c r="C392" s="96"/>
      <c r="D392" s="96"/>
      <c r="E392" s="96"/>
      <c r="F392" s="96"/>
      <c r="G392" s="96"/>
      <c r="H392" s="96"/>
      <c r="I392" s="96"/>
      <c r="J392" s="96"/>
      <c r="K392" s="96"/>
    </row>
    <row r="393" spans="2:11">
      <c r="B393" s="95"/>
      <c r="C393" s="96"/>
      <c r="D393" s="96"/>
      <c r="E393" s="96"/>
      <c r="F393" s="96"/>
      <c r="G393" s="96"/>
      <c r="H393" s="96"/>
      <c r="I393" s="96"/>
      <c r="J393" s="96"/>
      <c r="K393" s="96"/>
    </row>
    <row r="394" spans="2:11">
      <c r="B394" s="95"/>
      <c r="C394" s="96"/>
      <c r="D394" s="96"/>
      <c r="E394" s="96"/>
      <c r="F394" s="96"/>
      <c r="G394" s="96"/>
      <c r="H394" s="96"/>
      <c r="I394" s="96"/>
      <c r="J394" s="96"/>
      <c r="K394" s="96"/>
    </row>
    <row r="395" spans="2:11">
      <c r="B395" s="95"/>
      <c r="C395" s="96"/>
      <c r="D395" s="96"/>
      <c r="E395" s="96"/>
      <c r="F395" s="96"/>
      <c r="G395" s="96"/>
      <c r="H395" s="96"/>
      <c r="I395" s="96"/>
      <c r="J395" s="96"/>
      <c r="K395" s="96"/>
    </row>
    <row r="396" spans="2:11">
      <c r="B396" s="95"/>
      <c r="C396" s="96"/>
      <c r="D396" s="96"/>
      <c r="E396" s="96"/>
      <c r="F396" s="96"/>
      <c r="G396" s="96"/>
      <c r="H396" s="96"/>
      <c r="I396" s="96"/>
      <c r="J396" s="96"/>
      <c r="K396" s="96"/>
    </row>
    <row r="397" spans="2:11">
      <c r="B397" s="95"/>
      <c r="C397" s="96"/>
      <c r="D397" s="96"/>
      <c r="E397" s="96"/>
      <c r="F397" s="96"/>
      <c r="G397" s="96"/>
      <c r="H397" s="96"/>
      <c r="I397" s="96"/>
      <c r="J397" s="96"/>
      <c r="K397" s="96"/>
    </row>
    <row r="398" spans="2:11">
      <c r="B398" s="95"/>
      <c r="C398" s="96"/>
      <c r="D398" s="96"/>
      <c r="E398" s="96"/>
      <c r="F398" s="96"/>
      <c r="G398" s="96"/>
      <c r="H398" s="96"/>
      <c r="I398" s="96"/>
      <c r="J398" s="96"/>
      <c r="K398" s="96"/>
    </row>
    <row r="399" spans="2:11">
      <c r="B399" s="95"/>
      <c r="C399" s="96"/>
      <c r="D399" s="96"/>
      <c r="E399" s="96"/>
      <c r="F399" s="96"/>
      <c r="G399" s="96"/>
      <c r="H399" s="96"/>
      <c r="I399" s="96"/>
      <c r="J399" s="96"/>
      <c r="K399" s="96"/>
    </row>
    <row r="400" spans="2:11">
      <c r="B400" s="95"/>
      <c r="C400" s="96"/>
      <c r="D400" s="96"/>
      <c r="E400" s="96"/>
      <c r="F400" s="96"/>
      <c r="G400" s="96"/>
      <c r="H400" s="96"/>
      <c r="I400" s="96"/>
      <c r="J400" s="96"/>
      <c r="K400" s="96"/>
    </row>
    <row r="401" spans="2:11">
      <c r="B401" s="95"/>
      <c r="C401" s="96"/>
      <c r="D401" s="96"/>
      <c r="E401" s="96"/>
      <c r="F401" s="96"/>
      <c r="G401" s="96"/>
      <c r="H401" s="96"/>
      <c r="I401" s="96"/>
      <c r="J401" s="96"/>
      <c r="K401" s="96"/>
    </row>
    <row r="402" spans="2:11">
      <c r="B402" s="95"/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2:11">
      <c r="B403" s="95"/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2:11">
      <c r="B404" s="95"/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2:11">
      <c r="B405" s="95"/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2:11">
      <c r="B406" s="95"/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2:11">
      <c r="B407" s="95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2:11">
      <c r="B408" s="95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2:11">
      <c r="B409" s="95"/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2:11">
      <c r="B410" s="95"/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2:11">
      <c r="B411" s="95"/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2:11">
      <c r="B412" s="95"/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2:11">
      <c r="B413" s="95"/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2:11">
      <c r="B414" s="95"/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2:11">
      <c r="B415" s="95"/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2:11">
      <c r="B416" s="95"/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2:11">
      <c r="B417" s="95"/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2:11">
      <c r="B418" s="95"/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2:11">
      <c r="B419" s="95"/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2:11">
      <c r="B420" s="95"/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2:11">
      <c r="B421" s="95"/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2:11">
      <c r="B422" s="95"/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2:11">
      <c r="B423" s="95"/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2:11">
      <c r="B424" s="95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2:11">
      <c r="B425" s="95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2:11">
      <c r="B426" s="95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2:11">
      <c r="B427" s="95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2:11">
      <c r="B428" s="95"/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2:11">
      <c r="B429" s="95"/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2:11">
      <c r="B430" s="95"/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2:11">
      <c r="B431" s="95"/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2:11">
      <c r="B432" s="95"/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2:11">
      <c r="B433" s="95"/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2:11">
      <c r="B434" s="95"/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2:11">
      <c r="B435" s="95"/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2:11">
      <c r="B436" s="95"/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2:11">
      <c r="B437" s="95"/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2:11">
      <c r="B438" s="95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2:11">
      <c r="B439" s="95"/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2:11">
      <c r="B440" s="95"/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2:11">
      <c r="B441" s="95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2:11">
      <c r="B442" s="95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2:11">
      <c r="B443" s="95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2:11">
      <c r="B444" s="95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2:11">
      <c r="B445" s="95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2:11">
      <c r="B446" s="95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2:11">
      <c r="B447" s="95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2:11">
      <c r="B448" s="95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2:11">
      <c r="B449" s="95"/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2:11">
      <c r="B450" s="95"/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2:11">
      <c r="B451" s="95"/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2:11">
      <c r="B452" s="95"/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2:11">
      <c r="B453" s="95"/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2:11">
      <c r="B454" s="95"/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2:11">
      <c r="B455" s="95"/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2:11">
      <c r="B456" s="95"/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2:11">
      <c r="B457" s="95"/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2:11">
      <c r="B458" s="95"/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2:11">
      <c r="B459" s="95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2:11">
      <c r="B460" s="95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2:11">
      <c r="B461" s="95"/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2:11">
      <c r="B462" s="95"/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2:11">
      <c r="B463" s="95"/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2:11">
      <c r="B464" s="95"/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2:11">
      <c r="B465" s="95"/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2:11">
      <c r="B466" s="95"/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2:11">
      <c r="B467" s="95"/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2:11">
      <c r="B468" s="95"/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2:11">
      <c r="B469" s="95"/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2:11">
      <c r="B470" s="95"/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2:11">
      <c r="B471" s="95"/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2:11">
      <c r="B472" s="95"/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2:11">
      <c r="B473" s="95"/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2:11">
      <c r="B474" s="95"/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2:11">
      <c r="B475" s="95"/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2:11">
      <c r="B476" s="95"/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2:11">
      <c r="B477" s="95"/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2:11">
      <c r="B478" s="95"/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2:11">
      <c r="B479" s="95"/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2:11">
      <c r="B480" s="95"/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2:11">
      <c r="B481" s="95"/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2:11">
      <c r="B482" s="95"/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2:11">
      <c r="B483" s="95"/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2:11">
      <c r="B484" s="95"/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2:11">
      <c r="B485" s="95"/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2:11">
      <c r="B486" s="95"/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2:11">
      <c r="B487" s="95"/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2:11">
      <c r="B488" s="95"/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2:11">
      <c r="B489" s="95"/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2:11">
      <c r="B490" s="95"/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2:11">
      <c r="B491" s="95"/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2:11">
      <c r="B492" s="95"/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2:11">
      <c r="B493" s="95"/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2:11">
      <c r="B494" s="95"/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2:11">
      <c r="B495" s="95"/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2:11">
      <c r="B496" s="95"/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2:11">
      <c r="B497" s="95"/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2:11">
      <c r="B498" s="95"/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2:11">
      <c r="B499" s="95"/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2:11">
      <c r="B500" s="95"/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133</v>
      </c>
      <c r="C1" s="46" t="s" vm="1">
        <v>204</v>
      </c>
    </row>
    <row r="2" spans="2:12">
      <c r="B2" s="46" t="s">
        <v>132</v>
      </c>
      <c r="C2" s="46" t="s">
        <v>205</v>
      </c>
    </row>
    <row r="3" spans="2:12">
      <c r="B3" s="46" t="s">
        <v>134</v>
      </c>
      <c r="C3" s="46" t="s">
        <v>206</v>
      </c>
    </row>
    <row r="4" spans="2:12">
      <c r="B4" s="46" t="s">
        <v>135</v>
      </c>
      <c r="C4" s="46">
        <v>2148</v>
      </c>
    </row>
    <row r="6" spans="2:12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90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78.75">
      <c r="B8" s="21" t="s">
        <v>107</v>
      </c>
      <c r="C8" s="29" t="s">
        <v>42</v>
      </c>
      <c r="D8" s="29" t="s">
        <v>60</v>
      </c>
      <c r="E8" s="29" t="s">
        <v>94</v>
      </c>
      <c r="F8" s="29" t="s">
        <v>95</v>
      </c>
      <c r="G8" s="29" t="s">
        <v>182</v>
      </c>
      <c r="H8" s="29" t="s">
        <v>181</v>
      </c>
      <c r="I8" s="29" t="s">
        <v>102</v>
      </c>
      <c r="J8" s="29" t="s">
        <v>53</v>
      </c>
      <c r="K8" s="29" t="s">
        <v>136</v>
      </c>
      <c r="L8" s="30" t="s">
        <v>138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1291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</row>
    <row r="12" spans="2:12" ht="21" customHeight="1">
      <c r="B12" s="119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9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9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</row>
    <row r="531" spans="2:12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</row>
    <row r="532" spans="2:12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</row>
    <row r="533" spans="2:12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</row>
    <row r="534" spans="2:12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</row>
    <row r="535" spans="2:12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</row>
    <row r="536" spans="2:12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</row>
    <row r="537" spans="2:12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</row>
    <row r="538" spans="2:12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</row>
    <row r="539" spans="2:12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</row>
    <row r="540" spans="2:12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</row>
    <row r="541" spans="2:12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</row>
    <row r="542" spans="2:12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</row>
    <row r="543" spans="2:12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</row>
    <row r="544" spans="2:12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</row>
    <row r="545" spans="2:12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</row>
    <row r="546" spans="2:12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</row>
    <row r="547" spans="2:12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</row>
    <row r="548" spans="2:12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</row>
    <row r="549" spans="2:12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</row>
    <row r="550" spans="2:12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</row>
    <row r="551" spans="2:12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</row>
    <row r="552" spans="2:12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</row>
    <row r="553" spans="2:12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</row>
    <row r="554" spans="2:12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2:12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</row>
    <row r="556" spans="2:12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</row>
    <row r="557" spans="2:12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</row>
    <row r="558" spans="2:12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</row>
    <row r="559" spans="2:12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</row>
    <row r="560" spans="2:12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</row>
    <row r="561" spans="2:12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</row>
    <row r="562" spans="2:12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</row>
    <row r="563" spans="2:12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</row>
    <row r="564" spans="2:12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</row>
    <row r="565" spans="2:12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</row>
    <row r="566" spans="2:12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</row>
    <row r="567" spans="2:12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</row>
    <row r="568" spans="2:12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</row>
    <row r="569" spans="2:12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</row>
    <row r="570" spans="2:12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133</v>
      </c>
      <c r="C1" s="46" t="s" vm="1">
        <v>204</v>
      </c>
    </row>
    <row r="2" spans="2:12">
      <c r="B2" s="46" t="s">
        <v>132</v>
      </c>
      <c r="C2" s="46" t="s">
        <v>205</v>
      </c>
    </row>
    <row r="3" spans="2:12">
      <c r="B3" s="46" t="s">
        <v>134</v>
      </c>
      <c r="C3" s="46" t="s">
        <v>206</v>
      </c>
    </row>
    <row r="4" spans="2:12">
      <c r="B4" s="46" t="s">
        <v>135</v>
      </c>
      <c r="C4" s="46">
        <v>2148</v>
      </c>
    </row>
    <row r="6" spans="2:12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91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63">
      <c r="B8" s="21" t="s">
        <v>107</v>
      </c>
      <c r="C8" s="29" t="s">
        <v>42</v>
      </c>
      <c r="D8" s="29" t="s">
        <v>60</v>
      </c>
      <c r="E8" s="29" t="s">
        <v>94</v>
      </c>
      <c r="F8" s="29" t="s">
        <v>95</v>
      </c>
      <c r="G8" s="29" t="s">
        <v>182</v>
      </c>
      <c r="H8" s="29" t="s">
        <v>181</v>
      </c>
      <c r="I8" s="29" t="s">
        <v>102</v>
      </c>
      <c r="J8" s="29" t="s">
        <v>53</v>
      </c>
      <c r="K8" s="29" t="s">
        <v>136</v>
      </c>
      <c r="L8" s="30" t="s">
        <v>138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1292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</row>
    <row r="12" spans="2:12" ht="19.5" customHeight="1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5"/>
      <c r="D474" s="95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5"/>
      <c r="D475" s="95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5"/>
      <c r="D476" s="95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5"/>
      <c r="D477" s="95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5"/>
      <c r="D478" s="95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5"/>
      <c r="D479" s="95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5"/>
      <c r="D480" s="95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5"/>
      <c r="D481" s="95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5"/>
      <c r="D482" s="95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5"/>
      <c r="D483" s="95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5"/>
      <c r="D484" s="95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5"/>
      <c r="D485" s="95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5"/>
      <c r="D486" s="95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5"/>
      <c r="D487" s="95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5"/>
      <c r="D488" s="95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5"/>
      <c r="D489" s="95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5"/>
      <c r="D490" s="95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5"/>
      <c r="D491" s="95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5"/>
      <c r="D492" s="95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5"/>
      <c r="D493" s="95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5"/>
      <c r="D494" s="95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5"/>
      <c r="D495" s="95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5"/>
      <c r="D496" s="95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5"/>
      <c r="D497" s="95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5"/>
      <c r="D498" s="95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5"/>
      <c r="D499" s="95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5"/>
      <c r="D500" s="95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5"/>
      <c r="D501" s="95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5"/>
      <c r="D502" s="95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5"/>
      <c r="D503" s="95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5"/>
      <c r="D504" s="95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5"/>
      <c r="D505" s="95"/>
      <c r="E505" s="96"/>
      <c r="F505" s="96"/>
      <c r="G505" s="96"/>
      <c r="H505" s="96"/>
      <c r="I505" s="96"/>
      <c r="J505" s="96"/>
      <c r="K505" s="96"/>
      <c r="L505" s="96"/>
    </row>
    <row r="506" spans="2:12">
      <c r="B506" s="95"/>
      <c r="C506" s="95"/>
      <c r="D506" s="95"/>
      <c r="E506" s="96"/>
      <c r="F506" s="96"/>
      <c r="G506" s="96"/>
      <c r="H506" s="96"/>
      <c r="I506" s="96"/>
      <c r="J506" s="96"/>
      <c r="K506" s="96"/>
      <c r="L506" s="96"/>
    </row>
    <row r="507" spans="2:12">
      <c r="B507" s="95"/>
      <c r="C507" s="95"/>
      <c r="D507" s="95"/>
      <c r="E507" s="96"/>
      <c r="F507" s="96"/>
      <c r="G507" s="96"/>
      <c r="H507" s="96"/>
      <c r="I507" s="96"/>
      <c r="J507" s="96"/>
      <c r="K507" s="96"/>
      <c r="L507" s="96"/>
    </row>
    <row r="508" spans="2:12">
      <c r="B508" s="95"/>
      <c r="C508" s="95"/>
      <c r="D508" s="95"/>
      <c r="E508" s="96"/>
      <c r="F508" s="96"/>
      <c r="G508" s="96"/>
      <c r="H508" s="96"/>
      <c r="I508" s="96"/>
      <c r="J508" s="96"/>
      <c r="K508" s="96"/>
      <c r="L508" s="96"/>
    </row>
    <row r="509" spans="2:12">
      <c r="B509" s="95"/>
      <c r="C509" s="95"/>
      <c r="D509" s="95"/>
      <c r="E509" s="96"/>
      <c r="F509" s="96"/>
      <c r="G509" s="96"/>
      <c r="H509" s="96"/>
      <c r="I509" s="96"/>
      <c r="J509" s="96"/>
      <c r="K509" s="96"/>
      <c r="L509" s="96"/>
    </row>
    <row r="510" spans="2:12">
      <c r="B510" s="95"/>
      <c r="C510" s="95"/>
      <c r="D510" s="95"/>
      <c r="E510" s="96"/>
      <c r="F510" s="96"/>
      <c r="G510" s="96"/>
      <c r="H510" s="96"/>
      <c r="I510" s="96"/>
      <c r="J510" s="96"/>
      <c r="K510" s="96"/>
      <c r="L510" s="96"/>
    </row>
    <row r="511" spans="2:12">
      <c r="B511" s="95"/>
      <c r="C511" s="95"/>
      <c r="D511" s="95"/>
      <c r="E511" s="96"/>
      <c r="F511" s="96"/>
      <c r="G511" s="96"/>
      <c r="H511" s="96"/>
      <c r="I511" s="96"/>
      <c r="J511" s="96"/>
      <c r="K511" s="96"/>
      <c r="L511" s="96"/>
    </row>
    <row r="512" spans="2:12">
      <c r="B512" s="95"/>
      <c r="C512" s="95"/>
      <c r="D512" s="95"/>
      <c r="E512" s="96"/>
      <c r="F512" s="96"/>
      <c r="G512" s="96"/>
      <c r="H512" s="96"/>
      <c r="I512" s="96"/>
      <c r="J512" s="96"/>
      <c r="K512" s="96"/>
      <c r="L512" s="96"/>
    </row>
    <row r="513" spans="2:12">
      <c r="B513" s="95"/>
      <c r="C513" s="95"/>
      <c r="D513" s="95"/>
      <c r="E513" s="96"/>
      <c r="F513" s="96"/>
      <c r="G513" s="96"/>
      <c r="H513" s="96"/>
      <c r="I513" s="96"/>
      <c r="J513" s="96"/>
      <c r="K513" s="96"/>
      <c r="L513" s="96"/>
    </row>
    <row r="514" spans="2:12">
      <c r="B514" s="95"/>
      <c r="C514" s="95"/>
      <c r="D514" s="95"/>
      <c r="E514" s="96"/>
      <c r="F514" s="96"/>
      <c r="G514" s="96"/>
      <c r="H514" s="96"/>
      <c r="I514" s="96"/>
      <c r="J514" s="96"/>
      <c r="K514" s="96"/>
      <c r="L514" s="96"/>
    </row>
    <row r="515" spans="2:12">
      <c r="B515" s="95"/>
      <c r="C515" s="95"/>
      <c r="D515" s="95"/>
      <c r="E515" s="96"/>
      <c r="F515" s="96"/>
      <c r="G515" s="96"/>
      <c r="H515" s="96"/>
      <c r="I515" s="96"/>
      <c r="J515" s="96"/>
      <c r="K515" s="96"/>
      <c r="L515" s="96"/>
    </row>
    <row r="516" spans="2:12">
      <c r="B516" s="95"/>
      <c r="C516" s="95"/>
      <c r="D516" s="95"/>
      <c r="E516" s="96"/>
      <c r="F516" s="96"/>
      <c r="G516" s="96"/>
      <c r="H516" s="96"/>
      <c r="I516" s="96"/>
      <c r="J516" s="96"/>
      <c r="K516" s="96"/>
      <c r="L516" s="96"/>
    </row>
    <row r="517" spans="2:12">
      <c r="B517" s="95"/>
      <c r="C517" s="95"/>
      <c r="D517" s="95"/>
      <c r="E517" s="96"/>
      <c r="F517" s="96"/>
      <c r="G517" s="96"/>
      <c r="H517" s="96"/>
      <c r="I517" s="96"/>
      <c r="J517" s="96"/>
      <c r="K517" s="96"/>
      <c r="L517" s="96"/>
    </row>
    <row r="518" spans="2:12">
      <c r="B518" s="95"/>
      <c r="C518" s="95"/>
      <c r="D518" s="95"/>
      <c r="E518" s="96"/>
      <c r="F518" s="96"/>
      <c r="G518" s="96"/>
      <c r="H518" s="96"/>
      <c r="I518" s="96"/>
      <c r="J518" s="96"/>
      <c r="K518" s="96"/>
      <c r="L518" s="96"/>
    </row>
    <row r="519" spans="2:12">
      <c r="B519" s="95"/>
      <c r="C519" s="95"/>
      <c r="D519" s="95"/>
      <c r="E519" s="96"/>
      <c r="F519" s="96"/>
      <c r="G519" s="96"/>
      <c r="H519" s="96"/>
      <c r="I519" s="96"/>
      <c r="J519" s="96"/>
      <c r="K519" s="96"/>
      <c r="L519" s="96"/>
    </row>
    <row r="520" spans="2:12">
      <c r="B520" s="95"/>
      <c r="C520" s="95"/>
      <c r="D520" s="95"/>
      <c r="E520" s="96"/>
      <c r="F520" s="96"/>
      <c r="G520" s="96"/>
      <c r="H520" s="96"/>
      <c r="I520" s="96"/>
      <c r="J520" s="96"/>
      <c r="K520" s="96"/>
      <c r="L520" s="96"/>
    </row>
    <row r="521" spans="2:12">
      <c r="B521" s="95"/>
      <c r="C521" s="95"/>
      <c r="D521" s="95"/>
      <c r="E521" s="96"/>
      <c r="F521" s="96"/>
      <c r="G521" s="96"/>
      <c r="H521" s="96"/>
      <c r="I521" s="96"/>
      <c r="J521" s="96"/>
      <c r="K521" s="96"/>
      <c r="L521" s="96"/>
    </row>
    <row r="522" spans="2:12">
      <c r="B522" s="95"/>
      <c r="C522" s="95"/>
      <c r="D522" s="95"/>
      <c r="E522" s="96"/>
      <c r="F522" s="96"/>
      <c r="G522" s="96"/>
      <c r="H522" s="96"/>
      <c r="I522" s="96"/>
      <c r="J522" s="96"/>
      <c r="K522" s="96"/>
      <c r="L522" s="96"/>
    </row>
    <row r="523" spans="2:12">
      <c r="B523" s="95"/>
      <c r="C523" s="95"/>
      <c r="D523" s="95"/>
      <c r="E523" s="96"/>
      <c r="F523" s="96"/>
      <c r="G523" s="96"/>
      <c r="H523" s="96"/>
      <c r="I523" s="96"/>
      <c r="J523" s="96"/>
      <c r="K523" s="96"/>
      <c r="L523" s="96"/>
    </row>
    <row r="524" spans="2:12">
      <c r="B524" s="95"/>
      <c r="C524" s="95"/>
      <c r="D524" s="95"/>
      <c r="E524" s="96"/>
      <c r="F524" s="96"/>
      <c r="G524" s="96"/>
      <c r="H524" s="96"/>
      <c r="I524" s="96"/>
      <c r="J524" s="96"/>
      <c r="K524" s="96"/>
      <c r="L524" s="96"/>
    </row>
    <row r="525" spans="2:12">
      <c r="B525" s="95"/>
      <c r="C525" s="95"/>
      <c r="D525" s="95"/>
      <c r="E525" s="96"/>
      <c r="F525" s="96"/>
      <c r="G525" s="96"/>
      <c r="H525" s="96"/>
      <c r="I525" s="96"/>
      <c r="J525" s="96"/>
      <c r="K525" s="96"/>
      <c r="L525" s="96"/>
    </row>
    <row r="526" spans="2:12">
      <c r="B526" s="95"/>
      <c r="C526" s="95"/>
      <c r="D526" s="95"/>
      <c r="E526" s="96"/>
      <c r="F526" s="96"/>
      <c r="G526" s="96"/>
      <c r="H526" s="96"/>
      <c r="I526" s="96"/>
      <c r="J526" s="96"/>
      <c r="K526" s="96"/>
      <c r="L526" s="96"/>
    </row>
    <row r="527" spans="2:12">
      <c r="B527" s="95"/>
      <c r="C527" s="95"/>
      <c r="D527" s="95"/>
      <c r="E527" s="96"/>
      <c r="F527" s="96"/>
      <c r="G527" s="96"/>
      <c r="H527" s="96"/>
      <c r="I527" s="96"/>
      <c r="J527" s="96"/>
      <c r="K527" s="96"/>
      <c r="L527" s="96"/>
    </row>
    <row r="528" spans="2:12">
      <c r="B528" s="95"/>
      <c r="C528" s="95"/>
      <c r="D528" s="95"/>
      <c r="E528" s="96"/>
      <c r="F528" s="96"/>
      <c r="G528" s="96"/>
      <c r="H528" s="96"/>
      <c r="I528" s="96"/>
      <c r="J528" s="96"/>
      <c r="K528" s="96"/>
      <c r="L528" s="96"/>
    </row>
    <row r="529" spans="2:12">
      <c r="B529" s="95"/>
      <c r="C529" s="95"/>
      <c r="D529" s="95"/>
      <c r="E529" s="96"/>
      <c r="F529" s="96"/>
      <c r="G529" s="96"/>
      <c r="H529" s="96"/>
      <c r="I529" s="96"/>
      <c r="J529" s="96"/>
      <c r="K529" s="96"/>
      <c r="L529" s="96"/>
    </row>
    <row r="530" spans="2:12">
      <c r="B530" s="95"/>
      <c r="C530" s="95"/>
      <c r="D530" s="95"/>
      <c r="E530" s="96"/>
      <c r="F530" s="96"/>
      <c r="G530" s="96"/>
      <c r="H530" s="96"/>
      <c r="I530" s="96"/>
      <c r="J530" s="96"/>
      <c r="K530" s="96"/>
      <c r="L530" s="9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133</v>
      </c>
      <c r="C1" s="46" t="s" vm="1">
        <v>204</v>
      </c>
    </row>
    <row r="2" spans="2:12">
      <c r="B2" s="46" t="s">
        <v>132</v>
      </c>
      <c r="C2" s="46" t="s">
        <v>205</v>
      </c>
    </row>
    <row r="3" spans="2:12">
      <c r="B3" s="46" t="s">
        <v>134</v>
      </c>
      <c r="C3" s="46" t="s">
        <v>206</v>
      </c>
    </row>
    <row r="4" spans="2:12">
      <c r="B4" s="46" t="s">
        <v>135</v>
      </c>
      <c r="C4" s="46">
        <v>2148</v>
      </c>
    </row>
    <row r="6" spans="2:12" ht="26.25" customHeight="1">
      <c r="B6" s="135" t="s">
        <v>156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s="3" customFormat="1" ht="63">
      <c r="B7" s="66" t="s">
        <v>106</v>
      </c>
      <c r="C7" s="49" t="s">
        <v>42</v>
      </c>
      <c r="D7" s="49" t="s">
        <v>108</v>
      </c>
      <c r="E7" s="49" t="s">
        <v>14</v>
      </c>
      <c r="F7" s="49" t="s">
        <v>61</v>
      </c>
      <c r="G7" s="49" t="s">
        <v>94</v>
      </c>
      <c r="H7" s="49" t="s">
        <v>16</v>
      </c>
      <c r="I7" s="49" t="s">
        <v>18</v>
      </c>
      <c r="J7" s="49" t="s">
        <v>56</v>
      </c>
      <c r="K7" s="49" t="s">
        <v>136</v>
      </c>
      <c r="L7" s="51" t="s">
        <v>137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41</v>
      </c>
      <c r="C10" s="74"/>
      <c r="D10" s="74"/>
      <c r="E10" s="74"/>
      <c r="F10" s="74"/>
      <c r="G10" s="75"/>
      <c r="H10" s="76"/>
      <c r="I10" s="76"/>
      <c r="J10" s="77">
        <f>J11</f>
        <v>135.715839429</v>
      </c>
      <c r="K10" s="78">
        <f>IFERROR(J10/$J$10,0)</f>
        <v>1</v>
      </c>
      <c r="L10" s="78">
        <f>J10/'סכום נכסי הקרן'!$C$42</f>
        <v>3.5482749869582997E-2</v>
      </c>
    </row>
    <row r="11" spans="2:12">
      <c r="B11" s="79" t="s">
        <v>178</v>
      </c>
      <c r="C11" s="80"/>
      <c r="D11" s="80"/>
      <c r="E11" s="80"/>
      <c r="F11" s="80"/>
      <c r="G11" s="81"/>
      <c r="H11" s="82"/>
      <c r="I11" s="82"/>
      <c r="J11" s="83">
        <f>J12+J20</f>
        <v>135.715839429</v>
      </c>
      <c r="K11" s="84">
        <f t="shared" ref="K11:K36" si="0">IFERROR(J11/$J$10,0)</f>
        <v>1</v>
      </c>
      <c r="L11" s="84">
        <f>J11/'סכום נכסי הקרן'!$C$42</f>
        <v>3.5482749869582997E-2</v>
      </c>
    </row>
    <row r="12" spans="2:12">
      <c r="B12" s="85" t="s">
        <v>39</v>
      </c>
      <c r="C12" s="80"/>
      <c r="D12" s="80"/>
      <c r="E12" s="80"/>
      <c r="F12" s="80"/>
      <c r="G12" s="81"/>
      <c r="H12" s="82"/>
      <c r="I12" s="82"/>
      <c r="J12" s="83">
        <v>87.821667364999996</v>
      </c>
      <c r="K12" s="84">
        <f t="shared" si="0"/>
        <v>0.64709961441858133</v>
      </c>
      <c r="L12" s="84">
        <f>J12/'סכום נכסי הקרן'!$C$42</f>
        <v>2.2960873759118122E-2</v>
      </c>
    </row>
    <row r="13" spans="2:12">
      <c r="B13" s="86" t="s">
        <v>1097</v>
      </c>
      <c r="C13" s="87">
        <v>30011000</v>
      </c>
      <c r="D13" s="88">
        <v>11</v>
      </c>
      <c r="E13" s="88" t="s">
        <v>300</v>
      </c>
      <c r="F13" s="88" t="s">
        <v>301</v>
      </c>
      <c r="G13" s="89" t="s">
        <v>120</v>
      </c>
      <c r="H13" s="90"/>
      <c r="I13" s="90"/>
      <c r="J13" s="91">
        <v>2.263563805</v>
      </c>
      <c r="K13" s="92">
        <f t="shared" si="0"/>
        <v>1.6678700249901101E-2</v>
      </c>
      <c r="L13" s="92">
        <f>J13/'סכום נכסי הקרן'!$C$42</f>
        <v>5.9180614911699214E-4</v>
      </c>
    </row>
    <row r="14" spans="2:12">
      <c r="B14" s="86" t="s">
        <v>1098</v>
      </c>
      <c r="C14" s="87">
        <v>30012000</v>
      </c>
      <c r="D14" s="88">
        <v>12</v>
      </c>
      <c r="E14" s="88" t="s">
        <v>300</v>
      </c>
      <c r="F14" s="88" t="s">
        <v>301</v>
      </c>
      <c r="G14" s="89" t="s">
        <v>120</v>
      </c>
      <c r="H14" s="90"/>
      <c r="I14" s="90"/>
      <c r="J14" s="91">
        <v>18.694035063000005</v>
      </c>
      <c r="K14" s="92">
        <f t="shared" si="0"/>
        <v>0.13774394456573233</v>
      </c>
      <c r="L14" s="92">
        <f>J14/'סכום נכסי הקרן'!$C$42</f>
        <v>4.8875339310755859E-3</v>
      </c>
    </row>
    <row r="15" spans="2:12">
      <c r="B15" s="86" t="s">
        <v>1099</v>
      </c>
      <c r="C15" s="87">
        <v>34810000</v>
      </c>
      <c r="D15" s="88">
        <v>10</v>
      </c>
      <c r="E15" s="88" t="s">
        <v>300</v>
      </c>
      <c r="F15" s="88" t="s">
        <v>301</v>
      </c>
      <c r="G15" s="89" t="s">
        <v>120</v>
      </c>
      <c r="H15" s="90"/>
      <c r="I15" s="90"/>
      <c r="J15" s="91">
        <v>9.5906917590000038</v>
      </c>
      <c r="K15" s="92">
        <f t="shared" si="0"/>
        <v>7.0667446035415735E-2</v>
      </c>
      <c r="L15" s="92">
        <f>J15/'סכום נכסי הקרן'!$C$42</f>
        <v>2.5074753115969109E-3</v>
      </c>
    </row>
    <row r="16" spans="2:12">
      <c r="B16" s="86" t="s">
        <v>1099</v>
      </c>
      <c r="C16" s="87">
        <v>34110000</v>
      </c>
      <c r="D16" s="88">
        <v>10</v>
      </c>
      <c r="E16" s="88" t="s">
        <v>300</v>
      </c>
      <c r="F16" s="88" t="s">
        <v>301</v>
      </c>
      <c r="G16" s="89" t="s">
        <v>120</v>
      </c>
      <c r="H16" s="90"/>
      <c r="I16" s="90"/>
      <c r="J16" s="91">
        <v>50.694590281000004</v>
      </c>
      <c r="K16" s="92">
        <f t="shared" si="0"/>
        <v>0.37353480989609156</v>
      </c>
      <c r="L16" s="92">
        <f>J16/'סכום נכסי הקרן'!$C$42</f>
        <v>1.3254042227125253E-2</v>
      </c>
    </row>
    <row r="17" spans="2:12">
      <c r="B17" s="86" t="s">
        <v>1100</v>
      </c>
      <c r="C17" s="87">
        <v>30120000</v>
      </c>
      <c r="D17" s="88">
        <v>20</v>
      </c>
      <c r="E17" s="88" t="s">
        <v>300</v>
      </c>
      <c r="F17" s="88" t="s">
        <v>301</v>
      </c>
      <c r="G17" s="89" t="s">
        <v>120</v>
      </c>
      <c r="H17" s="90"/>
      <c r="I17" s="90"/>
      <c r="J17" s="91">
        <v>5.5318764570000019</v>
      </c>
      <c r="K17" s="92">
        <f t="shared" si="0"/>
        <v>4.0760728300207091E-2</v>
      </c>
      <c r="L17" s="92">
        <f>J17/'סכום נכסי הקרן'!$C$42</f>
        <v>1.4463027267782812E-3</v>
      </c>
    </row>
    <row r="18" spans="2:12">
      <c r="B18" s="86" t="s">
        <v>1101</v>
      </c>
      <c r="C18" s="87">
        <v>30026000</v>
      </c>
      <c r="D18" s="88">
        <v>26</v>
      </c>
      <c r="E18" s="88" t="s">
        <v>300</v>
      </c>
      <c r="F18" s="88" t="s">
        <v>301</v>
      </c>
      <c r="G18" s="89" t="s">
        <v>120</v>
      </c>
      <c r="H18" s="90"/>
      <c r="I18" s="90"/>
      <c r="J18" s="91">
        <v>1.0469100000000002</v>
      </c>
      <c r="K18" s="92">
        <f t="shared" si="0"/>
        <v>7.7139853712336441E-3</v>
      </c>
      <c r="L18" s="92">
        <f>J18/'סכום נכסי הקרן'!$C$42</f>
        <v>2.7371341342510575E-4</v>
      </c>
    </row>
    <row r="19" spans="2:12">
      <c r="B19" s="93"/>
      <c r="C19" s="88"/>
      <c r="D19" s="88"/>
      <c r="E19" s="88"/>
      <c r="F19" s="88"/>
      <c r="G19" s="88"/>
      <c r="H19" s="88"/>
      <c r="I19" s="88"/>
      <c r="J19" s="88"/>
      <c r="K19" s="92"/>
      <c r="L19" s="88"/>
    </row>
    <row r="20" spans="2:12">
      <c r="B20" s="85" t="s">
        <v>40</v>
      </c>
      <c r="C20" s="80"/>
      <c r="D20" s="80"/>
      <c r="E20" s="80"/>
      <c r="F20" s="80"/>
      <c r="G20" s="81"/>
      <c r="H20" s="82"/>
      <c r="I20" s="82"/>
      <c r="J20" s="83">
        <f>SUM(J21:J36)</f>
        <v>47.894172064000003</v>
      </c>
      <c r="K20" s="84">
        <f t="shared" si="0"/>
        <v>0.35290038558141867</v>
      </c>
      <c r="L20" s="84">
        <f>J20/'סכום נכסי הקרן'!$C$42</f>
        <v>1.2521876110464873E-2</v>
      </c>
    </row>
    <row r="21" spans="2:12">
      <c r="B21" s="86" t="s">
        <v>1097</v>
      </c>
      <c r="C21" s="87">
        <v>30211000</v>
      </c>
      <c r="D21" s="88">
        <v>11</v>
      </c>
      <c r="E21" s="88" t="s">
        <v>300</v>
      </c>
      <c r="F21" s="88" t="s">
        <v>301</v>
      </c>
      <c r="G21" s="89" t="s">
        <v>122</v>
      </c>
      <c r="H21" s="90"/>
      <c r="I21" s="90"/>
      <c r="J21" s="91">
        <v>1.1636000000000002E-5</v>
      </c>
      <c r="K21" s="92">
        <f t="shared" si="0"/>
        <v>8.5737965803817593E-8</v>
      </c>
      <c r="L21" s="92">
        <f>J21/'סכום נכסי הקרן'!$C$42</f>
        <v>3.0422187949437203E-9</v>
      </c>
    </row>
    <row r="22" spans="2:12">
      <c r="B22" s="86" t="s">
        <v>1097</v>
      </c>
      <c r="C22" s="87">
        <v>30311000</v>
      </c>
      <c r="D22" s="88">
        <v>11</v>
      </c>
      <c r="E22" s="88" t="s">
        <v>300</v>
      </c>
      <c r="F22" s="88" t="s">
        <v>301</v>
      </c>
      <c r="G22" s="89" t="s">
        <v>119</v>
      </c>
      <c r="H22" s="90"/>
      <c r="I22" s="90"/>
      <c r="J22" s="91">
        <v>3.9416039940000007</v>
      </c>
      <c r="K22" s="92">
        <f t="shared" si="0"/>
        <v>2.9043065353193783E-2</v>
      </c>
      <c r="L22" s="92">
        <f>J22/'סכום נכסי הקרן'!$C$42</f>
        <v>1.0305278233733273E-3</v>
      </c>
    </row>
    <row r="23" spans="2:12">
      <c r="B23" s="86" t="s">
        <v>1098</v>
      </c>
      <c r="C23" s="87">
        <v>32012000</v>
      </c>
      <c r="D23" s="88">
        <v>12</v>
      </c>
      <c r="E23" s="88" t="s">
        <v>300</v>
      </c>
      <c r="F23" s="88" t="s">
        <v>301</v>
      </c>
      <c r="G23" s="89" t="s">
        <v>121</v>
      </c>
      <c r="H23" s="90"/>
      <c r="I23" s="90"/>
      <c r="J23" s="91">
        <v>0.34787892100000006</v>
      </c>
      <c r="K23" s="92">
        <f t="shared" si="0"/>
        <v>2.5632890196430873E-3</v>
      </c>
      <c r="L23" s="92">
        <f>J23/'סכום נכסי הקרן'!$C$42</f>
        <v>9.0952543127444284E-5</v>
      </c>
    </row>
    <row r="24" spans="2:12">
      <c r="B24" s="86" t="s">
        <v>1098</v>
      </c>
      <c r="C24" s="87">
        <v>30312000</v>
      </c>
      <c r="D24" s="88">
        <v>12</v>
      </c>
      <c r="E24" s="88" t="s">
        <v>300</v>
      </c>
      <c r="F24" s="88" t="s">
        <v>301</v>
      </c>
      <c r="G24" s="89" t="s">
        <v>119</v>
      </c>
      <c r="H24" s="90"/>
      <c r="I24" s="90"/>
      <c r="J24" s="91">
        <v>-0.99814024300000004</v>
      </c>
      <c r="K24" s="92">
        <f t="shared" si="0"/>
        <v>-7.3546333810371413E-3</v>
      </c>
      <c r="L24" s="92">
        <f>J24/'סכום נכסי הקרן'!$C$42</f>
        <v>-2.6096261664182636E-4</v>
      </c>
    </row>
    <row r="25" spans="2:12">
      <c r="B25" s="86" t="s">
        <v>1098</v>
      </c>
      <c r="C25" s="87">
        <v>30212000</v>
      </c>
      <c r="D25" s="88">
        <v>12</v>
      </c>
      <c r="E25" s="88" t="s">
        <v>300</v>
      </c>
      <c r="F25" s="88" t="s">
        <v>301</v>
      </c>
      <c r="G25" s="89" t="s">
        <v>122</v>
      </c>
      <c r="H25" s="90"/>
      <c r="I25" s="90"/>
      <c r="J25" s="91">
        <v>1.7641826999999999E-2</v>
      </c>
      <c r="K25" s="92">
        <f t="shared" si="0"/>
        <v>1.2999092128247383E-4</v>
      </c>
      <c r="L25" s="92">
        <f>J25/'סכום נכסי הקרן'!$C$42</f>
        <v>4.6124353451826727E-6</v>
      </c>
    </row>
    <row r="26" spans="2:12">
      <c r="B26" s="86" t="s">
        <v>1099</v>
      </c>
      <c r="C26" s="87">
        <v>34510000</v>
      </c>
      <c r="D26" s="88">
        <v>10</v>
      </c>
      <c r="E26" s="88" t="s">
        <v>300</v>
      </c>
      <c r="F26" s="88" t="s">
        <v>301</v>
      </c>
      <c r="G26" s="89" t="s">
        <v>121</v>
      </c>
      <c r="H26" s="90"/>
      <c r="I26" s="90"/>
      <c r="J26" s="91">
        <v>4.5612965190000017</v>
      </c>
      <c r="K26" s="92">
        <f t="shared" si="0"/>
        <v>3.3609168525876101E-2</v>
      </c>
      <c r="L26" s="92">
        <f>J26/'סכום נכסי הקרן'!$C$42</f>
        <v>1.1925457201283232E-3</v>
      </c>
    </row>
    <row r="27" spans="2:12">
      <c r="B27" s="86" t="s">
        <v>1099</v>
      </c>
      <c r="C27" s="87">
        <v>33810000</v>
      </c>
      <c r="D27" s="88">
        <v>10</v>
      </c>
      <c r="E27" s="88" t="s">
        <v>300</v>
      </c>
      <c r="F27" s="88" t="s">
        <v>301</v>
      </c>
      <c r="G27" s="89" t="s">
        <v>122</v>
      </c>
      <c r="H27" s="90"/>
      <c r="I27" s="90"/>
      <c r="J27" s="91">
        <v>0.31279134600000008</v>
      </c>
      <c r="K27" s="92">
        <f t="shared" si="0"/>
        <v>2.304751953169309E-3</v>
      </c>
      <c r="L27" s="92">
        <f>J27/'סכום נכסי הקרן'!$C$42</f>
        <v>8.1778937065739459E-5</v>
      </c>
    </row>
    <row r="28" spans="2:12">
      <c r="B28" s="86" t="s">
        <v>1099</v>
      </c>
      <c r="C28" s="87">
        <v>34610000</v>
      </c>
      <c r="D28" s="88">
        <v>10</v>
      </c>
      <c r="E28" s="88" t="s">
        <v>300</v>
      </c>
      <c r="F28" s="88" t="s">
        <v>301</v>
      </c>
      <c r="G28" s="89" t="s">
        <v>123</v>
      </c>
      <c r="H28" s="90"/>
      <c r="I28" s="90"/>
      <c r="J28" s="91">
        <v>0.18649542700000002</v>
      </c>
      <c r="K28" s="92">
        <f t="shared" si="0"/>
        <v>1.3741610985471262E-3</v>
      </c>
      <c r="L28" s="92">
        <f>J28/'סכום נכסי הקרן'!$C$42</f>
        <v>4.8759014540259071E-5</v>
      </c>
    </row>
    <row r="29" spans="2:12">
      <c r="B29" s="86" t="s">
        <v>1099</v>
      </c>
      <c r="C29" s="87">
        <v>34710000</v>
      </c>
      <c r="D29" s="88">
        <v>10</v>
      </c>
      <c r="E29" s="88" t="s">
        <v>300</v>
      </c>
      <c r="F29" s="88" t="s">
        <v>301</v>
      </c>
      <c r="G29" s="89" t="s">
        <v>127</v>
      </c>
      <c r="H29" s="90"/>
      <c r="I29" s="90"/>
      <c r="J29" s="91">
        <v>0.25931984900000005</v>
      </c>
      <c r="K29" s="92">
        <f t="shared" si="0"/>
        <v>1.9107559595920543E-3</v>
      </c>
      <c r="L29" s="92">
        <f>J29/'סכום נכסי הקרן'!$C$42</f>
        <v>6.7798875776019891E-5</v>
      </c>
    </row>
    <row r="30" spans="2:12">
      <c r="B30" s="86" t="s">
        <v>1099</v>
      </c>
      <c r="C30" s="87">
        <v>30910000</v>
      </c>
      <c r="D30" s="88">
        <v>10</v>
      </c>
      <c r="E30" s="88" t="s">
        <v>300</v>
      </c>
      <c r="F30" s="88" t="s">
        <v>301</v>
      </c>
      <c r="G30" s="89" t="s">
        <v>1094</v>
      </c>
      <c r="H30" s="90"/>
      <c r="I30" s="90"/>
      <c r="J30" s="91">
        <v>8.9113527000000026E-2</v>
      </c>
      <c r="K30" s="92">
        <f t="shared" si="0"/>
        <v>6.5661847117425031E-4</v>
      </c>
      <c r="L30" s="92">
        <f>J30/'סכום נכסי הקרן'!$C$42</f>
        <v>2.3298628972423918E-5</v>
      </c>
    </row>
    <row r="31" spans="2:12">
      <c r="B31" s="86" t="s">
        <v>1099</v>
      </c>
      <c r="C31" s="87">
        <v>34010000</v>
      </c>
      <c r="D31" s="88">
        <v>10</v>
      </c>
      <c r="E31" s="88" t="s">
        <v>300</v>
      </c>
      <c r="F31" s="88" t="s">
        <v>301</v>
      </c>
      <c r="G31" s="89" t="s">
        <v>119</v>
      </c>
      <c r="H31" s="90"/>
      <c r="I31" s="90"/>
      <c r="J31" s="91">
        <v>34.325225948000003</v>
      </c>
      <c r="K31" s="92">
        <f t="shared" si="0"/>
        <v>0.2529198219781657</v>
      </c>
      <c r="L31" s="92">
        <f>J31/'סכום נכסי הקרן'!$C$42</f>
        <v>8.9742907803107147E-3</v>
      </c>
    </row>
    <row r="32" spans="2:12">
      <c r="B32" s="86" t="s">
        <v>1099</v>
      </c>
      <c r="C32" s="87">
        <v>30810000</v>
      </c>
      <c r="D32" s="88">
        <v>10</v>
      </c>
      <c r="E32" s="88" t="s">
        <v>300</v>
      </c>
      <c r="F32" s="88" t="s">
        <v>301</v>
      </c>
      <c r="G32" s="89" t="s">
        <v>125</v>
      </c>
      <c r="H32" s="90"/>
      <c r="I32" s="90"/>
      <c r="J32" s="91">
        <v>1.5722590000000003E-3</v>
      </c>
      <c r="K32" s="92">
        <f t="shared" si="0"/>
        <v>1.1584933686554182E-5</v>
      </c>
      <c r="L32" s="92">
        <f>J32/'סכום נכסי הקרן'!$C$42</f>
        <v>4.1106530425570808E-7</v>
      </c>
    </row>
    <row r="33" spans="2:12">
      <c r="B33" s="86" t="s">
        <v>1100</v>
      </c>
      <c r="C33" s="87">
        <v>32020000</v>
      </c>
      <c r="D33" s="88">
        <v>20</v>
      </c>
      <c r="E33" s="88" t="s">
        <v>300</v>
      </c>
      <c r="F33" s="88" t="s">
        <v>301</v>
      </c>
      <c r="G33" s="89" t="s">
        <v>121</v>
      </c>
      <c r="H33" s="90"/>
      <c r="I33" s="90"/>
      <c r="J33" s="91">
        <v>0.23461603600000006</v>
      </c>
      <c r="K33" s="92">
        <f t="shared" si="0"/>
        <v>1.7287299477135819E-3</v>
      </c>
      <c r="L33" s="92">
        <f>J33/'סכום נכסי הקרן'!$C$42</f>
        <v>6.1340092326778322E-5</v>
      </c>
    </row>
    <row r="34" spans="2:12">
      <c r="B34" s="86" t="s">
        <v>1100</v>
      </c>
      <c r="C34" s="87">
        <v>33820000</v>
      </c>
      <c r="D34" s="88">
        <v>20</v>
      </c>
      <c r="E34" s="88" t="s">
        <v>300</v>
      </c>
      <c r="F34" s="88" t="s">
        <v>301</v>
      </c>
      <c r="G34" s="89" t="s">
        <v>122</v>
      </c>
      <c r="H34" s="90"/>
      <c r="I34" s="90"/>
      <c r="J34" s="91">
        <v>1.6205540000000002E-3</v>
      </c>
      <c r="K34" s="92">
        <f t="shared" si="0"/>
        <v>1.1940787507325526E-5</v>
      </c>
      <c r="L34" s="92">
        <f>J34/'סכום נכסי הקרן'!$C$42</f>
        <v>4.2369197636827306E-7</v>
      </c>
    </row>
    <row r="35" spans="2:12">
      <c r="B35" s="86" t="s">
        <v>1100</v>
      </c>
      <c r="C35" s="87">
        <v>34020000</v>
      </c>
      <c r="D35" s="88">
        <v>20</v>
      </c>
      <c r="E35" s="88" t="s">
        <v>300</v>
      </c>
      <c r="F35" s="88" t="s">
        <v>301</v>
      </c>
      <c r="G35" s="89" t="s">
        <v>119</v>
      </c>
      <c r="H35" s="90"/>
      <c r="I35" s="90"/>
      <c r="J35" s="91">
        <v>3.9747644640000002</v>
      </c>
      <c r="K35" s="92">
        <f t="shared" si="0"/>
        <v>2.9287402861177494E-2</v>
      </c>
      <c r="L35" s="92">
        <f>J35/'סכום נכסי הקרן'!$C$42</f>
        <v>1.0391975900528704E-3</v>
      </c>
    </row>
    <row r="36" spans="2:12">
      <c r="B36" s="86" t="s">
        <v>1101</v>
      </c>
      <c r="C36" s="87">
        <v>30326000</v>
      </c>
      <c r="D36" s="88">
        <v>26</v>
      </c>
      <c r="E36" s="88" t="s">
        <v>300</v>
      </c>
      <c r="F36" s="88" t="s">
        <v>301</v>
      </c>
      <c r="G36" s="89" t="s">
        <v>119</v>
      </c>
      <c r="H36" s="90"/>
      <c r="I36" s="90"/>
      <c r="J36" s="91">
        <v>0.63836000000000015</v>
      </c>
      <c r="K36" s="92">
        <f t="shared" si="0"/>
        <v>4.7036514137611726E-3</v>
      </c>
      <c r="L36" s="92">
        <f>J36/'סכום נכסי הקרן'!$C$42</f>
        <v>1.6689848658819813E-4</v>
      </c>
    </row>
    <row r="37" spans="2:12">
      <c r="B37" s="93"/>
      <c r="C37" s="88"/>
      <c r="D37" s="88"/>
      <c r="E37" s="88"/>
      <c r="F37" s="88"/>
      <c r="G37" s="88"/>
      <c r="H37" s="88"/>
      <c r="I37" s="88"/>
      <c r="J37" s="88"/>
      <c r="K37" s="92"/>
      <c r="L37" s="88"/>
    </row>
    <row r="38" spans="2:12">
      <c r="B38" s="94" t="s">
        <v>197</v>
      </c>
      <c r="C38" s="88"/>
      <c r="D38" s="88"/>
      <c r="E38" s="88"/>
      <c r="F38" s="88"/>
      <c r="G38" s="88"/>
      <c r="H38" s="88"/>
      <c r="I38" s="88"/>
      <c r="J38" s="88"/>
      <c r="K38" s="92"/>
      <c r="L38" s="88"/>
    </row>
    <row r="39" spans="2:12">
      <c r="B39" s="93"/>
      <c r="C39" s="88"/>
      <c r="D39" s="88"/>
      <c r="E39" s="88"/>
      <c r="F39" s="88"/>
      <c r="G39" s="88"/>
      <c r="H39" s="88"/>
      <c r="I39" s="88"/>
      <c r="J39" s="88"/>
      <c r="K39" s="92"/>
      <c r="L39" s="88"/>
    </row>
    <row r="40" spans="2:12">
      <c r="B40" s="93"/>
      <c r="C40" s="88"/>
      <c r="D40" s="88"/>
      <c r="E40" s="88"/>
      <c r="F40" s="88"/>
      <c r="G40" s="88"/>
      <c r="H40" s="88"/>
      <c r="I40" s="88"/>
      <c r="J40" s="88"/>
      <c r="K40" s="92"/>
      <c r="L40" s="88"/>
    </row>
    <row r="41" spans="2:12">
      <c r="B41" s="93"/>
      <c r="C41" s="88"/>
      <c r="D41" s="88"/>
      <c r="E41" s="88"/>
      <c r="F41" s="88"/>
      <c r="G41" s="88"/>
      <c r="H41" s="88"/>
      <c r="I41" s="88"/>
      <c r="J41" s="88"/>
      <c r="K41" s="92"/>
      <c r="L41" s="88"/>
    </row>
    <row r="42" spans="2:12">
      <c r="B42" s="93"/>
      <c r="C42" s="88"/>
      <c r="D42" s="88"/>
      <c r="E42" s="88"/>
      <c r="F42" s="88"/>
      <c r="G42" s="88"/>
      <c r="H42" s="88"/>
      <c r="I42" s="88"/>
      <c r="J42" s="88"/>
      <c r="K42" s="92"/>
      <c r="L42" s="88"/>
    </row>
    <row r="43" spans="2:12">
      <c r="B43" s="93"/>
      <c r="C43" s="88"/>
      <c r="D43" s="88"/>
      <c r="E43" s="88"/>
      <c r="F43" s="88"/>
      <c r="G43" s="88"/>
      <c r="H43" s="88"/>
      <c r="I43" s="88"/>
      <c r="J43" s="88"/>
      <c r="K43" s="92"/>
      <c r="L43" s="88"/>
    </row>
    <row r="44" spans="2:12">
      <c r="B44" s="93"/>
      <c r="C44" s="88"/>
      <c r="D44" s="88"/>
      <c r="E44" s="88"/>
      <c r="F44" s="88"/>
      <c r="G44" s="88"/>
      <c r="H44" s="88"/>
      <c r="I44" s="88"/>
      <c r="J44" s="88"/>
      <c r="K44" s="92"/>
      <c r="L44" s="88"/>
    </row>
    <row r="45" spans="2:12">
      <c r="B45" s="93"/>
      <c r="C45" s="88"/>
      <c r="D45" s="88"/>
      <c r="E45" s="88"/>
      <c r="F45" s="88"/>
      <c r="G45" s="88"/>
      <c r="H45" s="88"/>
      <c r="I45" s="88"/>
      <c r="J45" s="88"/>
      <c r="K45" s="92"/>
      <c r="L45" s="88"/>
    </row>
    <row r="46" spans="2:12">
      <c r="B46" s="93"/>
      <c r="C46" s="88"/>
      <c r="D46" s="88"/>
      <c r="E46" s="88"/>
      <c r="F46" s="88"/>
      <c r="G46" s="88"/>
      <c r="H46" s="88"/>
      <c r="I46" s="88"/>
      <c r="J46" s="88"/>
      <c r="K46" s="92"/>
      <c r="L46" s="88"/>
    </row>
    <row r="47" spans="2:12">
      <c r="B47" s="95"/>
      <c r="C47" s="95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5"/>
      <c r="C48" s="95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5"/>
      <c r="C49" s="95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5"/>
      <c r="C50" s="95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7"/>
      <c r="C51" s="95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5"/>
      <c r="C52" s="95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5"/>
      <c r="C53" s="95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5"/>
      <c r="C54" s="95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5"/>
      <c r="C55" s="95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5"/>
      <c r="C56" s="95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5"/>
      <c r="C57" s="95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5"/>
      <c r="C58" s="95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5"/>
      <c r="C59" s="95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5"/>
      <c r="C60" s="95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5"/>
      <c r="C61" s="95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5"/>
      <c r="C62" s="95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5"/>
      <c r="C63" s="95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5"/>
      <c r="C64" s="95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5"/>
      <c r="C65" s="95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5"/>
      <c r="C66" s="95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5"/>
      <c r="C67" s="95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5"/>
      <c r="C68" s="95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5"/>
      <c r="C69" s="95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5"/>
      <c r="C70" s="95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5"/>
      <c r="C71" s="95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5"/>
      <c r="C72" s="95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5"/>
      <c r="C73" s="95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5"/>
      <c r="C74" s="95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5"/>
      <c r="C75" s="95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5"/>
      <c r="C76" s="95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5"/>
      <c r="C77" s="95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5"/>
      <c r="C78" s="95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5"/>
      <c r="C79" s="95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5"/>
      <c r="C80" s="95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5"/>
      <c r="C81" s="95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5"/>
      <c r="C82" s="95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5"/>
      <c r="C83" s="95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5"/>
      <c r="C84" s="95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5"/>
      <c r="C85" s="95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5"/>
      <c r="C86" s="95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5"/>
      <c r="C87" s="95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5"/>
      <c r="C88" s="95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5"/>
      <c r="C89" s="95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5"/>
      <c r="C90" s="95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5"/>
      <c r="C91" s="95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5"/>
      <c r="C92" s="95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5"/>
      <c r="C93" s="95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5"/>
      <c r="C94" s="95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5"/>
      <c r="C95" s="95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5"/>
      <c r="C96" s="95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5"/>
      <c r="C97" s="95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5"/>
      <c r="C98" s="95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5"/>
      <c r="C99" s="95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5"/>
      <c r="C100" s="95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5"/>
      <c r="C101" s="95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5"/>
      <c r="C102" s="95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5"/>
      <c r="C103" s="95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5"/>
      <c r="C104" s="95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5"/>
      <c r="C105" s="95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5"/>
      <c r="C106" s="95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5"/>
      <c r="C107" s="95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5"/>
      <c r="C108" s="95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5"/>
      <c r="C109" s="95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</row>
    <row r="433" spans="2:12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</row>
    <row r="434" spans="2:12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</row>
    <row r="435" spans="2:12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</row>
    <row r="436" spans="2:12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</row>
    <row r="437" spans="2:12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</row>
    <row r="438" spans="2:12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</row>
    <row r="439" spans="2:12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</row>
    <row r="440" spans="2:12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</row>
    <row r="441" spans="2:12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</row>
    <row r="442" spans="2:12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</row>
    <row r="443" spans="2:12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</row>
    <row r="444" spans="2:12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</row>
    <row r="445" spans="2:12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</row>
    <row r="446" spans="2:12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</row>
    <row r="447" spans="2:12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</row>
    <row r="450" spans="2:12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</row>
    <row r="451" spans="2:12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</row>
    <row r="452" spans="2:12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</row>
    <row r="453" spans="2:12">
      <c r="B453" s="95"/>
      <c r="C453" s="95"/>
      <c r="D453" s="96"/>
      <c r="E453" s="96"/>
      <c r="F453" s="96"/>
      <c r="G453" s="96"/>
      <c r="H453" s="96"/>
      <c r="I453" s="96"/>
      <c r="J453" s="96"/>
      <c r="K453" s="96"/>
      <c r="L453" s="96"/>
    </row>
    <row r="454" spans="2:12">
      <c r="B454" s="95"/>
      <c r="C454" s="95"/>
      <c r="D454" s="96"/>
      <c r="E454" s="96"/>
      <c r="F454" s="96"/>
      <c r="G454" s="96"/>
      <c r="H454" s="96"/>
      <c r="I454" s="96"/>
      <c r="J454" s="96"/>
      <c r="K454" s="96"/>
      <c r="L454" s="96"/>
    </row>
    <row r="455" spans="2:12">
      <c r="B455" s="95"/>
      <c r="C455" s="95"/>
      <c r="D455" s="96"/>
      <c r="E455" s="96"/>
      <c r="F455" s="96"/>
      <c r="G455" s="96"/>
      <c r="H455" s="96"/>
      <c r="I455" s="96"/>
      <c r="J455" s="96"/>
      <c r="K455" s="96"/>
      <c r="L455" s="96"/>
    </row>
    <row r="456" spans="2:12">
      <c r="B456" s="95"/>
      <c r="C456" s="95"/>
      <c r="D456" s="96"/>
      <c r="E456" s="96"/>
      <c r="F456" s="96"/>
      <c r="G456" s="96"/>
      <c r="H456" s="96"/>
      <c r="I456" s="96"/>
      <c r="J456" s="96"/>
      <c r="K456" s="96"/>
      <c r="L456" s="96"/>
    </row>
    <row r="457" spans="2:12">
      <c r="B457" s="95"/>
      <c r="C457" s="95"/>
      <c r="D457" s="96"/>
      <c r="E457" s="96"/>
      <c r="F457" s="96"/>
      <c r="G457" s="96"/>
      <c r="H457" s="96"/>
      <c r="I457" s="96"/>
      <c r="J457" s="96"/>
      <c r="K457" s="96"/>
      <c r="L457" s="96"/>
    </row>
    <row r="458" spans="2:12">
      <c r="B458" s="95"/>
      <c r="C458" s="95"/>
      <c r="D458" s="96"/>
      <c r="E458" s="96"/>
      <c r="F458" s="96"/>
      <c r="G458" s="96"/>
      <c r="H458" s="96"/>
      <c r="I458" s="96"/>
      <c r="J458" s="96"/>
      <c r="K458" s="96"/>
      <c r="L458" s="96"/>
    </row>
    <row r="459" spans="2:12">
      <c r="B459" s="95"/>
      <c r="C459" s="95"/>
      <c r="D459" s="96"/>
      <c r="E459" s="96"/>
      <c r="F459" s="96"/>
      <c r="G459" s="96"/>
      <c r="H459" s="96"/>
      <c r="I459" s="96"/>
      <c r="J459" s="96"/>
      <c r="K459" s="96"/>
      <c r="L459" s="96"/>
    </row>
    <row r="460" spans="2:12">
      <c r="B460" s="95"/>
      <c r="C460" s="95"/>
      <c r="D460" s="96"/>
      <c r="E460" s="96"/>
      <c r="F460" s="96"/>
      <c r="G460" s="96"/>
      <c r="H460" s="96"/>
      <c r="I460" s="96"/>
      <c r="J460" s="96"/>
      <c r="K460" s="96"/>
      <c r="L460" s="96"/>
    </row>
    <row r="461" spans="2:12">
      <c r="B461" s="95"/>
      <c r="C461" s="95"/>
      <c r="D461" s="96"/>
      <c r="E461" s="96"/>
      <c r="F461" s="96"/>
      <c r="G461" s="96"/>
      <c r="H461" s="96"/>
      <c r="I461" s="96"/>
      <c r="J461" s="96"/>
      <c r="K461" s="96"/>
      <c r="L461" s="96"/>
    </row>
    <row r="462" spans="2:12">
      <c r="B462" s="95"/>
      <c r="C462" s="95"/>
      <c r="D462" s="96"/>
      <c r="E462" s="96"/>
      <c r="F462" s="96"/>
      <c r="G462" s="96"/>
      <c r="H462" s="96"/>
      <c r="I462" s="96"/>
      <c r="J462" s="96"/>
      <c r="K462" s="96"/>
      <c r="L462" s="96"/>
    </row>
    <row r="463" spans="2:12">
      <c r="B463" s="95"/>
      <c r="C463" s="95"/>
      <c r="D463" s="96"/>
      <c r="E463" s="96"/>
      <c r="F463" s="96"/>
      <c r="G463" s="96"/>
      <c r="H463" s="96"/>
      <c r="I463" s="96"/>
      <c r="J463" s="96"/>
      <c r="K463" s="96"/>
      <c r="L463" s="96"/>
    </row>
    <row r="464" spans="2:12">
      <c r="B464" s="95"/>
      <c r="C464" s="95"/>
      <c r="D464" s="96"/>
      <c r="E464" s="96"/>
      <c r="F464" s="96"/>
      <c r="G464" s="96"/>
      <c r="H464" s="96"/>
      <c r="I464" s="96"/>
      <c r="J464" s="96"/>
      <c r="K464" s="96"/>
      <c r="L464" s="96"/>
    </row>
    <row r="465" spans="2:12">
      <c r="B465" s="95"/>
      <c r="C465" s="95"/>
      <c r="D465" s="96"/>
      <c r="E465" s="96"/>
      <c r="F465" s="96"/>
      <c r="G465" s="96"/>
      <c r="H465" s="96"/>
      <c r="I465" s="96"/>
      <c r="J465" s="96"/>
      <c r="K465" s="96"/>
      <c r="L465" s="96"/>
    </row>
    <row r="466" spans="2:12">
      <c r="B466" s="95"/>
      <c r="C466" s="95"/>
      <c r="D466" s="96"/>
      <c r="E466" s="96"/>
      <c r="F466" s="96"/>
      <c r="G466" s="96"/>
      <c r="H466" s="96"/>
      <c r="I466" s="96"/>
      <c r="J466" s="96"/>
      <c r="K466" s="96"/>
      <c r="L466" s="96"/>
    </row>
    <row r="467" spans="2:12">
      <c r="B467" s="95"/>
      <c r="C467" s="95"/>
      <c r="D467" s="96"/>
      <c r="E467" s="96"/>
      <c r="F467" s="96"/>
      <c r="G467" s="96"/>
      <c r="H467" s="96"/>
      <c r="I467" s="96"/>
      <c r="J467" s="96"/>
      <c r="K467" s="96"/>
      <c r="L467" s="96"/>
    </row>
    <row r="468" spans="2:12">
      <c r="B468" s="95"/>
      <c r="C468" s="95"/>
      <c r="D468" s="96"/>
      <c r="E468" s="96"/>
      <c r="F468" s="96"/>
      <c r="G468" s="96"/>
      <c r="H468" s="96"/>
      <c r="I468" s="96"/>
      <c r="J468" s="96"/>
      <c r="K468" s="96"/>
      <c r="L468" s="96"/>
    </row>
    <row r="469" spans="2:12">
      <c r="B469" s="95"/>
      <c r="C469" s="95"/>
      <c r="D469" s="96"/>
      <c r="E469" s="96"/>
      <c r="F469" s="96"/>
      <c r="G469" s="96"/>
      <c r="H469" s="96"/>
      <c r="I469" s="96"/>
      <c r="J469" s="96"/>
      <c r="K469" s="96"/>
      <c r="L469" s="96"/>
    </row>
    <row r="470" spans="2:12">
      <c r="B470" s="95"/>
      <c r="C470" s="95"/>
      <c r="D470" s="96"/>
      <c r="E470" s="96"/>
      <c r="F470" s="96"/>
      <c r="G470" s="96"/>
      <c r="H470" s="96"/>
      <c r="I470" s="96"/>
      <c r="J470" s="96"/>
      <c r="K470" s="96"/>
      <c r="L470" s="96"/>
    </row>
    <row r="471" spans="2:12">
      <c r="B471" s="95"/>
      <c r="C471" s="95"/>
      <c r="D471" s="96"/>
      <c r="E471" s="96"/>
      <c r="F471" s="96"/>
      <c r="G471" s="96"/>
      <c r="H471" s="96"/>
      <c r="I471" s="96"/>
      <c r="J471" s="96"/>
      <c r="K471" s="96"/>
      <c r="L471" s="96"/>
    </row>
    <row r="472" spans="2:12">
      <c r="B472" s="95"/>
      <c r="C472" s="95"/>
      <c r="D472" s="96"/>
      <c r="E472" s="96"/>
      <c r="F472" s="96"/>
      <c r="G472" s="96"/>
      <c r="H472" s="96"/>
      <c r="I472" s="96"/>
      <c r="J472" s="96"/>
      <c r="K472" s="96"/>
      <c r="L472" s="96"/>
    </row>
    <row r="473" spans="2:12">
      <c r="B473" s="95"/>
      <c r="C473" s="95"/>
      <c r="D473" s="96"/>
      <c r="E473" s="96"/>
      <c r="F473" s="96"/>
      <c r="G473" s="96"/>
      <c r="H473" s="96"/>
      <c r="I473" s="96"/>
      <c r="J473" s="96"/>
      <c r="K473" s="96"/>
      <c r="L473" s="96"/>
    </row>
    <row r="474" spans="2:12">
      <c r="B474" s="95"/>
      <c r="C474" s="95"/>
      <c r="D474" s="96"/>
      <c r="E474" s="96"/>
      <c r="F474" s="96"/>
      <c r="G474" s="96"/>
      <c r="H474" s="96"/>
      <c r="I474" s="96"/>
      <c r="J474" s="96"/>
      <c r="K474" s="96"/>
      <c r="L474" s="96"/>
    </row>
    <row r="475" spans="2:12">
      <c r="B475" s="95"/>
      <c r="C475" s="95"/>
      <c r="D475" s="96"/>
      <c r="E475" s="96"/>
      <c r="F475" s="96"/>
      <c r="G475" s="96"/>
      <c r="H475" s="96"/>
      <c r="I475" s="96"/>
      <c r="J475" s="96"/>
      <c r="K475" s="96"/>
      <c r="L475" s="96"/>
    </row>
    <row r="476" spans="2:12">
      <c r="B476" s="95"/>
      <c r="C476" s="95"/>
      <c r="D476" s="96"/>
      <c r="E476" s="96"/>
      <c r="F476" s="96"/>
      <c r="G476" s="96"/>
      <c r="H476" s="96"/>
      <c r="I476" s="96"/>
      <c r="J476" s="96"/>
      <c r="K476" s="96"/>
      <c r="L476" s="96"/>
    </row>
    <row r="477" spans="2:12">
      <c r="B477" s="95"/>
      <c r="C477" s="95"/>
      <c r="D477" s="96"/>
      <c r="E477" s="96"/>
      <c r="F477" s="96"/>
      <c r="G477" s="96"/>
      <c r="H477" s="96"/>
      <c r="I477" s="96"/>
      <c r="J477" s="96"/>
      <c r="K477" s="96"/>
      <c r="L477" s="96"/>
    </row>
    <row r="478" spans="2:12">
      <c r="B478" s="95"/>
      <c r="C478" s="95"/>
      <c r="D478" s="96"/>
      <c r="E478" s="96"/>
      <c r="F478" s="96"/>
      <c r="G478" s="96"/>
      <c r="H478" s="96"/>
      <c r="I478" s="96"/>
      <c r="J478" s="96"/>
      <c r="K478" s="96"/>
      <c r="L478" s="96"/>
    </row>
    <row r="479" spans="2:12">
      <c r="B479" s="95"/>
      <c r="C479" s="95"/>
      <c r="D479" s="96"/>
      <c r="E479" s="96"/>
      <c r="F479" s="96"/>
      <c r="G479" s="96"/>
      <c r="H479" s="96"/>
      <c r="I479" s="96"/>
      <c r="J479" s="96"/>
      <c r="K479" s="96"/>
      <c r="L479" s="96"/>
    </row>
    <row r="480" spans="2:12">
      <c r="B480" s="95"/>
      <c r="C480" s="95"/>
      <c r="D480" s="96"/>
      <c r="E480" s="96"/>
      <c r="F480" s="96"/>
      <c r="G480" s="96"/>
      <c r="H480" s="96"/>
      <c r="I480" s="96"/>
      <c r="J480" s="96"/>
      <c r="K480" s="96"/>
      <c r="L480" s="96"/>
    </row>
    <row r="481" spans="2:12">
      <c r="B481" s="95"/>
      <c r="C481" s="95"/>
      <c r="D481" s="96"/>
      <c r="E481" s="96"/>
      <c r="F481" s="96"/>
      <c r="G481" s="96"/>
      <c r="H481" s="96"/>
      <c r="I481" s="96"/>
      <c r="J481" s="96"/>
      <c r="K481" s="96"/>
      <c r="L481" s="96"/>
    </row>
    <row r="482" spans="2:12">
      <c r="B482" s="95"/>
      <c r="C482" s="95"/>
      <c r="D482" s="96"/>
      <c r="E482" s="96"/>
      <c r="F482" s="96"/>
      <c r="G482" s="96"/>
      <c r="H482" s="96"/>
      <c r="I482" s="96"/>
      <c r="J482" s="96"/>
      <c r="K482" s="96"/>
      <c r="L482" s="96"/>
    </row>
    <row r="483" spans="2:12">
      <c r="B483" s="95"/>
      <c r="C483" s="95"/>
      <c r="D483" s="96"/>
      <c r="E483" s="96"/>
      <c r="F483" s="96"/>
      <c r="G483" s="96"/>
      <c r="H483" s="96"/>
      <c r="I483" s="96"/>
      <c r="J483" s="96"/>
      <c r="K483" s="96"/>
      <c r="L483" s="96"/>
    </row>
    <row r="484" spans="2:12">
      <c r="B484" s="95"/>
      <c r="C484" s="95"/>
      <c r="D484" s="96"/>
      <c r="E484" s="96"/>
      <c r="F484" s="96"/>
      <c r="G484" s="96"/>
      <c r="H484" s="96"/>
      <c r="I484" s="96"/>
      <c r="J484" s="96"/>
      <c r="K484" s="96"/>
      <c r="L484" s="96"/>
    </row>
    <row r="485" spans="2:12">
      <c r="B485" s="95"/>
      <c r="C485" s="95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2:12">
      <c r="B486" s="95"/>
      <c r="C486" s="95"/>
      <c r="D486" s="96"/>
      <c r="E486" s="96"/>
      <c r="F486" s="96"/>
      <c r="G486" s="96"/>
      <c r="H486" s="96"/>
      <c r="I486" s="96"/>
      <c r="J486" s="96"/>
      <c r="K486" s="96"/>
      <c r="L486" s="96"/>
    </row>
    <row r="487" spans="2:12">
      <c r="B487" s="95"/>
      <c r="C487" s="95"/>
      <c r="D487" s="96"/>
      <c r="E487" s="96"/>
      <c r="F487" s="96"/>
      <c r="G487" s="96"/>
      <c r="H487" s="96"/>
      <c r="I487" s="96"/>
      <c r="J487" s="96"/>
      <c r="K487" s="96"/>
      <c r="L487" s="96"/>
    </row>
    <row r="488" spans="2:12">
      <c r="B488" s="95"/>
      <c r="C488" s="95"/>
      <c r="D488" s="96"/>
      <c r="E488" s="96"/>
      <c r="F488" s="96"/>
      <c r="G488" s="96"/>
      <c r="H488" s="96"/>
      <c r="I488" s="96"/>
      <c r="J488" s="96"/>
      <c r="K488" s="96"/>
      <c r="L488" s="96"/>
    </row>
    <row r="489" spans="2:12">
      <c r="B489" s="95"/>
      <c r="C489" s="95"/>
      <c r="D489" s="96"/>
      <c r="E489" s="96"/>
      <c r="F489" s="96"/>
      <c r="G489" s="96"/>
      <c r="H489" s="96"/>
      <c r="I489" s="96"/>
      <c r="J489" s="96"/>
      <c r="K489" s="96"/>
      <c r="L489" s="96"/>
    </row>
    <row r="490" spans="2:12">
      <c r="B490" s="95"/>
      <c r="C490" s="95"/>
      <c r="D490" s="96"/>
      <c r="E490" s="96"/>
      <c r="F490" s="96"/>
      <c r="G490" s="96"/>
      <c r="H490" s="96"/>
      <c r="I490" s="96"/>
      <c r="J490" s="96"/>
      <c r="K490" s="96"/>
      <c r="L490" s="96"/>
    </row>
    <row r="491" spans="2:12">
      <c r="B491" s="95"/>
      <c r="C491" s="95"/>
      <c r="D491" s="96"/>
      <c r="E491" s="96"/>
      <c r="F491" s="96"/>
      <c r="G491" s="96"/>
      <c r="H491" s="96"/>
      <c r="I491" s="96"/>
      <c r="J491" s="96"/>
      <c r="K491" s="96"/>
      <c r="L491" s="96"/>
    </row>
    <row r="492" spans="2:12">
      <c r="B492" s="95"/>
      <c r="C492" s="95"/>
      <c r="D492" s="96"/>
      <c r="E492" s="96"/>
      <c r="F492" s="96"/>
      <c r="G492" s="96"/>
      <c r="H492" s="96"/>
      <c r="I492" s="96"/>
      <c r="J492" s="96"/>
      <c r="K492" s="96"/>
      <c r="L492" s="96"/>
    </row>
    <row r="493" spans="2:12">
      <c r="B493" s="95"/>
      <c r="C493" s="95"/>
      <c r="D493" s="96"/>
      <c r="E493" s="96"/>
      <c r="F493" s="96"/>
      <c r="G493" s="96"/>
      <c r="H493" s="96"/>
      <c r="I493" s="96"/>
      <c r="J493" s="96"/>
      <c r="K493" s="96"/>
      <c r="L493" s="96"/>
    </row>
    <row r="494" spans="2:12">
      <c r="B494" s="95"/>
      <c r="C494" s="95"/>
      <c r="D494" s="96"/>
      <c r="E494" s="96"/>
      <c r="F494" s="96"/>
      <c r="G494" s="96"/>
      <c r="H494" s="96"/>
      <c r="I494" s="96"/>
      <c r="J494" s="96"/>
      <c r="K494" s="96"/>
      <c r="L494" s="96"/>
    </row>
    <row r="495" spans="2:12">
      <c r="B495" s="95"/>
      <c r="C495" s="95"/>
      <c r="D495" s="96"/>
      <c r="E495" s="96"/>
      <c r="F495" s="96"/>
      <c r="G495" s="96"/>
      <c r="H495" s="96"/>
      <c r="I495" s="96"/>
      <c r="J495" s="96"/>
      <c r="K495" s="96"/>
      <c r="L495" s="96"/>
    </row>
    <row r="496" spans="2:12">
      <c r="B496" s="95"/>
      <c r="C496" s="95"/>
      <c r="D496" s="96"/>
      <c r="E496" s="96"/>
      <c r="F496" s="96"/>
      <c r="G496" s="96"/>
      <c r="H496" s="96"/>
      <c r="I496" s="96"/>
      <c r="J496" s="96"/>
      <c r="K496" s="96"/>
      <c r="L496" s="96"/>
    </row>
    <row r="497" spans="2:12">
      <c r="B497" s="95"/>
      <c r="C497" s="95"/>
      <c r="D497" s="96"/>
      <c r="E497" s="96"/>
      <c r="F497" s="96"/>
      <c r="G497" s="96"/>
      <c r="H497" s="96"/>
      <c r="I497" s="96"/>
      <c r="J497" s="96"/>
      <c r="K497" s="96"/>
      <c r="L497" s="96"/>
    </row>
    <row r="498" spans="2:12">
      <c r="B498" s="95"/>
      <c r="C498" s="95"/>
      <c r="D498" s="96"/>
      <c r="E498" s="96"/>
      <c r="F498" s="96"/>
      <c r="G498" s="96"/>
      <c r="H498" s="96"/>
      <c r="I498" s="96"/>
      <c r="J498" s="96"/>
      <c r="K498" s="96"/>
      <c r="L498" s="96"/>
    </row>
    <row r="499" spans="2:12">
      <c r="B499" s="95"/>
      <c r="C499" s="95"/>
      <c r="D499" s="96"/>
      <c r="E499" s="96"/>
      <c r="F499" s="96"/>
      <c r="G499" s="96"/>
      <c r="H499" s="96"/>
      <c r="I499" s="96"/>
      <c r="J499" s="96"/>
      <c r="K499" s="96"/>
      <c r="L499" s="96"/>
    </row>
    <row r="500" spans="2:12">
      <c r="B500" s="95"/>
      <c r="C500" s="95"/>
      <c r="D500" s="96"/>
      <c r="E500" s="96"/>
      <c r="F500" s="96"/>
      <c r="G500" s="96"/>
      <c r="H500" s="96"/>
      <c r="I500" s="96"/>
      <c r="J500" s="96"/>
      <c r="K500" s="96"/>
      <c r="L500" s="96"/>
    </row>
    <row r="501" spans="2:12">
      <c r="B501" s="95"/>
      <c r="C501" s="95"/>
      <c r="D501" s="96"/>
      <c r="E501" s="96"/>
      <c r="F501" s="96"/>
      <c r="G501" s="96"/>
      <c r="H501" s="96"/>
      <c r="I501" s="96"/>
      <c r="J501" s="96"/>
      <c r="K501" s="96"/>
      <c r="L501" s="96"/>
    </row>
    <row r="502" spans="2:12">
      <c r="B502" s="95"/>
      <c r="C502" s="95"/>
      <c r="D502" s="96"/>
      <c r="E502" s="96"/>
      <c r="F502" s="96"/>
      <c r="G502" s="96"/>
      <c r="H502" s="96"/>
      <c r="I502" s="96"/>
      <c r="J502" s="96"/>
      <c r="K502" s="96"/>
      <c r="L502" s="96"/>
    </row>
    <row r="503" spans="2:12">
      <c r="B503" s="95"/>
      <c r="C503" s="95"/>
      <c r="D503" s="96"/>
      <c r="E503" s="96"/>
      <c r="F503" s="96"/>
      <c r="G503" s="96"/>
      <c r="H503" s="96"/>
      <c r="I503" s="96"/>
      <c r="J503" s="96"/>
      <c r="K503" s="96"/>
      <c r="L503" s="96"/>
    </row>
    <row r="504" spans="2:12">
      <c r="B504" s="95"/>
      <c r="C504" s="95"/>
      <c r="D504" s="96"/>
      <c r="E504" s="96"/>
      <c r="F504" s="96"/>
      <c r="G504" s="96"/>
      <c r="H504" s="96"/>
      <c r="I504" s="96"/>
      <c r="J504" s="96"/>
      <c r="K504" s="96"/>
      <c r="L504" s="96"/>
    </row>
    <row r="505" spans="2:12">
      <c r="B505" s="95"/>
      <c r="C505" s="95"/>
      <c r="D505" s="96"/>
      <c r="E505" s="96"/>
      <c r="F505" s="96"/>
      <c r="G505" s="96"/>
      <c r="H505" s="96"/>
      <c r="I505" s="96"/>
      <c r="J505" s="96"/>
      <c r="K505" s="96"/>
      <c r="L505" s="9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133</v>
      </c>
      <c r="C1" s="46" t="s" vm="1">
        <v>204</v>
      </c>
    </row>
    <row r="2" spans="2:11">
      <c r="B2" s="46" t="s">
        <v>132</v>
      </c>
      <c r="C2" s="46" t="s">
        <v>205</v>
      </c>
    </row>
    <row r="3" spans="2:11">
      <c r="B3" s="46" t="s">
        <v>134</v>
      </c>
      <c r="C3" s="46" t="s">
        <v>206</v>
      </c>
    </row>
    <row r="4" spans="2:11">
      <c r="B4" s="46" t="s">
        <v>135</v>
      </c>
      <c r="C4" s="46">
        <v>2148</v>
      </c>
    </row>
    <row r="6" spans="2:11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92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63">
      <c r="B8" s="21" t="s">
        <v>107</v>
      </c>
      <c r="C8" s="29" t="s">
        <v>42</v>
      </c>
      <c r="D8" s="29" t="s">
        <v>60</v>
      </c>
      <c r="E8" s="29" t="s">
        <v>94</v>
      </c>
      <c r="F8" s="29" t="s">
        <v>95</v>
      </c>
      <c r="G8" s="29" t="s">
        <v>182</v>
      </c>
      <c r="H8" s="29" t="s">
        <v>181</v>
      </c>
      <c r="I8" s="29" t="s">
        <v>102</v>
      </c>
      <c r="J8" s="29" t="s">
        <v>136</v>
      </c>
      <c r="K8" s="30" t="s">
        <v>138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189</v>
      </c>
      <c r="H9" s="15"/>
      <c r="I9" s="15" t="s">
        <v>185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45</v>
      </c>
      <c r="C11" s="74"/>
      <c r="D11" s="75"/>
      <c r="E11" s="75"/>
      <c r="F11" s="98"/>
      <c r="G11" s="77"/>
      <c r="H11" s="99"/>
      <c r="I11" s="77">
        <v>-9.2008815819999992</v>
      </c>
      <c r="J11" s="78">
        <f>IFERROR(I11/$I$11,0)</f>
        <v>1</v>
      </c>
      <c r="K11" s="78">
        <f>I11/'סכום נכסי הקרן'!$C$42</f>
        <v>-2.405559889894457E-3</v>
      </c>
    </row>
    <row r="12" spans="2:11" ht="19.5" customHeight="1">
      <c r="B12" s="79" t="s">
        <v>32</v>
      </c>
      <c r="C12" s="80"/>
      <c r="D12" s="81"/>
      <c r="E12" s="81"/>
      <c r="F12" s="100"/>
      <c r="G12" s="83"/>
      <c r="H12" s="101"/>
      <c r="I12" s="83">
        <v>-9.2008815820000009</v>
      </c>
      <c r="J12" s="84">
        <f t="shared" ref="J12:J75" si="0">IFERROR(I12/$I$11,0)</f>
        <v>1.0000000000000002</v>
      </c>
      <c r="K12" s="84">
        <f>I12/'סכום נכסי הקרן'!$C$42</f>
        <v>-2.4055598898944574E-3</v>
      </c>
    </row>
    <row r="13" spans="2:11">
      <c r="B13" s="85" t="s">
        <v>914</v>
      </c>
      <c r="C13" s="80"/>
      <c r="D13" s="81"/>
      <c r="E13" s="81"/>
      <c r="F13" s="100"/>
      <c r="G13" s="83"/>
      <c r="H13" s="101"/>
      <c r="I13" s="83">
        <v>-8.0549243510000021</v>
      </c>
      <c r="J13" s="84">
        <f t="shared" si="0"/>
        <v>0.87545136617757668</v>
      </c>
      <c r="K13" s="84">
        <f>I13/'סכום נכסי הקרן'!$C$42</f>
        <v>-2.1059506920300835E-3</v>
      </c>
    </row>
    <row r="14" spans="2:11">
      <c r="B14" s="86" t="s">
        <v>915</v>
      </c>
      <c r="C14" s="88" t="s">
        <v>916</v>
      </c>
      <c r="D14" s="89" t="s">
        <v>468</v>
      </c>
      <c r="E14" s="89" t="s">
        <v>119</v>
      </c>
      <c r="F14" s="102">
        <v>44951</v>
      </c>
      <c r="G14" s="91">
        <v>8728.9649830000017</v>
      </c>
      <c r="H14" s="103">
        <v>-11.259849000000001</v>
      </c>
      <c r="I14" s="91">
        <v>-0.98286823300000015</v>
      </c>
      <c r="J14" s="92">
        <f t="shared" si="0"/>
        <v>0.10682326734025346</v>
      </c>
      <c r="K14" s="92">
        <f>I14/'סכום נכסי הקרן'!$C$42</f>
        <v>-2.5696976722118628E-4</v>
      </c>
    </row>
    <row r="15" spans="2:11">
      <c r="B15" s="86" t="s">
        <v>917</v>
      </c>
      <c r="C15" s="88" t="s">
        <v>918</v>
      </c>
      <c r="D15" s="89" t="s">
        <v>468</v>
      </c>
      <c r="E15" s="89" t="s">
        <v>119</v>
      </c>
      <c r="F15" s="102">
        <v>44959</v>
      </c>
      <c r="G15" s="91">
        <v>840.53088000000014</v>
      </c>
      <c r="H15" s="103">
        <v>-9.1509</v>
      </c>
      <c r="I15" s="91">
        <v>-7.691613600000001E-2</v>
      </c>
      <c r="J15" s="92">
        <f t="shared" si="0"/>
        <v>8.3596485091682621E-3</v>
      </c>
      <c r="K15" s="92">
        <f>I15/'סכום נכסי הקרן'!$C$42</f>
        <v>-2.0109635147271166E-5</v>
      </c>
    </row>
    <row r="16" spans="2:11" s="6" customFormat="1">
      <c r="B16" s="86" t="s">
        <v>919</v>
      </c>
      <c r="C16" s="88" t="s">
        <v>920</v>
      </c>
      <c r="D16" s="89" t="s">
        <v>468</v>
      </c>
      <c r="E16" s="89" t="s">
        <v>119</v>
      </c>
      <c r="F16" s="102">
        <v>44958</v>
      </c>
      <c r="G16" s="91">
        <v>3550.1094720000006</v>
      </c>
      <c r="H16" s="103">
        <v>-8.5456430000000001</v>
      </c>
      <c r="I16" s="91">
        <v>-0.30337968100000007</v>
      </c>
      <c r="J16" s="92">
        <f t="shared" si="0"/>
        <v>3.2972892683839357E-2</v>
      </c>
      <c r="K16" s="92">
        <f>I16/'סכום נכסי הקרן'!$C$42</f>
        <v>-7.9318268094038358E-5</v>
      </c>
    </row>
    <row r="17" spans="2:11" s="6" customFormat="1">
      <c r="B17" s="86" t="s">
        <v>921</v>
      </c>
      <c r="C17" s="88" t="s">
        <v>922</v>
      </c>
      <c r="D17" s="89" t="s">
        <v>468</v>
      </c>
      <c r="E17" s="89" t="s">
        <v>119</v>
      </c>
      <c r="F17" s="102">
        <v>44958</v>
      </c>
      <c r="G17" s="91">
        <v>4226.694480000001</v>
      </c>
      <c r="H17" s="103">
        <v>-8.5360469999999999</v>
      </c>
      <c r="I17" s="91">
        <v>-0.36079260800000001</v>
      </c>
      <c r="J17" s="92">
        <f t="shared" si="0"/>
        <v>3.9212830290722464E-2</v>
      </c>
      <c r="K17" s="92">
        <f>I17/'סכום נכסי הקרן'!$C$42</f>
        <v>-9.432881171660037E-5</v>
      </c>
    </row>
    <row r="18" spans="2:11" s="6" customFormat="1">
      <c r="B18" s="86" t="s">
        <v>923</v>
      </c>
      <c r="C18" s="88" t="s">
        <v>924</v>
      </c>
      <c r="D18" s="89" t="s">
        <v>468</v>
      </c>
      <c r="E18" s="89" t="s">
        <v>119</v>
      </c>
      <c r="F18" s="102">
        <v>44963</v>
      </c>
      <c r="G18" s="91">
        <v>8458.6204800000014</v>
      </c>
      <c r="H18" s="103">
        <v>-8.4629600000000007</v>
      </c>
      <c r="I18" s="91">
        <v>-0.71584968300000007</v>
      </c>
      <c r="J18" s="92">
        <f t="shared" si="0"/>
        <v>7.7802292815119092E-2</v>
      </c>
      <c r="K18" s="92">
        <f>I18/'סכום נכסי הקרן'!$C$42</f>
        <v>-1.871580749378742E-4</v>
      </c>
    </row>
    <row r="19" spans="2:11">
      <c r="B19" s="86" t="s">
        <v>925</v>
      </c>
      <c r="C19" s="88" t="s">
        <v>926</v>
      </c>
      <c r="D19" s="89" t="s">
        <v>468</v>
      </c>
      <c r="E19" s="89" t="s">
        <v>119</v>
      </c>
      <c r="F19" s="102">
        <v>44964</v>
      </c>
      <c r="G19" s="91">
        <v>7736.3772990000007</v>
      </c>
      <c r="H19" s="103">
        <v>-7.5183980000000004</v>
      </c>
      <c r="I19" s="91">
        <v>-0.58165160000000016</v>
      </c>
      <c r="J19" s="92">
        <f t="shared" si="0"/>
        <v>6.3216942291476202E-2</v>
      </c>
      <c r="K19" s="92">
        <f>I19/'סכום נכסי הקרן'!$C$42</f>
        <v>-1.5207214073814773E-4</v>
      </c>
    </row>
    <row r="20" spans="2:11">
      <c r="B20" s="86" t="s">
        <v>927</v>
      </c>
      <c r="C20" s="88" t="s">
        <v>928</v>
      </c>
      <c r="D20" s="89" t="s">
        <v>468</v>
      </c>
      <c r="E20" s="89" t="s">
        <v>119</v>
      </c>
      <c r="F20" s="102">
        <v>44964</v>
      </c>
      <c r="G20" s="91">
        <v>4864.8157270000011</v>
      </c>
      <c r="H20" s="103">
        <v>-7.5152580000000002</v>
      </c>
      <c r="I20" s="91">
        <v>-0.36560343300000003</v>
      </c>
      <c r="J20" s="92">
        <f t="shared" si="0"/>
        <v>3.9735695948445046E-2</v>
      </c>
      <c r="K20" s="92">
        <f>I20/'סכום נכסי הקרן'!$C$42</f>
        <v>-9.5586596370621102E-5</v>
      </c>
    </row>
    <row r="21" spans="2:11">
      <c r="B21" s="86" t="s">
        <v>927</v>
      </c>
      <c r="C21" s="88" t="s">
        <v>929</v>
      </c>
      <c r="D21" s="89" t="s">
        <v>468</v>
      </c>
      <c r="E21" s="89" t="s">
        <v>119</v>
      </c>
      <c r="F21" s="102">
        <v>44964</v>
      </c>
      <c r="G21" s="91">
        <v>1706.0734080000004</v>
      </c>
      <c r="H21" s="103">
        <v>-7.5152580000000002</v>
      </c>
      <c r="I21" s="91">
        <v>-0.12821581100000001</v>
      </c>
      <c r="J21" s="92">
        <f t="shared" si="0"/>
        <v>1.3935165870500171E-2</v>
      </c>
      <c r="K21" s="92">
        <f>I21/'סכום נכסי הקרן'!$C$42</f>
        <v>-3.3521876077101387E-5</v>
      </c>
    </row>
    <row r="22" spans="2:11">
      <c r="B22" s="86" t="s">
        <v>930</v>
      </c>
      <c r="C22" s="88" t="s">
        <v>931</v>
      </c>
      <c r="D22" s="89" t="s">
        <v>468</v>
      </c>
      <c r="E22" s="89" t="s">
        <v>119</v>
      </c>
      <c r="F22" s="102">
        <v>44964</v>
      </c>
      <c r="G22" s="91">
        <v>1706.6214720000003</v>
      </c>
      <c r="H22" s="103">
        <v>-7.4807300000000003</v>
      </c>
      <c r="I22" s="91">
        <v>-0.12766774700000003</v>
      </c>
      <c r="J22" s="92">
        <f t="shared" si="0"/>
        <v>1.3875599404491937E-2</v>
      </c>
      <c r="K22" s="92">
        <f>I22/'סכום נכסי הקרן'!$C$42</f>
        <v>-3.3378585375689224E-5</v>
      </c>
    </row>
    <row r="23" spans="2:11">
      <c r="B23" s="86" t="s">
        <v>932</v>
      </c>
      <c r="C23" s="88" t="s">
        <v>933</v>
      </c>
      <c r="D23" s="89" t="s">
        <v>468</v>
      </c>
      <c r="E23" s="89" t="s">
        <v>119</v>
      </c>
      <c r="F23" s="102">
        <v>44964</v>
      </c>
      <c r="G23" s="91">
        <v>5121.2096640000009</v>
      </c>
      <c r="H23" s="103">
        <v>-7.4524970000000001</v>
      </c>
      <c r="I23" s="91">
        <v>-0.38165799300000003</v>
      </c>
      <c r="J23" s="92">
        <f t="shared" si="0"/>
        <v>4.1480589615091955E-2</v>
      </c>
      <c r="K23" s="92">
        <f>I23/'סכום נכסי הקרן'!$C$42</f>
        <v>-9.9784042587237778E-5</v>
      </c>
    </row>
    <row r="24" spans="2:11">
      <c r="B24" s="86" t="s">
        <v>934</v>
      </c>
      <c r="C24" s="88" t="s">
        <v>935</v>
      </c>
      <c r="D24" s="89" t="s">
        <v>468</v>
      </c>
      <c r="E24" s="89" t="s">
        <v>119</v>
      </c>
      <c r="F24" s="102">
        <v>44964</v>
      </c>
      <c r="G24" s="91">
        <v>5540.7924000000012</v>
      </c>
      <c r="H24" s="103">
        <v>-7.2767999999999997</v>
      </c>
      <c r="I24" s="91">
        <v>-0.403192367</v>
      </c>
      <c r="J24" s="92">
        <f t="shared" si="0"/>
        <v>4.3821058167815036E-2</v>
      </c>
      <c r="K24" s="92">
        <f>I24/'סכום נכסי הקרן'!$C$42</f>
        <v>-1.0541417986122774E-4</v>
      </c>
    </row>
    <row r="25" spans="2:11">
      <c r="B25" s="86" t="s">
        <v>934</v>
      </c>
      <c r="C25" s="88" t="s">
        <v>936</v>
      </c>
      <c r="D25" s="89" t="s">
        <v>468</v>
      </c>
      <c r="E25" s="89" t="s">
        <v>119</v>
      </c>
      <c r="F25" s="102">
        <v>44964</v>
      </c>
      <c r="G25" s="91">
        <v>7311.0694090000006</v>
      </c>
      <c r="H25" s="103">
        <v>-7.2767999999999997</v>
      </c>
      <c r="I25" s="91">
        <v>-0.5320118800000001</v>
      </c>
      <c r="J25" s="92">
        <f t="shared" si="0"/>
        <v>5.7821837533567788E-2</v>
      </c>
      <c r="K25" s="92">
        <f>I25/'סכום נכסי הקרן'!$C$42</f>
        <v>-1.3909389313074451E-4</v>
      </c>
    </row>
    <row r="26" spans="2:11">
      <c r="B26" s="86" t="s">
        <v>937</v>
      </c>
      <c r="C26" s="88" t="s">
        <v>938</v>
      </c>
      <c r="D26" s="89" t="s">
        <v>468</v>
      </c>
      <c r="E26" s="89" t="s">
        <v>119</v>
      </c>
      <c r="F26" s="102">
        <v>44972</v>
      </c>
      <c r="G26" s="91">
        <v>3041.2569600000006</v>
      </c>
      <c r="H26" s="103">
        <v>-5.5428649999999999</v>
      </c>
      <c r="I26" s="91">
        <v>-0.16857276899999998</v>
      </c>
      <c r="J26" s="92">
        <f t="shared" si="0"/>
        <v>1.832137143573119E-2</v>
      </c>
      <c r="K26" s="92">
        <f>I26/'סכום נכסי הקרן'!$C$42</f>
        <v>-4.4073156253652971E-5</v>
      </c>
    </row>
    <row r="27" spans="2:11">
      <c r="B27" s="86" t="s">
        <v>939</v>
      </c>
      <c r="C27" s="88" t="s">
        <v>940</v>
      </c>
      <c r="D27" s="89" t="s">
        <v>468</v>
      </c>
      <c r="E27" s="89" t="s">
        <v>119</v>
      </c>
      <c r="F27" s="102">
        <v>44972</v>
      </c>
      <c r="G27" s="91">
        <v>1738.8576000000003</v>
      </c>
      <c r="H27" s="103">
        <v>-5.4823820000000003</v>
      </c>
      <c r="I27" s="91">
        <v>-9.5330817000000012E-2</v>
      </c>
      <c r="J27" s="92">
        <f t="shared" si="0"/>
        <v>1.036105248724198E-2</v>
      </c>
      <c r="K27" s="92">
        <f>I27/'סכום נכסי הקרן'!$C$42</f>
        <v>-2.4924132280400508E-5</v>
      </c>
    </row>
    <row r="28" spans="2:11">
      <c r="B28" s="86" t="s">
        <v>941</v>
      </c>
      <c r="C28" s="88" t="s">
        <v>942</v>
      </c>
      <c r="D28" s="89" t="s">
        <v>468</v>
      </c>
      <c r="E28" s="89" t="s">
        <v>119</v>
      </c>
      <c r="F28" s="102">
        <v>45090</v>
      </c>
      <c r="G28" s="91">
        <v>3092.2852410000005</v>
      </c>
      <c r="H28" s="103">
        <v>-3.6079210000000002</v>
      </c>
      <c r="I28" s="91">
        <v>-0.111567202</v>
      </c>
      <c r="J28" s="92">
        <f t="shared" si="0"/>
        <v>1.2125707847198334E-2</v>
      </c>
      <c r="K28" s="92">
        <f>I28/'סכום נכסי הקרן'!$C$42</f>
        <v>-2.9169116433798778E-5</v>
      </c>
    </row>
    <row r="29" spans="2:11">
      <c r="B29" s="86" t="s">
        <v>943</v>
      </c>
      <c r="C29" s="88" t="s">
        <v>944</v>
      </c>
      <c r="D29" s="89" t="s">
        <v>468</v>
      </c>
      <c r="E29" s="89" t="s">
        <v>119</v>
      </c>
      <c r="F29" s="102">
        <v>44993</v>
      </c>
      <c r="G29" s="91">
        <v>3095.3160000000003</v>
      </c>
      <c r="H29" s="103">
        <v>-3.6002540000000001</v>
      </c>
      <c r="I29" s="91">
        <v>-0.11143922300000003</v>
      </c>
      <c r="J29" s="92">
        <f t="shared" si="0"/>
        <v>1.2111798419187615E-2</v>
      </c>
      <c r="K29" s="92">
        <f>I29/'סכום נכסי הקרן'!$C$42</f>
        <v>-2.9135656471684817E-5</v>
      </c>
    </row>
    <row r="30" spans="2:11">
      <c r="B30" s="86" t="s">
        <v>945</v>
      </c>
      <c r="C30" s="88" t="s">
        <v>946</v>
      </c>
      <c r="D30" s="89" t="s">
        <v>468</v>
      </c>
      <c r="E30" s="89" t="s">
        <v>119</v>
      </c>
      <c r="F30" s="102">
        <v>45019</v>
      </c>
      <c r="G30" s="91">
        <v>2871.1378800000007</v>
      </c>
      <c r="H30" s="103">
        <v>-3.368058</v>
      </c>
      <c r="I30" s="91">
        <v>-9.670158600000002E-2</v>
      </c>
      <c r="J30" s="92">
        <f t="shared" si="0"/>
        <v>1.0510034841572209E-2</v>
      </c>
      <c r="K30" s="92">
        <f>I30/'סכום נכסי הקרן'!$C$42</f>
        <v>-2.5282518256279352E-5</v>
      </c>
    </row>
    <row r="31" spans="2:11">
      <c r="B31" s="86" t="s">
        <v>947</v>
      </c>
      <c r="C31" s="88" t="s">
        <v>948</v>
      </c>
      <c r="D31" s="89" t="s">
        <v>468</v>
      </c>
      <c r="E31" s="89" t="s">
        <v>119</v>
      </c>
      <c r="F31" s="102">
        <v>45091</v>
      </c>
      <c r="G31" s="91">
        <v>4256.9625600000008</v>
      </c>
      <c r="H31" s="103">
        <v>-3.4651209999999999</v>
      </c>
      <c r="I31" s="91">
        <v>-0.14750889500000003</v>
      </c>
      <c r="J31" s="92">
        <f t="shared" si="0"/>
        <v>1.6032039287254468E-2</v>
      </c>
      <c r="K31" s="92">
        <f>I31/'סכום נכסי הקרן'!$C$42</f>
        <v>-3.8566030662631467E-5</v>
      </c>
    </row>
    <row r="32" spans="2:11">
      <c r="B32" s="86" t="s">
        <v>949</v>
      </c>
      <c r="C32" s="88" t="s">
        <v>950</v>
      </c>
      <c r="D32" s="89" t="s">
        <v>468</v>
      </c>
      <c r="E32" s="89" t="s">
        <v>119</v>
      </c>
      <c r="F32" s="102">
        <v>45019</v>
      </c>
      <c r="G32" s="91">
        <v>3636.4619380000008</v>
      </c>
      <c r="H32" s="103">
        <v>-3.2664409999999999</v>
      </c>
      <c r="I32" s="91">
        <v>-0.11878286700000001</v>
      </c>
      <c r="J32" s="92">
        <f t="shared" si="0"/>
        <v>1.2909944111483732E-2</v>
      </c>
      <c r="K32" s="92">
        <f>I32/'סכום נכסי הקרן'!$C$42</f>
        <v>-3.1055643735364405E-5</v>
      </c>
    </row>
    <row r="33" spans="2:11">
      <c r="B33" s="86" t="s">
        <v>951</v>
      </c>
      <c r="C33" s="88" t="s">
        <v>952</v>
      </c>
      <c r="D33" s="89" t="s">
        <v>468</v>
      </c>
      <c r="E33" s="89" t="s">
        <v>119</v>
      </c>
      <c r="F33" s="102">
        <v>44993</v>
      </c>
      <c r="G33" s="91">
        <v>5526.3785900000003</v>
      </c>
      <c r="H33" s="103">
        <v>-3.1489590000000001</v>
      </c>
      <c r="I33" s="91">
        <v>-0.17402337399999998</v>
      </c>
      <c r="J33" s="92">
        <f t="shared" si="0"/>
        <v>1.8913771734705064E-2</v>
      </c>
      <c r="K33" s="92">
        <f>I33/'סכום נכסי הקרן'!$C$42</f>
        <v>-4.5498210651626002E-5</v>
      </c>
    </row>
    <row r="34" spans="2:11">
      <c r="B34" s="86" t="s">
        <v>953</v>
      </c>
      <c r="C34" s="88" t="s">
        <v>954</v>
      </c>
      <c r="D34" s="89" t="s">
        <v>468</v>
      </c>
      <c r="E34" s="89" t="s">
        <v>119</v>
      </c>
      <c r="F34" s="102">
        <v>44986</v>
      </c>
      <c r="G34" s="91">
        <v>4663.535788000001</v>
      </c>
      <c r="H34" s="103">
        <v>-3.1636730000000002</v>
      </c>
      <c r="I34" s="91">
        <v>-0.14753903600000004</v>
      </c>
      <c r="J34" s="92">
        <f t="shared" si="0"/>
        <v>1.6035315168998122E-2</v>
      </c>
      <c r="K34" s="92">
        <f>I34/'סכום נכסי הקרן'!$C$42</f>
        <v>-3.8573910992358045E-5</v>
      </c>
    </row>
    <row r="35" spans="2:11">
      <c r="B35" s="86" t="s">
        <v>955</v>
      </c>
      <c r="C35" s="88" t="s">
        <v>956</v>
      </c>
      <c r="D35" s="89" t="s">
        <v>468</v>
      </c>
      <c r="E35" s="89" t="s">
        <v>119</v>
      </c>
      <c r="F35" s="102">
        <v>44993</v>
      </c>
      <c r="G35" s="91">
        <v>3556.3374720000006</v>
      </c>
      <c r="H35" s="103">
        <v>-3.413084</v>
      </c>
      <c r="I35" s="91">
        <v>-0.12138079700000001</v>
      </c>
      <c r="J35" s="92">
        <f t="shared" si="0"/>
        <v>1.3192300750556494E-2</v>
      </c>
      <c r="K35" s="92">
        <f>I35/'סכום נכסי הקרן'!$C$42</f>
        <v>-3.1734869540963245E-5</v>
      </c>
    </row>
    <row r="36" spans="2:11">
      <c r="B36" s="86" t="s">
        <v>957</v>
      </c>
      <c r="C36" s="88" t="s">
        <v>958</v>
      </c>
      <c r="D36" s="89" t="s">
        <v>468</v>
      </c>
      <c r="E36" s="89" t="s">
        <v>119</v>
      </c>
      <c r="F36" s="102">
        <v>44980</v>
      </c>
      <c r="G36" s="91">
        <v>2669.3457120000003</v>
      </c>
      <c r="H36" s="103">
        <v>-3.0145240000000002</v>
      </c>
      <c r="I36" s="91">
        <v>-8.0468064000000006E-2</v>
      </c>
      <c r="J36" s="92">
        <f t="shared" si="0"/>
        <v>8.7456906474508312E-3</v>
      </c>
      <c r="K36" s="92">
        <f>I36/'סכום נכסי הקרן'!$C$42</f>
        <v>-2.1038282630932805E-5</v>
      </c>
    </row>
    <row r="37" spans="2:11">
      <c r="B37" s="86" t="s">
        <v>959</v>
      </c>
      <c r="C37" s="88" t="s">
        <v>960</v>
      </c>
      <c r="D37" s="89" t="s">
        <v>468</v>
      </c>
      <c r="E37" s="89" t="s">
        <v>119</v>
      </c>
      <c r="F37" s="102">
        <v>44991</v>
      </c>
      <c r="G37" s="91">
        <v>3563.3128320000005</v>
      </c>
      <c r="H37" s="103">
        <v>-2.8547340000000001</v>
      </c>
      <c r="I37" s="91">
        <v>-0.10172308700000002</v>
      </c>
      <c r="J37" s="92">
        <f t="shared" si="0"/>
        <v>1.1055797870391506E-2</v>
      </c>
      <c r="K37" s="92">
        <f>I37/'סכום נכסי הקרן'!$C$42</f>
        <v>-2.6595383907794364E-5</v>
      </c>
    </row>
    <row r="38" spans="2:11">
      <c r="B38" s="86" t="s">
        <v>961</v>
      </c>
      <c r="C38" s="88" t="s">
        <v>962</v>
      </c>
      <c r="D38" s="89" t="s">
        <v>468</v>
      </c>
      <c r="E38" s="89" t="s">
        <v>119</v>
      </c>
      <c r="F38" s="102">
        <v>44991</v>
      </c>
      <c r="G38" s="91">
        <v>3121.4736000000003</v>
      </c>
      <c r="H38" s="103">
        <v>-2.921011</v>
      </c>
      <c r="I38" s="91">
        <v>-9.1178593000000016E-2</v>
      </c>
      <c r="J38" s="92">
        <f t="shared" si="0"/>
        <v>9.9097670356257852E-3</v>
      </c>
      <c r="K38" s="92">
        <f>I38/'סכום נכסי הקרן'!$C$42</f>
        <v>-2.3838538099099683E-5</v>
      </c>
    </row>
    <row r="39" spans="2:11">
      <c r="B39" s="86" t="s">
        <v>963</v>
      </c>
      <c r="C39" s="88" t="s">
        <v>964</v>
      </c>
      <c r="D39" s="89" t="s">
        <v>468</v>
      </c>
      <c r="E39" s="89" t="s">
        <v>119</v>
      </c>
      <c r="F39" s="102">
        <v>45089</v>
      </c>
      <c r="G39" s="91">
        <v>894.61483200000021</v>
      </c>
      <c r="H39" s="103">
        <v>-2.9878130000000001</v>
      </c>
      <c r="I39" s="91">
        <v>-2.6729419000000004E-2</v>
      </c>
      <c r="J39" s="92">
        <f t="shared" si="0"/>
        <v>2.9050932524000402E-3</v>
      </c>
      <c r="K39" s="92">
        <f>I39/'סכום נכסי הקרן'!$C$42</f>
        <v>-6.9883758043765711E-6</v>
      </c>
    </row>
    <row r="40" spans="2:11">
      <c r="B40" s="86" t="s">
        <v>965</v>
      </c>
      <c r="C40" s="88" t="s">
        <v>966</v>
      </c>
      <c r="D40" s="89" t="s">
        <v>468</v>
      </c>
      <c r="E40" s="89" t="s">
        <v>119</v>
      </c>
      <c r="F40" s="102">
        <v>44987</v>
      </c>
      <c r="G40" s="91">
        <v>447.79320000000007</v>
      </c>
      <c r="H40" s="103">
        <v>-2.4015339999999998</v>
      </c>
      <c r="I40" s="91">
        <v>-1.0753904000000002E-2</v>
      </c>
      <c r="J40" s="92">
        <f t="shared" si="0"/>
        <v>1.1687906103517551E-3</v>
      </c>
      <c r="K40" s="92">
        <f>I40/'סכום נכסי הקרן'!$C$42</f>
        <v>-2.8115958119474437E-6</v>
      </c>
    </row>
    <row r="41" spans="2:11">
      <c r="B41" s="86" t="s">
        <v>967</v>
      </c>
      <c r="C41" s="88" t="s">
        <v>968</v>
      </c>
      <c r="D41" s="89" t="s">
        <v>468</v>
      </c>
      <c r="E41" s="89" t="s">
        <v>119</v>
      </c>
      <c r="F41" s="102">
        <v>44987</v>
      </c>
      <c r="G41" s="91">
        <v>2687.5065600000003</v>
      </c>
      <c r="H41" s="103">
        <v>-2.3730570000000002</v>
      </c>
      <c r="I41" s="91">
        <v>-6.3776065000000007E-2</v>
      </c>
      <c r="J41" s="92">
        <f t="shared" si="0"/>
        <v>6.9315167716936295E-3</v>
      </c>
      <c r="K41" s="92">
        <f>I41/'סכום נכסי הקרן'!$C$42</f>
        <v>-1.6674178722116909E-5</v>
      </c>
    </row>
    <row r="42" spans="2:11">
      <c r="B42" s="86" t="s">
        <v>969</v>
      </c>
      <c r="C42" s="88" t="s">
        <v>970</v>
      </c>
      <c r="D42" s="89" t="s">
        <v>468</v>
      </c>
      <c r="E42" s="89" t="s">
        <v>119</v>
      </c>
      <c r="F42" s="102">
        <v>45001</v>
      </c>
      <c r="G42" s="91">
        <v>5233.7240100000008</v>
      </c>
      <c r="H42" s="103">
        <v>-2.4627859999999999</v>
      </c>
      <c r="I42" s="91">
        <v>-0.12889544400000003</v>
      </c>
      <c r="J42" s="92">
        <f t="shared" si="0"/>
        <v>1.4009031944521775E-2</v>
      </c>
      <c r="K42" s="92">
        <f>I42/'סכום נכסי הקרן'!$C$42</f>
        <v>-3.369956534199173E-5</v>
      </c>
    </row>
    <row r="43" spans="2:11">
      <c r="B43" s="86" t="s">
        <v>971</v>
      </c>
      <c r="C43" s="88" t="s">
        <v>972</v>
      </c>
      <c r="D43" s="89" t="s">
        <v>468</v>
      </c>
      <c r="E43" s="89" t="s">
        <v>119</v>
      </c>
      <c r="F43" s="102">
        <v>45001</v>
      </c>
      <c r="G43" s="91">
        <v>3589.3209600000009</v>
      </c>
      <c r="H43" s="103">
        <v>-2.4627859999999999</v>
      </c>
      <c r="I43" s="91">
        <v>-8.8397309000000021E-2</v>
      </c>
      <c r="J43" s="92">
        <f t="shared" si="0"/>
        <v>9.6074825235154329E-3</v>
      </c>
      <c r="K43" s="92">
        <f>I43/'סכום נכסי הקרן'!$C$42</f>
        <v>-2.3111374601430705E-5</v>
      </c>
    </row>
    <row r="44" spans="2:11">
      <c r="B44" s="86" t="s">
        <v>973</v>
      </c>
      <c r="C44" s="88" t="s">
        <v>974</v>
      </c>
      <c r="D44" s="89" t="s">
        <v>468</v>
      </c>
      <c r="E44" s="89" t="s">
        <v>119</v>
      </c>
      <c r="F44" s="102">
        <v>44987</v>
      </c>
      <c r="G44" s="91">
        <v>581.68633499999999</v>
      </c>
      <c r="H44" s="103">
        <v>-2.1099890000000001</v>
      </c>
      <c r="I44" s="91">
        <v>-1.2273520000000001E-2</v>
      </c>
      <c r="J44" s="92">
        <f t="shared" si="0"/>
        <v>1.3339504362289707E-3</v>
      </c>
      <c r="K44" s="92">
        <f>I44/'סכום נכסי הקרן'!$C$42</f>
        <v>-3.2088976644996261E-6</v>
      </c>
    </row>
    <row r="45" spans="2:11">
      <c r="B45" s="86" t="s">
        <v>975</v>
      </c>
      <c r="C45" s="88" t="s">
        <v>976</v>
      </c>
      <c r="D45" s="89" t="s">
        <v>468</v>
      </c>
      <c r="E45" s="89" t="s">
        <v>119</v>
      </c>
      <c r="F45" s="102">
        <v>45097</v>
      </c>
      <c r="G45" s="91">
        <v>5246.8010550000008</v>
      </c>
      <c r="H45" s="103">
        <v>-2.4179889999999999</v>
      </c>
      <c r="I45" s="91">
        <v>-0.12686705500000003</v>
      </c>
      <c r="J45" s="92">
        <f t="shared" si="0"/>
        <v>1.3788576004303154E-2</v>
      </c>
      <c r="K45" s="92">
        <f>I45/'סכום נכסי הקרן'!$C$42</f>
        <v>-3.3169245374712852E-5</v>
      </c>
    </row>
    <row r="46" spans="2:11">
      <c r="B46" s="86" t="s">
        <v>977</v>
      </c>
      <c r="C46" s="88" t="s">
        <v>978</v>
      </c>
      <c r="D46" s="89" t="s">
        <v>468</v>
      </c>
      <c r="E46" s="89" t="s">
        <v>119</v>
      </c>
      <c r="F46" s="102">
        <v>44985</v>
      </c>
      <c r="G46" s="91">
        <v>4499.7299999999996</v>
      </c>
      <c r="H46" s="103">
        <v>-1.846265</v>
      </c>
      <c r="I46" s="91">
        <v>-8.3076952000000023E-2</v>
      </c>
      <c r="J46" s="92">
        <f t="shared" si="0"/>
        <v>9.0292382593561808E-3</v>
      </c>
      <c r="K46" s="92">
        <f>I46/'סכום נכסי הקרן'!$C$42</f>
        <v>-2.1720373393007677E-5</v>
      </c>
    </row>
    <row r="47" spans="2:11">
      <c r="B47" s="86" t="s">
        <v>979</v>
      </c>
      <c r="C47" s="88" t="s">
        <v>980</v>
      </c>
      <c r="D47" s="89" t="s">
        <v>468</v>
      </c>
      <c r="E47" s="89" t="s">
        <v>119</v>
      </c>
      <c r="F47" s="102">
        <v>44991</v>
      </c>
      <c r="G47" s="91">
        <v>2699.8380000000006</v>
      </c>
      <c r="H47" s="103">
        <v>-1.8174630000000001</v>
      </c>
      <c r="I47" s="91">
        <v>-4.9068543000000006E-2</v>
      </c>
      <c r="J47" s="92">
        <f t="shared" si="0"/>
        <v>5.3330262500057039E-3</v>
      </c>
      <c r="K47" s="92">
        <f>I47/'סכום נכסי הקרן'!$C$42</f>
        <v>-1.2828914038767971E-5</v>
      </c>
    </row>
    <row r="48" spans="2:11">
      <c r="B48" s="86" t="s">
        <v>981</v>
      </c>
      <c r="C48" s="88" t="s">
        <v>982</v>
      </c>
      <c r="D48" s="89" t="s">
        <v>468</v>
      </c>
      <c r="E48" s="89" t="s">
        <v>119</v>
      </c>
      <c r="F48" s="102">
        <v>45035</v>
      </c>
      <c r="G48" s="91">
        <v>1361.65904</v>
      </c>
      <c r="H48" s="103">
        <v>-1.6448100000000001</v>
      </c>
      <c r="I48" s="91">
        <v>-2.2396699999999999E-2</v>
      </c>
      <c r="J48" s="92">
        <f t="shared" si="0"/>
        <v>2.4341906588402824E-3</v>
      </c>
      <c r="K48" s="92">
        <f>I48/'סכום נכסי הקרן'!$C$42</f>
        <v>-5.8555914132619462E-6</v>
      </c>
    </row>
    <row r="49" spans="2:11">
      <c r="B49" s="86" t="s">
        <v>981</v>
      </c>
      <c r="C49" s="88" t="s">
        <v>983</v>
      </c>
      <c r="D49" s="89" t="s">
        <v>468</v>
      </c>
      <c r="E49" s="89" t="s">
        <v>119</v>
      </c>
      <c r="F49" s="102">
        <v>45035</v>
      </c>
      <c r="G49" s="91">
        <v>2335.1404800000005</v>
      </c>
      <c r="H49" s="103">
        <v>-1.6448100000000001</v>
      </c>
      <c r="I49" s="91">
        <v>-3.8408616000000007E-2</v>
      </c>
      <c r="J49" s="92">
        <f t="shared" si="0"/>
        <v>4.1744495522190068E-3</v>
      </c>
      <c r="K49" s="92">
        <f>I49/'סכום נכסי הקרן'!$C$42</f>
        <v>-1.004188840520592E-5</v>
      </c>
    </row>
    <row r="50" spans="2:11">
      <c r="B50" s="86" t="s">
        <v>984</v>
      </c>
      <c r="C50" s="88" t="s">
        <v>985</v>
      </c>
      <c r="D50" s="89" t="s">
        <v>468</v>
      </c>
      <c r="E50" s="89" t="s">
        <v>119</v>
      </c>
      <c r="F50" s="102">
        <v>45035</v>
      </c>
      <c r="G50" s="91">
        <v>3873.5170560000006</v>
      </c>
      <c r="H50" s="103">
        <v>-1.6448100000000001</v>
      </c>
      <c r="I50" s="91">
        <v>-6.3711982E-2</v>
      </c>
      <c r="J50" s="92">
        <f t="shared" si="0"/>
        <v>6.9245518956185612E-3</v>
      </c>
      <c r="K50" s="92">
        <f>I50/'סכום נכסי הקרן'!$C$42</f>
        <v>-1.6657424295592642E-5</v>
      </c>
    </row>
    <row r="51" spans="2:11">
      <c r="B51" s="86" t="s">
        <v>986</v>
      </c>
      <c r="C51" s="88" t="s">
        <v>987</v>
      </c>
      <c r="D51" s="89" t="s">
        <v>468</v>
      </c>
      <c r="E51" s="89" t="s">
        <v>119</v>
      </c>
      <c r="F51" s="102">
        <v>44991</v>
      </c>
      <c r="G51" s="91">
        <v>3874.5882720000004</v>
      </c>
      <c r="H51" s="103">
        <v>-1.6907890000000001</v>
      </c>
      <c r="I51" s="91">
        <v>-6.5511106999999999E-2</v>
      </c>
      <c r="J51" s="92">
        <f t="shared" si="0"/>
        <v>7.1200902235457122E-3</v>
      </c>
      <c r="K51" s="92">
        <f>I51/'סכום נכסי הקרן'!$C$42</f>
        <v>-1.7127803454191223E-5</v>
      </c>
    </row>
    <row r="52" spans="2:11">
      <c r="B52" s="86" t="s">
        <v>988</v>
      </c>
      <c r="C52" s="88" t="s">
        <v>989</v>
      </c>
      <c r="D52" s="89" t="s">
        <v>468</v>
      </c>
      <c r="E52" s="89" t="s">
        <v>119</v>
      </c>
      <c r="F52" s="102">
        <v>45007</v>
      </c>
      <c r="G52" s="91">
        <v>1351.6005600000003</v>
      </c>
      <c r="H52" s="103">
        <v>-1.6764049999999999</v>
      </c>
      <c r="I52" s="91">
        <v>-2.2658305E-2</v>
      </c>
      <c r="J52" s="92">
        <f t="shared" si="0"/>
        <v>2.4626232603979191E-3</v>
      </c>
      <c r="K52" s="92">
        <f>I52/'סכום נכסי הקרן'!$C$42</f>
        <v>-5.9239877391343471E-6</v>
      </c>
    </row>
    <row r="53" spans="2:11">
      <c r="B53" s="86" t="s">
        <v>988</v>
      </c>
      <c r="C53" s="88" t="s">
        <v>990</v>
      </c>
      <c r="D53" s="89" t="s">
        <v>468</v>
      </c>
      <c r="E53" s="89" t="s">
        <v>119</v>
      </c>
      <c r="F53" s="102">
        <v>45007</v>
      </c>
      <c r="G53" s="91">
        <v>1167.8931300000002</v>
      </c>
      <c r="H53" s="103">
        <v>-1.6764049999999999</v>
      </c>
      <c r="I53" s="91">
        <v>-1.9578623000000003E-2</v>
      </c>
      <c r="J53" s="92">
        <f t="shared" si="0"/>
        <v>2.127907290786389E-3</v>
      </c>
      <c r="K53" s="92">
        <f>I53/'סכום נכסי הקרן'!$C$42</f>
        <v>-5.1188084281297185E-6</v>
      </c>
    </row>
    <row r="54" spans="2:11">
      <c r="B54" s="86" t="s">
        <v>991</v>
      </c>
      <c r="C54" s="88" t="s">
        <v>992</v>
      </c>
      <c r="D54" s="89" t="s">
        <v>468</v>
      </c>
      <c r="E54" s="89" t="s">
        <v>119</v>
      </c>
      <c r="F54" s="102">
        <v>45055</v>
      </c>
      <c r="G54" s="91">
        <v>3787.6204800000005</v>
      </c>
      <c r="H54" s="103">
        <v>-1.483827</v>
      </c>
      <c r="I54" s="91">
        <v>-5.6201731000000012E-2</v>
      </c>
      <c r="J54" s="92">
        <f t="shared" si="0"/>
        <v>6.1082984819573584E-3</v>
      </c>
      <c r="K54" s="92">
        <f>I54/'סכום נכסי הקרן'!$C$42</f>
        <v>-1.4693877823699823E-5</v>
      </c>
    </row>
    <row r="55" spans="2:11">
      <c r="B55" s="86" t="s">
        <v>993</v>
      </c>
      <c r="C55" s="88" t="s">
        <v>994</v>
      </c>
      <c r="D55" s="89" t="s">
        <v>468</v>
      </c>
      <c r="E55" s="89" t="s">
        <v>119</v>
      </c>
      <c r="F55" s="102">
        <v>45055</v>
      </c>
      <c r="G55" s="91">
        <v>3156.3504000000003</v>
      </c>
      <c r="H55" s="103">
        <v>-1.483827</v>
      </c>
      <c r="I55" s="91">
        <v>-4.6834776000000009E-2</v>
      </c>
      <c r="J55" s="92">
        <f t="shared" si="0"/>
        <v>5.0902487530786709E-3</v>
      </c>
      <c r="K55" s="92">
        <f>I55/'סכום נכסי הקרן'!$C$42</f>
        <v>-1.2244898229991326E-5</v>
      </c>
    </row>
    <row r="56" spans="2:11">
      <c r="B56" s="86" t="s">
        <v>995</v>
      </c>
      <c r="C56" s="88" t="s">
        <v>996</v>
      </c>
      <c r="D56" s="89" t="s">
        <v>468</v>
      </c>
      <c r="E56" s="89" t="s">
        <v>119</v>
      </c>
      <c r="F56" s="102">
        <v>45036</v>
      </c>
      <c r="G56" s="91">
        <v>1803.6288000000004</v>
      </c>
      <c r="H56" s="103">
        <v>-1.525542</v>
      </c>
      <c r="I56" s="91">
        <v>-2.7515121000000003E-2</v>
      </c>
      <c r="J56" s="92">
        <f t="shared" si="0"/>
        <v>2.9904874608786161E-3</v>
      </c>
      <c r="K56" s="92">
        <f>I56/'סכום נכסי הקרן'!$C$42</f>
        <v>-7.1937966871219185E-6</v>
      </c>
    </row>
    <row r="57" spans="2:11">
      <c r="B57" s="86" t="s">
        <v>997</v>
      </c>
      <c r="C57" s="88" t="s">
        <v>998</v>
      </c>
      <c r="D57" s="89" t="s">
        <v>468</v>
      </c>
      <c r="E57" s="89" t="s">
        <v>119</v>
      </c>
      <c r="F57" s="102">
        <v>45036</v>
      </c>
      <c r="G57" s="91">
        <v>2254.5360000000005</v>
      </c>
      <c r="H57" s="103">
        <v>-1.525542</v>
      </c>
      <c r="I57" s="91">
        <v>-3.4393902000000004E-2</v>
      </c>
      <c r="J57" s="92">
        <f t="shared" si="0"/>
        <v>3.7381094076121982E-3</v>
      </c>
      <c r="K57" s="92">
        <f>I57/'סכום נכסי הקרן'!$C$42</f>
        <v>-8.9922460549890343E-6</v>
      </c>
    </row>
    <row r="58" spans="2:11">
      <c r="B58" s="86" t="s">
        <v>999</v>
      </c>
      <c r="C58" s="88" t="s">
        <v>1000</v>
      </c>
      <c r="D58" s="89" t="s">
        <v>468</v>
      </c>
      <c r="E58" s="89" t="s">
        <v>119</v>
      </c>
      <c r="F58" s="102">
        <v>45061</v>
      </c>
      <c r="G58" s="91">
        <v>4058.1648000000005</v>
      </c>
      <c r="H58" s="103">
        <v>-1.5185900000000001</v>
      </c>
      <c r="I58" s="91">
        <v>-6.1626876000000011E-2</v>
      </c>
      <c r="J58" s="92">
        <f t="shared" si="0"/>
        <v>6.6979316547843403E-3</v>
      </c>
      <c r="K58" s="92">
        <f>I58/'סכום נכסי הקרן'!$C$42</f>
        <v>-1.6112275734003617E-5</v>
      </c>
    </row>
    <row r="59" spans="2:11">
      <c r="B59" s="86" t="s">
        <v>1001</v>
      </c>
      <c r="C59" s="88" t="s">
        <v>1002</v>
      </c>
      <c r="D59" s="89" t="s">
        <v>468</v>
      </c>
      <c r="E59" s="89" t="s">
        <v>119</v>
      </c>
      <c r="F59" s="102">
        <v>45055</v>
      </c>
      <c r="G59" s="91">
        <v>4780.9366560000008</v>
      </c>
      <c r="H59" s="103">
        <v>-1.4558</v>
      </c>
      <c r="I59" s="91">
        <v>-6.9600896000000009E-2</v>
      </c>
      <c r="J59" s="92">
        <f t="shared" si="0"/>
        <v>7.5645899123582497E-3</v>
      </c>
      <c r="K59" s="92">
        <f>I59/'סכום נכסי הקרן'!$C$42</f>
        <v>-1.8197074076669232E-5</v>
      </c>
    </row>
    <row r="60" spans="2:11">
      <c r="B60" s="86" t="s">
        <v>1003</v>
      </c>
      <c r="C60" s="88" t="s">
        <v>1004</v>
      </c>
      <c r="D60" s="89" t="s">
        <v>468</v>
      </c>
      <c r="E60" s="89" t="s">
        <v>119</v>
      </c>
      <c r="F60" s="102">
        <v>45040</v>
      </c>
      <c r="G60" s="91">
        <v>4346.76</v>
      </c>
      <c r="H60" s="103">
        <v>-1.42635</v>
      </c>
      <c r="I60" s="91">
        <v>-6.2000000000000006E-2</v>
      </c>
      <c r="J60" s="92">
        <f t="shared" si="0"/>
        <v>6.738484725343356E-3</v>
      </c>
      <c r="K60" s="92">
        <f>I60/'סכום נכסי הקרן'!$C$42</f>
        <v>-1.6209828573952444E-5</v>
      </c>
    </row>
    <row r="61" spans="2:11">
      <c r="B61" s="86" t="s">
        <v>1005</v>
      </c>
      <c r="C61" s="88" t="s">
        <v>1006</v>
      </c>
      <c r="D61" s="89" t="s">
        <v>468</v>
      </c>
      <c r="E61" s="89" t="s">
        <v>119</v>
      </c>
      <c r="F61" s="102">
        <v>45061</v>
      </c>
      <c r="G61" s="91">
        <v>4521.5280000000012</v>
      </c>
      <c r="H61" s="103">
        <v>-1.2389239999999999</v>
      </c>
      <c r="I61" s="91">
        <v>-5.601830700000001E-2</v>
      </c>
      <c r="J61" s="92">
        <f t="shared" si="0"/>
        <v>6.0883630009531424E-3</v>
      </c>
      <c r="K61" s="92">
        <f>I61/'סכום נכסי הקרן'!$C$42</f>
        <v>-1.4645921830210328E-5</v>
      </c>
    </row>
    <row r="62" spans="2:11">
      <c r="B62" s="86" t="s">
        <v>1007</v>
      </c>
      <c r="C62" s="88" t="s">
        <v>1008</v>
      </c>
      <c r="D62" s="89" t="s">
        <v>468</v>
      </c>
      <c r="E62" s="89" t="s">
        <v>119</v>
      </c>
      <c r="F62" s="102">
        <v>45057</v>
      </c>
      <c r="G62" s="91">
        <v>1539.0135359999999</v>
      </c>
      <c r="H62" s="103">
        <v>-1.80139</v>
      </c>
      <c r="I62" s="91">
        <v>-2.7723631000000006E-2</v>
      </c>
      <c r="J62" s="92">
        <f t="shared" si="0"/>
        <v>3.0131494197508961E-3</v>
      </c>
      <c r="K62" s="92">
        <f>I62/'סכום נכסי הקרן'!$C$42</f>
        <v>-7.2483113864115133E-6</v>
      </c>
    </row>
    <row r="63" spans="2:11">
      <c r="B63" s="86" t="s">
        <v>1009</v>
      </c>
      <c r="C63" s="88" t="s">
        <v>1010</v>
      </c>
      <c r="D63" s="89" t="s">
        <v>468</v>
      </c>
      <c r="E63" s="89" t="s">
        <v>119</v>
      </c>
      <c r="F63" s="102">
        <v>45057</v>
      </c>
      <c r="G63" s="91">
        <v>2263.8780000000006</v>
      </c>
      <c r="H63" s="103">
        <v>-1.7733840000000001</v>
      </c>
      <c r="I63" s="91">
        <v>-4.0147245000000005E-2</v>
      </c>
      <c r="J63" s="92">
        <f t="shared" si="0"/>
        <v>4.3634128580180226E-3</v>
      </c>
      <c r="K63" s="92">
        <f>I63/'סכום נכסי הקרן'!$C$42</f>
        <v>-1.0496450954297895E-5</v>
      </c>
    </row>
    <row r="64" spans="2:11">
      <c r="B64" s="86" t="s">
        <v>1011</v>
      </c>
      <c r="C64" s="88" t="s">
        <v>1012</v>
      </c>
      <c r="D64" s="89" t="s">
        <v>468</v>
      </c>
      <c r="E64" s="89" t="s">
        <v>119</v>
      </c>
      <c r="F64" s="102">
        <v>45068</v>
      </c>
      <c r="G64" s="91">
        <v>4696.1121600000006</v>
      </c>
      <c r="H64" s="103">
        <v>-1.5000260000000001</v>
      </c>
      <c r="I64" s="91">
        <v>-7.0442909000000012E-2</v>
      </c>
      <c r="J64" s="92">
        <f t="shared" si="0"/>
        <v>7.6561042952460008E-3</v>
      </c>
      <c r="K64" s="92">
        <f>I64/'סכום נכסי הקרן'!$C$42</f>
        <v>-1.841721740549245E-5</v>
      </c>
    </row>
    <row r="65" spans="2:11">
      <c r="B65" s="86" t="s">
        <v>1013</v>
      </c>
      <c r="C65" s="88" t="s">
        <v>1014</v>
      </c>
      <c r="D65" s="89" t="s">
        <v>468</v>
      </c>
      <c r="E65" s="89" t="s">
        <v>119</v>
      </c>
      <c r="F65" s="102">
        <v>45105</v>
      </c>
      <c r="G65" s="91">
        <v>2541.1236480000002</v>
      </c>
      <c r="H65" s="103">
        <v>-1.135599</v>
      </c>
      <c r="I65" s="91">
        <v>-2.8856983000000003E-2</v>
      </c>
      <c r="J65" s="92">
        <f t="shared" si="0"/>
        <v>3.1363280510482722E-3</v>
      </c>
      <c r="K65" s="92">
        <f>I65/'סכום נכסי הקרן'!$C$42</f>
        <v>-7.5446249611525794E-6</v>
      </c>
    </row>
    <row r="66" spans="2:11">
      <c r="B66" s="86" t="s">
        <v>1015</v>
      </c>
      <c r="C66" s="88" t="s">
        <v>1016</v>
      </c>
      <c r="D66" s="89" t="s">
        <v>468</v>
      </c>
      <c r="E66" s="89" t="s">
        <v>119</v>
      </c>
      <c r="F66" s="102">
        <v>45106</v>
      </c>
      <c r="G66" s="91">
        <v>1544.0955840000001</v>
      </c>
      <c r="H66" s="103">
        <v>-0.74632900000000002</v>
      </c>
      <c r="I66" s="91">
        <v>-1.1524038E-2</v>
      </c>
      <c r="J66" s="92">
        <f t="shared" si="0"/>
        <v>1.2524928070528449E-3</v>
      </c>
      <c r="K66" s="92">
        <f>I66/'סכום נכסי הקרן'!$C$42</f>
        <v>-3.0129464590276413E-6</v>
      </c>
    </row>
    <row r="67" spans="2:11">
      <c r="B67" s="86" t="s">
        <v>1017</v>
      </c>
      <c r="C67" s="88" t="s">
        <v>1018</v>
      </c>
      <c r="D67" s="89" t="s">
        <v>468</v>
      </c>
      <c r="E67" s="89" t="s">
        <v>119</v>
      </c>
      <c r="F67" s="102">
        <v>45069</v>
      </c>
      <c r="G67" s="91">
        <v>3535.2580320000006</v>
      </c>
      <c r="H67" s="103">
        <v>-1.098692</v>
      </c>
      <c r="I67" s="91">
        <v>-3.8841600999999996E-2</v>
      </c>
      <c r="J67" s="92">
        <f t="shared" si="0"/>
        <v>4.2215086297803413E-3</v>
      </c>
      <c r="K67" s="92">
        <f>I67/'סכום נכסי הקרן'!$C$42</f>
        <v>-1.0155091834642899E-5</v>
      </c>
    </row>
    <row r="68" spans="2:11">
      <c r="B68" s="86" t="s">
        <v>1019</v>
      </c>
      <c r="C68" s="88" t="s">
        <v>1020</v>
      </c>
      <c r="D68" s="89" t="s">
        <v>468</v>
      </c>
      <c r="E68" s="89" t="s">
        <v>119</v>
      </c>
      <c r="F68" s="102">
        <v>45061</v>
      </c>
      <c r="G68" s="91">
        <v>909.28800000000012</v>
      </c>
      <c r="H68" s="103">
        <v>-1.355137</v>
      </c>
      <c r="I68" s="91">
        <v>-1.2322098000000004E-2</v>
      </c>
      <c r="J68" s="92">
        <f t="shared" si="0"/>
        <v>1.339230147696515E-3</v>
      </c>
      <c r="K68" s="92">
        <f>I68/'סכום נכסי הקרן'!$C$42</f>
        <v>-3.2215983266361661E-6</v>
      </c>
    </row>
    <row r="69" spans="2:11">
      <c r="B69" s="86" t="s">
        <v>1021</v>
      </c>
      <c r="C69" s="88" t="s">
        <v>1022</v>
      </c>
      <c r="D69" s="89" t="s">
        <v>468</v>
      </c>
      <c r="E69" s="89" t="s">
        <v>119</v>
      </c>
      <c r="F69" s="102">
        <v>45061</v>
      </c>
      <c r="G69" s="91">
        <v>3183.0311520000005</v>
      </c>
      <c r="H69" s="103">
        <v>-1.338479</v>
      </c>
      <c r="I69" s="91">
        <v>-4.2604191000000007E-2</v>
      </c>
      <c r="J69" s="92">
        <f t="shared" si="0"/>
        <v>4.6304466175663044E-3</v>
      </c>
      <c r="K69" s="92">
        <f>I69/'סכום נכסי הקרן'!$C$42</f>
        <v>-1.1138816655514962E-5</v>
      </c>
    </row>
    <row r="70" spans="2:11">
      <c r="B70" s="86" t="s">
        <v>1023</v>
      </c>
      <c r="C70" s="88" t="s">
        <v>1024</v>
      </c>
      <c r="D70" s="89" t="s">
        <v>468</v>
      </c>
      <c r="E70" s="89" t="s">
        <v>119</v>
      </c>
      <c r="F70" s="102">
        <v>45062</v>
      </c>
      <c r="G70" s="91">
        <v>11021.003168000001</v>
      </c>
      <c r="H70" s="103">
        <v>-1.122417</v>
      </c>
      <c r="I70" s="91">
        <v>-0.12370160300000003</v>
      </c>
      <c r="J70" s="92">
        <f t="shared" si="0"/>
        <v>1.3444538101870775E-2</v>
      </c>
      <c r="K70" s="92">
        <f>I70/'סכום נכסי הקרן'!$C$42</f>
        <v>-3.2341641596018095E-5</v>
      </c>
    </row>
    <row r="71" spans="2:11">
      <c r="B71" s="86" t="s">
        <v>1025</v>
      </c>
      <c r="C71" s="88" t="s">
        <v>1026</v>
      </c>
      <c r="D71" s="89" t="s">
        <v>468</v>
      </c>
      <c r="E71" s="89" t="s">
        <v>119</v>
      </c>
      <c r="F71" s="102">
        <v>45106</v>
      </c>
      <c r="G71" s="91">
        <v>2281.3164000000006</v>
      </c>
      <c r="H71" s="103">
        <v>-0.27876499999999999</v>
      </c>
      <c r="I71" s="91">
        <v>-6.3595150000000013E-3</v>
      </c>
      <c r="J71" s="92">
        <f t="shared" si="0"/>
        <v>6.9118539819503161E-4</v>
      </c>
      <c r="K71" s="92">
        <f>I71/'סכום נכסי הקרן'!$C$42</f>
        <v>-1.6626878703786966E-6</v>
      </c>
    </row>
    <row r="72" spans="2:11">
      <c r="B72" s="86" t="s">
        <v>1027</v>
      </c>
      <c r="C72" s="88" t="s">
        <v>1028</v>
      </c>
      <c r="D72" s="89" t="s">
        <v>468</v>
      </c>
      <c r="E72" s="89" t="s">
        <v>119</v>
      </c>
      <c r="F72" s="102">
        <v>45085</v>
      </c>
      <c r="G72" s="91">
        <v>2555.7719040000006</v>
      </c>
      <c r="H72" s="103">
        <v>-0.96786300000000003</v>
      </c>
      <c r="I72" s="91">
        <v>-2.4736370000000008E-2</v>
      </c>
      <c r="J72" s="92">
        <f t="shared" si="0"/>
        <v>2.6884782484748655E-3</v>
      </c>
      <c r="K72" s="92">
        <f>I72/'סכום נכסי הקרן'!$C$42</f>
        <v>-6.4672954393848401E-6</v>
      </c>
    </row>
    <row r="73" spans="2:11">
      <c r="B73" s="86" t="s">
        <v>1029</v>
      </c>
      <c r="C73" s="88" t="s">
        <v>1030</v>
      </c>
      <c r="D73" s="89" t="s">
        <v>468</v>
      </c>
      <c r="E73" s="89" t="s">
        <v>119</v>
      </c>
      <c r="F73" s="102">
        <v>45070</v>
      </c>
      <c r="G73" s="91">
        <v>4888.9401410000009</v>
      </c>
      <c r="H73" s="103">
        <v>0.142511</v>
      </c>
      <c r="I73" s="91">
        <v>6.9672670000000009E-3</v>
      </c>
      <c r="J73" s="92">
        <f t="shared" si="0"/>
        <v>-7.5723906865949719E-4</v>
      </c>
      <c r="K73" s="92">
        <f>I73/'סכום נכסי הקרן'!$C$42</f>
        <v>1.8215839306283214E-6</v>
      </c>
    </row>
    <row r="74" spans="2:11">
      <c r="B74" s="86" t="s">
        <v>1031</v>
      </c>
      <c r="C74" s="88" t="s">
        <v>1032</v>
      </c>
      <c r="D74" s="89" t="s">
        <v>468</v>
      </c>
      <c r="E74" s="89" t="s">
        <v>119</v>
      </c>
      <c r="F74" s="102">
        <v>45070</v>
      </c>
      <c r="G74" s="91">
        <v>538.04775200000006</v>
      </c>
      <c r="H74" s="103">
        <v>0.36377900000000002</v>
      </c>
      <c r="I74" s="91">
        <v>1.9573070000000001E-3</v>
      </c>
      <c r="J74" s="92">
        <f t="shared" si="0"/>
        <v>-2.1273037616625207E-4</v>
      </c>
      <c r="K74" s="92">
        <f>I74/'סכום נכסי הקרן'!$C$42</f>
        <v>5.1173566026769574E-7</v>
      </c>
    </row>
    <row r="75" spans="2:11">
      <c r="B75" s="86" t="s">
        <v>1033</v>
      </c>
      <c r="C75" s="88" t="s">
        <v>1034</v>
      </c>
      <c r="D75" s="89" t="s">
        <v>468</v>
      </c>
      <c r="E75" s="89" t="s">
        <v>119</v>
      </c>
      <c r="F75" s="102">
        <v>45070</v>
      </c>
      <c r="G75" s="91">
        <v>3693.7520640000002</v>
      </c>
      <c r="H75" s="103">
        <v>0.25026700000000002</v>
      </c>
      <c r="I75" s="91">
        <v>9.2442340000000005E-3</v>
      </c>
      <c r="J75" s="92">
        <f t="shared" si="0"/>
        <v>-1.0047117678467696E-3</v>
      </c>
      <c r="K75" s="92">
        <f>I75/'סכום נכסי הקרן'!$C$42</f>
        <v>2.4168943296371401E-6</v>
      </c>
    </row>
    <row r="76" spans="2:11">
      <c r="B76" s="86" t="s">
        <v>1035</v>
      </c>
      <c r="C76" s="88" t="s">
        <v>1036</v>
      </c>
      <c r="D76" s="89" t="s">
        <v>468</v>
      </c>
      <c r="E76" s="89" t="s">
        <v>119</v>
      </c>
      <c r="F76" s="102">
        <v>45082</v>
      </c>
      <c r="G76" s="91">
        <v>1855.7945280000004</v>
      </c>
      <c r="H76" s="103">
        <v>0.69176199999999999</v>
      </c>
      <c r="I76" s="91">
        <v>1.2837687000000002E-2</v>
      </c>
      <c r="J76" s="92">
        <f t="shared" ref="J76:J109" si="1">IFERROR(I76/$I$11,0)</f>
        <v>-1.3952670606167577E-3</v>
      </c>
      <c r="K76" s="92">
        <f>I76/'סכום נכסי הקרן'!$C$42</f>
        <v>3.3563984767106104E-6</v>
      </c>
    </row>
    <row r="77" spans="2:11">
      <c r="B77" s="86" t="s">
        <v>1037</v>
      </c>
      <c r="C77" s="88" t="s">
        <v>1038</v>
      </c>
      <c r="D77" s="89" t="s">
        <v>468</v>
      </c>
      <c r="E77" s="89" t="s">
        <v>119</v>
      </c>
      <c r="F77" s="102">
        <v>45082</v>
      </c>
      <c r="G77" s="91">
        <v>1856.2429440000005</v>
      </c>
      <c r="H77" s="103">
        <v>0.71575200000000005</v>
      </c>
      <c r="I77" s="91">
        <v>1.3286103000000002E-2</v>
      </c>
      <c r="J77" s="92">
        <f t="shared" si="1"/>
        <v>-1.444003260078041E-3</v>
      </c>
      <c r="K77" s="92">
        <f>I77/'סכום נכסי הקרן'!$C$42</f>
        <v>3.4736363233205696E-6</v>
      </c>
    </row>
    <row r="78" spans="2:11">
      <c r="B78" s="86" t="s">
        <v>1039</v>
      </c>
      <c r="C78" s="88" t="s">
        <v>1040</v>
      </c>
      <c r="D78" s="89" t="s">
        <v>468</v>
      </c>
      <c r="E78" s="89" t="s">
        <v>119</v>
      </c>
      <c r="F78" s="102">
        <v>45089</v>
      </c>
      <c r="G78" s="91">
        <v>921.74400000000014</v>
      </c>
      <c r="H78" s="103">
        <v>2.990151</v>
      </c>
      <c r="I78" s="91">
        <v>2.7561536000000005E-2</v>
      </c>
      <c r="J78" s="92">
        <f t="shared" si="1"/>
        <v>-2.9955320861774358E-3</v>
      </c>
      <c r="K78" s="92">
        <f>I78/'סכום נכסי הקרן'!$C$42</f>
        <v>7.2059318354003064E-6</v>
      </c>
    </row>
    <row r="79" spans="2:11">
      <c r="B79" s="86" t="s">
        <v>1041</v>
      </c>
      <c r="C79" s="88" t="s">
        <v>1042</v>
      </c>
      <c r="D79" s="89" t="s">
        <v>468</v>
      </c>
      <c r="E79" s="89" t="s">
        <v>119</v>
      </c>
      <c r="F79" s="102">
        <v>45105</v>
      </c>
      <c r="G79" s="91">
        <v>7802.426800000002</v>
      </c>
      <c r="H79" s="103">
        <v>1.1181049999999999</v>
      </c>
      <c r="I79" s="91">
        <v>8.7239320000000023E-2</v>
      </c>
      <c r="J79" s="92">
        <f t="shared" si="1"/>
        <v>-9.481626214021632E-3</v>
      </c>
      <c r="K79" s="92">
        <f>I79/'סכום נכסי הקרן'!$C$42</f>
        <v>2.2808619711422277E-5</v>
      </c>
    </row>
    <row r="80" spans="2:11">
      <c r="B80" s="86" t="s">
        <v>1043</v>
      </c>
      <c r="C80" s="88" t="s">
        <v>1044</v>
      </c>
      <c r="D80" s="89" t="s">
        <v>468</v>
      </c>
      <c r="E80" s="89" t="s">
        <v>119</v>
      </c>
      <c r="F80" s="102">
        <v>45082</v>
      </c>
      <c r="G80" s="91">
        <v>4977.4176000000007</v>
      </c>
      <c r="H80" s="103">
        <v>-0.84487100000000004</v>
      </c>
      <c r="I80" s="91">
        <v>-4.2052765999999998E-2</v>
      </c>
      <c r="J80" s="92">
        <f t="shared" si="1"/>
        <v>4.5705148604748124E-3</v>
      </c>
      <c r="K80" s="92">
        <f>I80/'סכום נכסי הקרן'!$C$42</f>
        <v>-1.099464722452477E-5</v>
      </c>
    </row>
    <row r="81" spans="2:11">
      <c r="B81" s="86" t="s">
        <v>1045</v>
      </c>
      <c r="C81" s="88" t="s">
        <v>1046</v>
      </c>
      <c r="D81" s="89" t="s">
        <v>468</v>
      </c>
      <c r="E81" s="89" t="s">
        <v>119</v>
      </c>
      <c r="F81" s="102">
        <v>45106</v>
      </c>
      <c r="G81" s="91">
        <v>2304.3600000000006</v>
      </c>
      <c r="H81" s="103">
        <v>0.261351</v>
      </c>
      <c r="I81" s="91">
        <v>6.0224760000000014E-3</v>
      </c>
      <c r="J81" s="92">
        <f t="shared" si="1"/>
        <v>-6.5455423443140258E-4</v>
      </c>
      <c r="K81" s="92">
        <f>I81/'סכום נכסי הקרן'!$C$42</f>
        <v>1.5745694121087554E-6</v>
      </c>
    </row>
    <row r="82" spans="2:11">
      <c r="B82" s="86" t="s">
        <v>1045</v>
      </c>
      <c r="C82" s="88" t="s">
        <v>1047</v>
      </c>
      <c r="D82" s="89" t="s">
        <v>468</v>
      </c>
      <c r="E82" s="89" t="s">
        <v>119</v>
      </c>
      <c r="F82" s="102">
        <v>45106</v>
      </c>
      <c r="G82" s="91">
        <v>1566.9648000000002</v>
      </c>
      <c r="H82" s="103">
        <v>0.73973</v>
      </c>
      <c r="I82" s="91">
        <v>1.1591304E-2</v>
      </c>
      <c r="J82" s="92">
        <f t="shared" si="1"/>
        <v>-1.2598036282388924E-3</v>
      </c>
      <c r="K82" s="92">
        <f>I82/'סכום נכסי הקרן'!$C$42</f>
        <v>3.0305330772349878E-6</v>
      </c>
    </row>
    <row r="83" spans="2:11">
      <c r="B83" s="93"/>
      <c r="C83" s="88"/>
      <c r="D83" s="88"/>
      <c r="E83" s="88"/>
      <c r="F83" s="88"/>
      <c r="G83" s="91"/>
      <c r="H83" s="103"/>
      <c r="I83" s="88"/>
      <c r="J83" s="92"/>
      <c r="K83" s="88"/>
    </row>
    <row r="84" spans="2:11">
      <c r="B84" s="85" t="s">
        <v>176</v>
      </c>
      <c r="C84" s="80"/>
      <c r="D84" s="81"/>
      <c r="E84" s="81"/>
      <c r="F84" s="100"/>
      <c r="G84" s="83"/>
      <c r="H84" s="101"/>
      <c r="I84" s="83">
        <v>-1.1684079590000003</v>
      </c>
      <c r="J84" s="84">
        <f t="shared" si="1"/>
        <v>0.12698869652727593</v>
      </c>
      <c r="K84" s="84">
        <f>I84/'סכום נכסי הקרן'!$C$42</f>
        <v>-3.0547891483599448E-4</v>
      </c>
    </row>
    <row r="85" spans="2:11">
      <c r="B85" s="86" t="s">
        <v>1048</v>
      </c>
      <c r="C85" s="88" t="s">
        <v>1049</v>
      </c>
      <c r="D85" s="89" t="s">
        <v>468</v>
      </c>
      <c r="E85" s="89" t="s">
        <v>121</v>
      </c>
      <c r="F85" s="102">
        <v>45000</v>
      </c>
      <c r="G85" s="91">
        <v>8037.0000000000009</v>
      </c>
      <c r="H85" s="103">
        <v>2.1403509999999999</v>
      </c>
      <c r="I85" s="91">
        <v>0.17202000000000003</v>
      </c>
      <c r="J85" s="92">
        <f t="shared" si="1"/>
        <v>-1.8696034555702647E-2</v>
      </c>
      <c r="K85" s="92">
        <f>I85/'סכום נכסי הקרן'!$C$42</f>
        <v>4.4974430827279031E-5</v>
      </c>
    </row>
    <row r="86" spans="2:11">
      <c r="B86" s="86" t="s">
        <v>1050</v>
      </c>
      <c r="C86" s="88" t="s">
        <v>1051</v>
      </c>
      <c r="D86" s="89" t="s">
        <v>468</v>
      </c>
      <c r="E86" s="89" t="s">
        <v>121</v>
      </c>
      <c r="F86" s="102">
        <v>45103</v>
      </c>
      <c r="G86" s="91">
        <v>2411.1000000000004</v>
      </c>
      <c r="H86" s="103">
        <v>-0.29778900000000003</v>
      </c>
      <c r="I86" s="91">
        <v>-7.1800000000000015E-3</v>
      </c>
      <c r="J86" s="92">
        <f t="shared" si="1"/>
        <v>7.8036000528976289E-4</v>
      </c>
      <c r="K86" s="92">
        <f>I86/'סכום נכסי הקרן'!$C$42</f>
        <v>-1.8772027284028802E-6</v>
      </c>
    </row>
    <row r="87" spans="2:11">
      <c r="B87" s="86" t="s">
        <v>1052</v>
      </c>
      <c r="C87" s="88" t="s">
        <v>1053</v>
      </c>
      <c r="D87" s="89" t="s">
        <v>468</v>
      </c>
      <c r="E87" s="89" t="s">
        <v>122</v>
      </c>
      <c r="F87" s="102">
        <v>45082</v>
      </c>
      <c r="G87" s="91">
        <v>1861.7036540000001</v>
      </c>
      <c r="H87" s="103">
        <v>1.822872</v>
      </c>
      <c r="I87" s="91">
        <v>3.3936477E-2</v>
      </c>
      <c r="J87" s="92">
        <f t="shared" si="1"/>
        <v>-3.6883940628462271E-3</v>
      </c>
      <c r="K87" s="92">
        <f>I87/'סכום נכסי הקרן'!$C$42</f>
        <v>8.8726528157077403E-6</v>
      </c>
    </row>
    <row r="88" spans="2:11">
      <c r="B88" s="86" t="s">
        <v>1054</v>
      </c>
      <c r="C88" s="88" t="s">
        <v>1055</v>
      </c>
      <c r="D88" s="89" t="s">
        <v>468</v>
      </c>
      <c r="E88" s="89" t="s">
        <v>122</v>
      </c>
      <c r="F88" s="102">
        <v>45104</v>
      </c>
      <c r="G88" s="91">
        <v>2335.3500000000004</v>
      </c>
      <c r="H88" s="103">
        <v>-0.89151499999999995</v>
      </c>
      <c r="I88" s="91">
        <v>-2.0820000000000005E-2</v>
      </c>
      <c r="J88" s="92">
        <f t="shared" si="1"/>
        <v>2.2628266448653012E-3</v>
      </c>
      <c r="K88" s="92">
        <f>I88/'סכום נכסי הקרן'!$C$42</f>
        <v>-5.4433650146724186E-6</v>
      </c>
    </row>
    <row r="89" spans="2:11">
      <c r="B89" s="86" t="s">
        <v>1056</v>
      </c>
      <c r="C89" s="88" t="s">
        <v>1057</v>
      </c>
      <c r="D89" s="89" t="s">
        <v>468</v>
      </c>
      <c r="E89" s="89" t="s">
        <v>123</v>
      </c>
      <c r="F89" s="102">
        <v>44971</v>
      </c>
      <c r="G89" s="91">
        <v>5651.0500000000011</v>
      </c>
      <c r="H89" s="103">
        <v>5.3533410000000003</v>
      </c>
      <c r="I89" s="91">
        <v>0.30252000000000001</v>
      </c>
      <c r="J89" s="92">
        <f t="shared" si="1"/>
        <v>-3.287945805017535E-2</v>
      </c>
      <c r="K89" s="92">
        <f>I89/'סכום נכסי הקרן'!$C$42</f>
        <v>7.9093505486969241E-5</v>
      </c>
    </row>
    <row r="90" spans="2:11">
      <c r="B90" s="86" t="s">
        <v>1058</v>
      </c>
      <c r="C90" s="88" t="s">
        <v>1059</v>
      </c>
      <c r="D90" s="89" t="s">
        <v>468</v>
      </c>
      <c r="E90" s="89" t="s">
        <v>121</v>
      </c>
      <c r="F90" s="102">
        <v>44994</v>
      </c>
      <c r="G90" s="91">
        <v>33558.699999999997</v>
      </c>
      <c r="H90" s="103">
        <v>-2.16832</v>
      </c>
      <c r="I90" s="91">
        <v>-0.72765999999999997</v>
      </c>
      <c r="J90" s="92">
        <f t="shared" si="1"/>
        <v>7.9085899923279773E-2</v>
      </c>
      <c r="K90" s="92">
        <f>I90/'סכום נכסי הקרן'!$C$42</f>
        <v>-1.9024586871164894E-4</v>
      </c>
    </row>
    <row r="91" spans="2:11">
      <c r="B91" s="86" t="s">
        <v>1060</v>
      </c>
      <c r="C91" s="88" t="s">
        <v>1061</v>
      </c>
      <c r="D91" s="89" t="s">
        <v>468</v>
      </c>
      <c r="E91" s="89" t="s">
        <v>121</v>
      </c>
      <c r="F91" s="102">
        <v>44987</v>
      </c>
      <c r="G91" s="91">
        <v>5649.614160000001</v>
      </c>
      <c r="H91" s="103">
        <v>-1.478753</v>
      </c>
      <c r="I91" s="91">
        <v>-8.3543856000000014E-2</v>
      </c>
      <c r="J91" s="92">
        <f t="shared" si="1"/>
        <v>9.0799838314884664E-3</v>
      </c>
      <c r="K91" s="92">
        <f>I91/'סכום נכסי הקרן'!$C$42</f>
        <v>-2.1842444905918847E-5</v>
      </c>
    </row>
    <row r="92" spans="2:11">
      <c r="B92" s="86" t="s">
        <v>1062</v>
      </c>
      <c r="C92" s="88" t="s">
        <v>1063</v>
      </c>
      <c r="D92" s="89" t="s">
        <v>468</v>
      </c>
      <c r="E92" s="89" t="s">
        <v>121</v>
      </c>
      <c r="F92" s="102">
        <v>45078</v>
      </c>
      <c r="G92" s="91">
        <v>2875.9426720000006</v>
      </c>
      <c r="H92" s="103">
        <v>-1.6122620000000001</v>
      </c>
      <c r="I92" s="91">
        <v>-4.6367742000000003E-2</v>
      </c>
      <c r="J92" s="92">
        <f t="shared" si="1"/>
        <v>5.0394890518655096E-3</v>
      </c>
      <c r="K92" s="92">
        <f>I92/'סכום נכסי הקרן'!$C$42</f>
        <v>-1.2122792728729917E-5</v>
      </c>
    </row>
    <row r="93" spans="2:11">
      <c r="B93" s="86" t="s">
        <v>1064</v>
      </c>
      <c r="C93" s="88" t="s">
        <v>1065</v>
      </c>
      <c r="D93" s="89" t="s">
        <v>468</v>
      </c>
      <c r="E93" s="89" t="s">
        <v>121</v>
      </c>
      <c r="F93" s="102">
        <v>45005</v>
      </c>
      <c r="G93" s="91">
        <v>995.94439200000011</v>
      </c>
      <c r="H93" s="103">
        <v>-0.75290000000000001</v>
      </c>
      <c r="I93" s="91">
        <v>-7.4984620000000009E-3</v>
      </c>
      <c r="J93" s="92">
        <f t="shared" si="1"/>
        <v>8.1497212339625151E-4</v>
      </c>
      <c r="K93" s="92">
        <f>I93/'סכום נכסי הקרן'!$C$42</f>
        <v>-1.9604642514241388E-6</v>
      </c>
    </row>
    <row r="94" spans="2:11">
      <c r="B94" s="86" t="s">
        <v>1066</v>
      </c>
      <c r="C94" s="88" t="s">
        <v>1067</v>
      </c>
      <c r="D94" s="89" t="s">
        <v>468</v>
      </c>
      <c r="E94" s="89" t="s">
        <v>121</v>
      </c>
      <c r="F94" s="102">
        <v>45005</v>
      </c>
      <c r="G94" s="91">
        <v>1245.7742540000002</v>
      </c>
      <c r="H94" s="103">
        <v>-0.72493300000000005</v>
      </c>
      <c r="I94" s="91">
        <v>-9.0310350000000015E-3</v>
      </c>
      <c r="J94" s="92">
        <f t="shared" si="1"/>
        <v>9.8154018389582645E-4</v>
      </c>
      <c r="K94" s="92">
        <f>I94/'סכום נכסי הקרן'!$C$42</f>
        <v>-2.3611536966994295E-6</v>
      </c>
    </row>
    <row r="95" spans="2:11">
      <c r="B95" s="86" t="s">
        <v>1068</v>
      </c>
      <c r="C95" s="88" t="s">
        <v>1069</v>
      </c>
      <c r="D95" s="89" t="s">
        <v>468</v>
      </c>
      <c r="E95" s="89" t="s">
        <v>121</v>
      </c>
      <c r="F95" s="102">
        <v>45019</v>
      </c>
      <c r="G95" s="91">
        <v>2529.9568440000003</v>
      </c>
      <c r="H95" s="103">
        <v>0.70550800000000002</v>
      </c>
      <c r="I95" s="91">
        <v>1.7849040000000004E-2</v>
      </c>
      <c r="J95" s="92">
        <f t="shared" si="1"/>
        <v>-1.9399271516458481E-3</v>
      </c>
      <c r="K95" s="92">
        <f>I95/'סכום נכסי הקרן'!$C$42</f>
        <v>4.6666109453164546E-6</v>
      </c>
    </row>
    <row r="96" spans="2:11">
      <c r="B96" s="86" t="s">
        <v>1070</v>
      </c>
      <c r="C96" s="88" t="s">
        <v>1071</v>
      </c>
      <c r="D96" s="89" t="s">
        <v>468</v>
      </c>
      <c r="E96" s="89" t="s">
        <v>121</v>
      </c>
      <c r="F96" s="102">
        <v>45036</v>
      </c>
      <c r="G96" s="91">
        <v>4058.9918780000003</v>
      </c>
      <c r="H96" s="103">
        <v>1.176312</v>
      </c>
      <c r="I96" s="91">
        <v>4.7746408999999997E-2</v>
      </c>
      <c r="J96" s="92">
        <f t="shared" si="1"/>
        <v>-5.1893298022015564E-3</v>
      </c>
      <c r="K96" s="92">
        <f>I96/'סכום נכסי הקרן'!$C$42</f>
        <v>1.2483243627610001E-5</v>
      </c>
    </row>
    <row r="97" spans="2:11">
      <c r="B97" s="86" t="s">
        <v>1072</v>
      </c>
      <c r="C97" s="88" t="s">
        <v>1073</v>
      </c>
      <c r="D97" s="89" t="s">
        <v>468</v>
      </c>
      <c r="E97" s="89" t="s">
        <v>121</v>
      </c>
      <c r="F97" s="102">
        <v>45036</v>
      </c>
      <c r="G97" s="91">
        <v>3044.9352170000002</v>
      </c>
      <c r="H97" s="103">
        <v>1.1987479999999999</v>
      </c>
      <c r="I97" s="91">
        <v>3.6501115000000008E-2</v>
      </c>
      <c r="J97" s="92">
        <f t="shared" si="1"/>
        <v>-3.9671323529919559E-3</v>
      </c>
      <c r="K97" s="92">
        <f>I97/'סכום נכסי הקרן'!$C$42</f>
        <v>9.5431744662600678E-6</v>
      </c>
    </row>
    <row r="98" spans="2:11">
      <c r="B98" s="86" t="s">
        <v>1074</v>
      </c>
      <c r="C98" s="88" t="s">
        <v>1075</v>
      </c>
      <c r="D98" s="89" t="s">
        <v>468</v>
      </c>
      <c r="E98" s="89" t="s">
        <v>121</v>
      </c>
      <c r="F98" s="102">
        <v>45056</v>
      </c>
      <c r="G98" s="91">
        <v>162.06076300000004</v>
      </c>
      <c r="H98" s="103">
        <v>1.141014</v>
      </c>
      <c r="I98" s="91">
        <v>1.8491350000000002E-3</v>
      </c>
      <c r="J98" s="92">
        <f t="shared" si="1"/>
        <v>-2.0097367665480301E-4</v>
      </c>
      <c r="K98" s="92">
        <f>I98/'סכום נכסי הקרן'!$C$42</f>
        <v>4.8345421548541218E-7</v>
      </c>
    </row>
    <row r="99" spans="2:11">
      <c r="B99" s="86" t="s">
        <v>1074</v>
      </c>
      <c r="C99" s="88" t="s">
        <v>1076</v>
      </c>
      <c r="D99" s="89" t="s">
        <v>468</v>
      </c>
      <c r="E99" s="89" t="s">
        <v>121</v>
      </c>
      <c r="F99" s="102">
        <v>45056</v>
      </c>
      <c r="G99" s="91">
        <v>9657.1810190000015</v>
      </c>
      <c r="H99" s="103">
        <v>1.141014</v>
      </c>
      <c r="I99" s="91">
        <v>0.11018975300000003</v>
      </c>
      <c r="J99" s="92">
        <f t="shared" si="1"/>
        <v>-1.197599947548157E-2</v>
      </c>
      <c r="K99" s="92">
        <f>I99/'סכום נכסי הקרן'!$C$42</f>
        <v>2.8808983979615523E-5</v>
      </c>
    </row>
    <row r="100" spans="2:11">
      <c r="B100" s="86" t="s">
        <v>1077</v>
      </c>
      <c r="C100" s="88" t="s">
        <v>1078</v>
      </c>
      <c r="D100" s="89" t="s">
        <v>468</v>
      </c>
      <c r="E100" s="89" t="s">
        <v>121</v>
      </c>
      <c r="F100" s="102">
        <v>45029</v>
      </c>
      <c r="G100" s="91">
        <v>2464.9354550000003</v>
      </c>
      <c r="H100" s="103">
        <v>1.7198</v>
      </c>
      <c r="I100" s="91">
        <v>4.2391965000000004E-2</v>
      </c>
      <c r="J100" s="92">
        <f t="shared" si="1"/>
        <v>-4.6073807843514539E-3</v>
      </c>
      <c r="K100" s="92">
        <f>I100/'סכום נכסי הקרן'!$C$42</f>
        <v>1.1083330412306321E-5</v>
      </c>
    </row>
    <row r="101" spans="2:11">
      <c r="B101" s="86" t="s">
        <v>1079</v>
      </c>
      <c r="C101" s="88" t="s">
        <v>1080</v>
      </c>
      <c r="D101" s="89" t="s">
        <v>468</v>
      </c>
      <c r="E101" s="89" t="s">
        <v>121</v>
      </c>
      <c r="F101" s="102">
        <v>45029</v>
      </c>
      <c r="G101" s="91">
        <v>1602.9649870000003</v>
      </c>
      <c r="H101" s="103">
        <v>1.734855</v>
      </c>
      <c r="I101" s="91">
        <v>2.7809116000000002E-2</v>
      </c>
      <c r="J101" s="92">
        <f t="shared" si="1"/>
        <v>-3.0224403772790569E-3</v>
      </c>
      <c r="K101" s="92">
        <f>I101/'סכום נכסי הקרן'!$C$42</f>
        <v>7.270661341179969E-6</v>
      </c>
    </row>
    <row r="102" spans="2:11">
      <c r="B102" s="86" t="s">
        <v>1081</v>
      </c>
      <c r="C102" s="88" t="s">
        <v>1082</v>
      </c>
      <c r="D102" s="89" t="s">
        <v>468</v>
      </c>
      <c r="E102" s="89" t="s">
        <v>121</v>
      </c>
      <c r="F102" s="102">
        <v>45099</v>
      </c>
      <c r="G102" s="91">
        <v>2485.2518460000006</v>
      </c>
      <c r="H102" s="103">
        <v>1.1961379999999999</v>
      </c>
      <c r="I102" s="91">
        <v>2.9727052000000004E-2</v>
      </c>
      <c r="J102" s="92">
        <f t="shared" si="1"/>
        <v>-3.2308917069594784E-3</v>
      </c>
      <c r="K102" s="92">
        <f>I102/'סכום נכסי הקרן'!$C$42</f>
        <v>7.7721034988543584E-6</v>
      </c>
    </row>
    <row r="103" spans="2:11">
      <c r="B103" s="86" t="s">
        <v>1081</v>
      </c>
      <c r="C103" s="88" t="s">
        <v>1083</v>
      </c>
      <c r="D103" s="89" t="s">
        <v>468</v>
      </c>
      <c r="E103" s="89" t="s">
        <v>121</v>
      </c>
      <c r="F103" s="102">
        <v>45099</v>
      </c>
      <c r="G103" s="91">
        <v>5528.8656960000008</v>
      </c>
      <c r="H103" s="103">
        <v>1.1961379999999999</v>
      </c>
      <c r="I103" s="91">
        <v>6.6132887000000015E-2</v>
      </c>
      <c r="J103" s="92">
        <f t="shared" si="1"/>
        <v>-7.1876685305219071E-3</v>
      </c>
      <c r="K103" s="92">
        <f>I103/'סכום נכסי הקרן'!$C$42</f>
        <v>1.7290367118880135E-5</v>
      </c>
    </row>
    <row r="104" spans="2:11">
      <c r="B104" s="86" t="s">
        <v>1084</v>
      </c>
      <c r="C104" s="88" t="s">
        <v>1085</v>
      </c>
      <c r="D104" s="89" t="s">
        <v>468</v>
      </c>
      <c r="E104" s="89" t="s">
        <v>122</v>
      </c>
      <c r="F104" s="102">
        <v>44966</v>
      </c>
      <c r="G104" s="91">
        <v>407.52625100000006</v>
      </c>
      <c r="H104" s="103">
        <v>-3.735325</v>
      </c>
      <c r="I104" s="91">
        <v>-1.5222428000000003E-2</v>
      </c>
      <c r="J104" s="92">
        <f t="shared" si="1"/>
        <v>1.654453202590952E-3</v>
      </c>
      <c r="K104" s="92">
        <f>I104/'סכום נכסי הקרן'!$C$42</f>
        <v>-3.9798862638602226E-6</v>
      </c>
    </row>
    <row r="105" spans="2:11">
      <c r="B105" s="86" t="s">
        <v>1084</v>
      </c>
      <c r="C105" s="88" t="s">
        <v>1086</v>
      </c>
      <c r="D105" s="89" t="s">
        <v>468</v>
      </c>
      <c r="E105" s="89" t="s">
        <v>122</v>
      </c>
      <c r="F105" s="102">
        <v>44966</v>
      </c>
      <c r="G105" s="91">
        <v>29155.560000000005</v>
      </c>
      <c r="H105" s="103">
        <v>-3.7353079999999999</v>
      </c>
      <c r="I105" s="91">
        <v>-1.0890500000000001</v>
      </c>
      <c r="J105" s="92">
        <f t="shared" si="1"/>
        <v>0.11836365790540615</v>
      </c>
      <c r="K105" s="92">
        <f>I105/'סכום נכסי הקרן'!$C$42</f>
        <v>-2.8473086787843402E-4</v>
      </c>
    </row>
    <row r="106" spans="2:11">
      <c r="B106" s="86" t="s">
        <v>1087</v>
      </c>
      <c r="C106" s="88" t="s">
        <v>1088</v>
      </c>
      <c r="D106" s="89" t="s">
        <v>468</v>
      </c>
      <c r="E106" s="89" t="s">
        <v>122</v>
      </c>
      <c r="F106" s="102">
        <v>45033</v>
      </c>
      <c r="G106" s="91">
        <v>3601.4546930000006</v>
      </c>
      <c r="H106" s="103">
        <v>-1.4079699999999999</v>
      </c>
      <c r="I106" s="91">
        <v>-5.0707385000000015E-2</v>
      </c>
      <c r="J106" s="92">
        <f t="shared" si="1"/>
        <v>5.5111441820097562E-3</v>
      </c>
      <c r="K106" s="92">
        <f>I106/'סכום נכסי הקרן'!$C$42</f>
        <v>-1.3257387391667866E-5</v>
      </c>
    </row>
    <row r="107" spans="2:11">
      <c r="B107" s="93"/>
      <c r="C107" s="88"/>
      <c r="D107" s="88"/>
      <c r="E107" s="88"/>
      <c r="F107" s="88"/>
      <c r="G107" s="91"/>
      <c r="H107" s="103"/>
      <c r="I107" s="88"/>
      <c r="J107" s="92"/>
      <c r="K107" s="88"/>
    </row>
    <row r="108" spans="2:11">
      <c r="B108" s="85" t="s">
        <v>175</v>
      </c>
      <c r="C108" s="80"/>
      <c r="D108" s="81"/>
      <c r="E108" s="81"/>
      <c r="F108" s="100"/>
      <c r="G108" s="83"/>
      <c r="H108" s="101"/>
      <c r="I108" s="83">
        <v>2.2450728000000007E-2</v>
      </c>
      <c r="J108" s="84">
        <f t="shared" si="1"/>
        <v>-2.4400627048522324E-3</v>
      </c>
      <c r="K108" s="84">
        <f>I108/'סכום נכסי הקרן'!$C$42</f>
        <v>5.8697169716199076E-6</v>
      </c>
    </row>
    <row r="109" spans="2:11">
      <c r="B109" s="86" t="s">
        <v>1089</v>
      </c>
      <c r="C109" s="88" t="s">
        <v>1090</v>
      </c>
      <c r="D109" s="89" t="s">
        <v>468</v>
      </c>
      <c r="E109" s="89" t="s">
        <v>120</v>
      </c>
      <c r="F109" s="102">
        <v>45097</v>
      </c>
      <c r="G109" s="91">
        <v>3896.6000000000004</v>
      </c>
      <c r="H109" s="103">
        <v>0.57616199999999995</v>
      </c>
      <c r="I109" s="91">
        <v>2.2450728000000007E-2</v>
      </c>
      <c r="J109" s="92">
        <f t="shared" si="1"/>
        <v>-2.4400627048522324E-3</v>
      </c>
      <c r="K109" s="92">
        <f>I109/'סכום נכסי הקרן'!$C$42</f>
        <v>5.8697169716199076E-6</v>
      </c>
    </row>
    <row r="110" spans="2:11">
      <c r="B110" s="95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5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5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10" t="s">
        <v>197</v>
      </c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110" t="s">
        <v>103</v>
      </c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110" t="s">
        <v>180</v>
      </c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110" t="s">
        <v>188</v>
      </c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95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2:11">
      <c r="B118" s="95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2:11">
      <c r="B119" s="95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2:11">
      <c r="B120" s="95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2:11">
      <c r="B121" s="95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2:11">
      <c r="B122" s="95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2:11">
      <c r="B123" s="95"/>
      <c r="C123" s="96"/>
      <c r="D123" s="96"/>
      <c r="E123" s="96"/>
      <c r="F123" s="96"/>
      <c r="G123" s="96"/>
      <c r="H123" s="96"/>
      <c r="I123" s="96"/>
      <c r="J123" s="96"/>
      <c r="K123" s="96"/>
    </row>
    <row r="124" spans="2:11">
      <c r="B124" s="95"/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2:11">
      <c r="B125" s="95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2:11">
      <c r="B126" s="95"/>
      <c r="C126" s="96"/>
      <c r="D126" s="96"/>
      <c r="E126" s="96"/>
      <c r="F126" s="96"/>
      <c r="G126" s="96"/>
      <c r="H126" s="96"/>
      <c r="I126" s="96"/>
      <c r="J126" s="96"/>
      <c r="K126" s="96"/>
    </row>
    <row r="127" spans="2:11">
      <c r="B127" s="95"/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2:11">
      <c r="B128" s="95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2:11">
      <c r="B129" s="95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2:11">
      <c r="B130" s="95"/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2:11">
      <c r="B131" s="95"/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2:11">
      <c r="B132" s="95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2:11">
      <c r="B133" s="95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2:11">
      <c r="B134" s="95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2:11">
      <c r="B135" s="95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2:11">
      <c r="B136" s="95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2:11">
      <c r="B137" s="95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2:11">
      <c r="B138" s="95"/>
      <c r="C138" s="96"/>
      <c r="D138" s="96"/>
      <c r="E138" s="96"/>
      <c r="F138" s="96"/>
      <c r="G138" s="96"/>
      <c r="H138" s="96"/>
      <c r="I138" s="96"/>
      <c r="J138" s="96"/>
      <c r="K138" s="96"/>
    </row>
    <row r="139" spans="2:11">
      <c r="B139" s="95"/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2:11">
      <c r="B140" s="95"/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2:11">
      <c r="B141" s="95"/>
      <c r="C141" s="96"/>
      <c r="D141" s="96"/>
      <c r="E141" s="96"/>
      <c r="F141" s="96"/>
      <c r="G141" s="96"/>
      <c r="H141" s="96"/>
      <c r="I141" s="96"/>
      <c r="J141" s="96"/>
      <c r="K141" s="96"/>
    </row>
    <row r="142" spans="2:11">
      <c r="B142" s="95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2:11">
      <c r="B143" s="95"/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2:11">
      <c r="B144" s="95"/>
      <c r="C144" s="96"/>
      <c r="D144" s="96"/>
      <c r="E144" s="96"/>
      <c r="F144" s="96"/>
      <c r="G144" s="96"/>
      <c r="H144" s="96"/>
      <c r="I144" s="96"/>
      <c r="J144" s="96"/>
      <c r="K144" s="96"/>
    </row>
    <row r="145" spans="2:11">
      <c r="B145" s="95"/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2:11">
      <c r="B146" s="95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2:11">
      <c r="B147" s="95"/>
      <c r="C147" s="96"/>
      <c r="D147" s="96"/>
      <c r="E147" s="96"/>
      <c r="F147" s="96"/>
      <c r="G147" s="96"/>
      <c r="H147" s="96"/>
      <c r="I147" s="96"/>
      <c r="J147" s="96"/>
      <c r="K147" s="96"/>
    </row>
    <row r="148" spans="2:11">
      <c r="B148" s="95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2:11">
      <c r="B149" s="95"/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2:11">
      <c r="B150" s="95"/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2:11">
      <c r="B151" s="95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2:11">
      <c r="B152" s="95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2:11">
      <c r="B153" s="95"/>
      <c r="C153" s="96"/>
      <c r="D153" s="96"/>
      <c r="E153" s="96"/>
      <c r="F153" s="96"/>
      <c r="G153" s="96"/>
      <c r="H153" s="96"/>
      <c r="I153" s="96"/>
      <c r="J153" s="96"/>
      <c r="K153" s="96"/>
    </row>
    <row r="154" spans="2:11">
      <c r="B154" s="95"/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2:11">
      <c r="B155" s="95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2:11">
      <c r="B156" s="95"/>
      <c r="C156" s="96"/>
      <c r="D156" s="96"/>
      <c r="E156" s="96"/>
      <c r="F156" s="96"/>
      <c r="G156" s="96"/>
      <c r="H156" s="96"/>
      <c r="I156" s="96"/>
      <c r="J156" s="96"/>
      <c r="K156" s="96"/>
    </row>
    <row r="157" spans="2:11">
      <c r="B157" s="95"/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2:11">
      <c r="B158" s="95"/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2:11">
      <c r="B159" s="95"/>
      <c r="C159" s="96"/>
      <c r="D159" s="96"/>
      <c r="E159" s="96"/>
      <c r="F159" s="96"/>
      <c r="G159" s="96"/>
      <c r="H159" s="96"/>
      <c r="I159" s="96"/>
      <c r="J159" s="96"/>
      <c r="K159" s="96"/>
    </row>
    <row r="160" spans="2:11">
      <c r="B160" s="95"/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2:11">
      <c r="B161" s="95"/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2:11">
      <c r="B162" s="95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2:11">
      <c r="B163" s="95"/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2:11">
      <c r="B164" s="95"/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2:11">
      <c r="B165" s="95"/>
      <c r="C165" s="96"/>
      <c r="D165" s="96"/>
      <c r="E165" s="96"/>
      <c r="F165" s="96"/>
      <c r="G165" s="96"/>
      <c r="H165" s="96"/>
      <c r="I165" s="96"/>
      <c r="J165" s="96"/>
      <c r="K165" s="96"/>
    </row>
    <row r="166" spans="2:11">
      <c r="B166" s="95"/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2:11">
      <c r="B167" s="95"/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2:11">
      <c r="B168" s="95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2:11">
      <c r="B169" s="95"/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2:11">
      <c r="B170" s="95"/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2:11">
      <c r="B171" s="95"/>
      <c r="C171" s="96"/>
      <c r="D171" s="96"/>
      <c r="E171" s="96"/>
      <c r="F171" s="96"/>
      <c r="G171" s="96"/>
      <c r="H171" s="96"/>
      <c r="I171" s="96"/>
      <c r="J171" s="96"/>
      <c r="K171" s="96"/>
    </row>
    <row r="172" spans="2:11">
      <c r="B172" s="95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2:11">
      <c r="B173" s="95"/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2:11">
      <c r="B174" s="95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2:11">
      <c r="B175" s="95"/>
      <c r="C175" s="96"/>
      <c r="D175" s="96"/>
      <c r="E175" s="96"/>
      <c r="F175" s="96"/>
      <c r="G175" s="96"/>
      <c r="H175" s="96"/>
      <c r="I175" s="96"/>
      <c r="J175" s="96"/>
      <c r="K175" s="96"/>
    </row>
    <row r="176" spans="2:11">
      <c r="B176" s="95"/>
      <c r="C176" s="96"/>
      <c r="D176" s="96"/>
      <c r="E176" s="96"/>
      <c r="F176" s="96"/>
      <c r="G176" s="96"/>
      <c r="H176" s="96"/>
      <c r="I176" s="96"/>
      <c r="J176" s="96"/>
      <c r="K176" s="96"/>
    </row>
    <row r="177" spans="2:11">
      <c r="B177" s="95"/>
      <c r="C177" s="96"/>
      <c r="D177" s="96"/>
      <c r="E177" s="96"/>
      <c r="F177" s="96"/>
      <c r="G177" s="96"/>
      <c r="H177" s="96"/>
      <c r="I177" s="96"/>
      <c r="J177" s="96"/>
      <c r="K177" s="96"/>
    </row>
    <row r="178" spans="2:11">
      <c r="B178" s="95"/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2:11">
      <c r="B179" s="95"/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2:11">
      <c r="B180" s="95"/>
      <c r="C180" s="96"/>
      <c r="D180" s="96"/>
      <c r="E180" s="96"/>
      <c r="F180" s="96"/>
      <c r="G180" s="96"/>
      <c r="H180" s="96"/>
      <c r="I180" s="96"/>
      <c r="J180" s="96"/>
      <c r="K180" s="96"/>
    </row>
    <row r="181" spans="2:11">
      <c r="B181" s="95"/>
      <c r="C181" s="96"/>
      <c r="D181" s="96"/>
      <c r="E181" s="96"/>
      <c r="F181" s="96"/>
      <c r="G181" s="96"/>
      <c r="H181" s="96"/>
      <c r="I181" s="96"/>
      <c r="J181" s="96"/>
      <c r="K181" s="96"/>
    </row>
    <row r="182" spans="2:11">
      <c r="B182" s="95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2:11">
      <c r="B183" s="95"/>
      <c r="C183" s="96"/>
      <c r="D183" s="96"/>
      <c r="E183" s="96"/>
      <c r="F183" s="96"/>
      <c r="G183" s="96"/>
      <c r="H183" s="96"/>
      <c r="I183" s="96"/>
      <c r="J183" s="96"/>
      <c r="K183" s="96"/>
    </row>
    <row r="184" spans="2:11">
      <c r="B184" s="95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2:11">
      <c r="B185" s="95"/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2:11">
      <c r="B186" s="95"/>
      <c r="C186" s="96"/>
      <c r="D186" s="96"/>
      <c r="E186" s="96"/>
      <c r="F186" s="96"/>
      <c r="G186" s="96"/>
      <c r="H186" s="96"/>
      <c r="I186" s="96"/>
      <c r="J186" s="96"/>
      <c r="K186" s="96"/>
    </row>
    <row r="187" spans="2:11">
      <c r="B187" s="95"/>
      <c r="C187" s="96"/>
      <c r="D187" s="96"/>
      <c r="E187" s="96"/>
      <c r="F187" s="96"/>
      <c r="G187" s="96"/>
      <c r="H187" s="96"/>
      <c r="I187" s="96"/>
      <c r="J187" s="96"/>
      <c r="K187" s="96"/>
    </row>
    <row r="188" spans="2:11">
      <c r="B188" s="95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2:11">
      <c r="B189" s="95"/>
      <c r="C189" s="96"/>
      <c r="D189" s="96"/>
      <c r="E189" s="96"/>
      <c r="F189" s="96"/>
      <c r="G189" s="96"/>
      <c r="H189" s="96"/>
      <c r="I189" s="96"/>
      <c r="J189" s="96"/>
      <c r="K189" s="96"/>
    </row>
    <row r="190" spans="2:11">
      <c r="B190" s="95"/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2:11">
      <c r="B191" s="95"/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2:11">
      <c r="B192" s="95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2:11">
      <c r="B193" s="95"/>
      <c r="C193" s="96"/>
      <c r="D193" s="96"/>
      <c r="E193" s="96"/>
      <c r="F193" s="96"/>
      <c r="G193" s="96"/>
      <c r="H193" s="96"/>
      <c r="I193" s="96"/>
      <c r="J193" s="96"/>
      <c r="K193" s="96"/>
    </row>
    <row r="194" spans="2:11">
      <c r="B194" s="95"/>
      <c r="C194" s="96"/>
      <c r="D194" s="96"/>
      <c r="E194" s="96"/>
      <c r="F194" s="96"/>
      <c r="G194" s="96"/>
      <c r="H194" s="96"/>
      <c r="I194" s="96"/>
      <c r="J194" s="96"/>
      <c r="K194" s="96"/>
    </row>
    <row r="195" spans="2:11">
      <c r="B195" s="95"/>
      <c r="C195" s="96"/>
      <c r="D195" s="96"/>
      <c r="E195" s="96"/>
      <c r="F195" s="96"/>
      <c r="G195" s="96"/>
      <c r="H195" s="96"/>
      <c r="I195" s="96"/>
      <c r="J195" s="96"/>
      <c r="K195" s="96"/>
    </row>
    <row r="196" spans="2:11">
      <c r="B196" s="95"/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2:11">
      <c r="B197" s="95"/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2:11">
      <c r="B198" s="95"/>
      <c r="C198" s="96"/>
      <c r="D198" s="96"/>
      <c r="E198" s="96"/>
      <c r="F198" s="96"/>
      <c r="G198" s="96"/>
      <c r="H198" s="96"/>
      <c r="I198" s="96"/>
      <c r="J198" s="96"/>
      <c r="K198" s="96"/>
    </row>
    <row r="199" spans="2:11">
      <c r="B199" s="95"/>
      <c r="C199" s="96"/>
      <c r="D199" s="96"/>
      <c r="E199" s="96"/>
      <c r="F199" s="96"/>
      <c r="G199" s="96"/>
      <c r="H199" s="96"/>
      <c r="I199" s="96"/>
      <c r="J199" s="96"/>
      <c r="K199" s="96"/>
    </row>
    <row r="200" spans="2:11">
      <c r="B200" s="95"/>
      <c r="C200" s="96"/>
      <c r="D200" s="96"/>
      <c r="E200" s="96"/>
      <c r="F200" s="96"/>
      <c r="G200" s="96"/>
      <c r="H200" s="96"/>
      <c r="I200" s="96"/>
      <c r="J200" s="96"/>
      <c r="K200" s="96"/>
    </row>
    <row r="201" spans="2:11">
      <c r="B201" s="95"/>
      <c r="C201" s="96"/>
      <c r="D201" s="96"/>
      <c r="E201" s="96"/>
      <c r="F201" s="96"/>
      <c r="G201" s="96"/>
      <c r="H201" s="96"/>
      <c r="I201" s="96"/>
      <c r="J201" s="96"/>
      <c r="K201" s="96"/>
    </row>
    <row r="202" spans="2:11">
      <c r="B202" s="95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2:11">
      <c r="B203" s="95"/>
      <c r="C203" s="96"/>
      <c r="D203" s="96"/>
      <c r="E203" s="96"/>
      <c r="F203" s="96"/>
      <c r="G203" s="96"/>
      <c r="H203" s="96"/>
      <c r="I203" s="96"/>
      <c r="J203" s="96"/>
      <c r="K203" s="96"/>
    </row>
    <row r="204" spans="2:11">
      <c r="B204" s="95"/>
      <c r="C204" s="96"/>
      <c r="D204" s="96"/>
      <c r="E204" s="96"/>
      <c r="F204" s="96"/>
      <c r="G204" s="96"/>
      <c r="H204" s="96"/>
      <c r="I204" s="96"/>
      <c r="J204" s="96"/>
      <c r="K204" s="96"/>
    </row>
    <row r="205" spans="2:11">
      <c r="B205" s="95"/>
      <c r="C205" s="96"/>
      <c r="D205" s="96"/>
      <c r="E205" s="96"/>
      <c r="F205" s="96"/>
      <c r="G205" s="96"/>
      <c r="H205" s="96"/>
      <c r="I205" s="96"/>
      <c r="J205" s="96"/>
      <c r="K205" s="96"/>
    </row>
    <row r="206" spans="2:11">
      <c r="B206" s="95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2:11">
      <c r="B207" s="95"/>
      <c r="C207" s="96"/>
      <c r="D207" s="96"/>
      <c r="E207" s="96"/>
      <c r="F207" s="96"/>
      <c r="G207" s="96"/>
      <c r="H207" s="96"/>
      <c r="I207" s="96"/>
      <c r="J207" s="96"/>
      <c r="K207" s="96"/>
    </row>
    <row r="208" spans="2:11">
      <c r="B208" s="95"/>
      <c r="C208" s="96"/>
      <c r="D208" s="96"/>
      <c r="E208" s="96"/>
      <c r="F208" s="96"/>
      <c r="G208" s="96"/>
      <c r="H208" s="96"/>
      <c r="I208" s="96"/>
      <c r="J208" s="96"/>
      <c r="K208" s="96"/>
    </row>
    <row r="209" spans="2:11">
      <c r="B209" s="95"/>
      <c r="C209" s="96"/>
      <c r="D209" s="96"/>
      <c r="E209" s="96"/>
      <c r="F209" s="96"/>
      <c r="G209" s="96"/>
      <c r="H209" s="96"/>
      <c r="I209" s="96"/>
      <c r="J209" s="96"/>
      <c r="K209" s="96"/>
    </row>
    <row r="210" spans="2:11">
      <c r="B210" s="95"/>
      <c r="C210" s="96"/>
      <c r="D210" s="96"/>
      <c r="E210" s="96"/>
      <c r="F210" s="96"/>
      <c r="G210" s="96"/>
      <c r="H210" s="96"/>
      <c r="I210" s="96"/>
      <c r="J210" s="96"/>
      <c r="K210" s="96"/>
    </row>
    <row r="211" spans="2:11">
      <c r="B211" s="95"/>
      <c r="C211" s="96"/>
      <c r="D211" s="96"/>
      <c r="E211" s="96"/>
      <c r="F211" s="96"/>
      <c r="G211" s="96"/>
      <c r="H211" s="96"/>
      <c r="I211" s="96"/>
      <c r="J211" s="96"/>
      <c r="K211" s="96"/>
    </row>
    <row r="212" spans="2:11">
      <c r="B212" s="95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2:11">
      <c r="B213" s="95"/>
      <c r="C213" s="96"/>
      <c r="D213" s="96"/>
      <c r="E213" s="96"/>
      <c r="F213" s="96"/>
      <c r="G213" s="96"/>
      <c r="H213" s="96"/>
      <c r="I213" s="96"/>
      <c r="J213" s="96"/>
      <c r="K213" s="96"/>
    </row>
    <row r="214" spans="2:11">
      <c r="B214" s="95"/>
      <c r="C214" s="96"/>
      <c r="D214" s="96"/>
      <c r="E214" s="96"/>
      <c r="F214" s="96"/>
      <c r="G214" s="96"/>
      <c r="H214" s="96"/>
      <c r="I214" s="96"/>
      <c r="J214" s="96"/>
      <c r="K214" s="96"/>
    </row>
    <row r="215" spans="2:11">
      <c r="B215" s="95"/>
      <c r="C215" s="96"/>
      <c r="D215" s="96"/>
      <c r="E215" s="96"/>
      <c r="F215" s="96"/>
      <c r="G215" s="96"/>
      <c r="H215" s="96"/>
      <c r="I215" s="96"/>
      <c r="J215" s="96"/>
      <c r="K215" s="96"/>
    </row>
    <row r="216" spans="2:11">
      <c r="B216" s="95"/>
      <c r="C216" s="96"/>
      <c r="D216" s="96"/>
      <c r="E216" s="96"/>
      <c r="F216" s="96"/>
      <c r="G216" s="96"/>
      <c r="H216" s="96"/>
      <c r="I216" s="96"/>
      <c r="J216" s="96"/>
      <c r="K216" s="96"/>
    </row>
    <row r="217" spans="2:11">
      <c r="B217" s="95"/>
      <c r="C217" s="96"/>
      <c r="D217" s="96"/>
      <c r="E217" s="96"/>
      <c r="F217" s="96"/>
      <c r="G217" s="96"/>
      <c r="H217" s="96"/>
      <c r="I217" s="96"/>
      <c r="J217" s="96"/>
      <c r="K217" s="96"/>
    </row>
    <row r="218" spans="2:11">
      <c r="B218" s="95"/>
      <c r="C218" s="96"/>
      <c r="D218" s="96"/>
      <c r="E218" s="96"/>
      <c r="F218" s="96"/>
      <c r="G218" s="96"/>
      <c r="H218" s="96"/>
      <c r="I218" s="96"/>
      <c r="J218" s="96"/>
      <c r="K218" s="96"/>
    </row>
    <row r="219" spans="2:11">
      <c r="B219" s="95"/>
      <c r="C219" s="96"/>
      <c r="D219" s="96"/>
      <c r="E219" s="96"/>
      <c r="F219" s="96"/>
      <c r="G219" s="96"/>
      <c r="H219" s="96"/>
      <c r="I219" s="96"/>
      <c r="J219" s="96"/>
      <c r="K219" s="96"/>
    </row>
    <row r="220" spans="2:11">
      <c r="B220" s="95"/>
      <c r="C220" s="96"/>
      <c r="D220" s="96"/>
      <c r="E220" s="96"/>
      <c r="F220" s="96"/>
      <c r="G220" s="96"/>
      <c r="H220" s="96"/>
      <c r="I220" s="96"/>
      <c r="J220" s="96"/>
      <c r="K220" s="96"/>
    </row>
    <row r="221" spans="2:11">
      <c r="B221" s="95"/>
      <c r="C221" s="96"/>
      <c r="D221" s="96"/>
      <c r="E221" s="96"/>
      <c r="F221" s="96"/>
      <c r="G221" s="96"/>
      <c r="H221" s="96"/>
      <c r="I221" s="96"/>
      <c r="J221" s="96"/>
      <c r="K221" s="96"/>
    </row>
    <row r="222" spans="2:11">
      <c r="B222" s="95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2:11">
      <c r="B223" s="95"/>
      <c r="C223" s="96"/>
      <c r="D223" s="96"/>
      <c r="E223" s="96"/>
      <c r="F223" s="96"/>
      <c r="G223" s="96"/>
      <c r="H223" s="96"/>
      <c r="I223" s="96"/>
      <c r="J223" s="96"/>
      <c r="K223" s="96"/>
    </row>
    <row r="224" spans="2:11">
      <c r="B224" s="95"/>
      <c r="C224" s="96"/>
      <c r="D224" s="96"/>
      <c r="E224" s="96"/>
      <c r="F224" s="96"/>
      <c r="G224" s="96"/>
      <c r="H224" s="96"/>
      <c r="I224" s="96"/>
      <c r="J224" s="96"/>
      <c r="K224" s="96"/>
    </row>
    <row r="225" spans="2:11">
      <c r="B225" s="95"/>
      <c r="C225" s="96"/>
      <c r="D225" s="96"/>
      <c r="E225" s="96"/>
      <c r="F225" s="96"/>
      <c r="G225" s="96"/>
      <c r="H225" s="96"/>
      <c r="I225" s="96"/>
      <c r="J225" s="96"/>
      <c r="K225" s="96"/>
    </row>
    <row r="226" spans="2:11">
      <c r="B226" s="95"/>
      <c r="C226" s="96"/>
      <c r="D226" s="96"/>
      <c r="E226" s="96"/>
      <c r="F226" s="96"/>
      <c r="G226" s="96"/>
      <c r="H226" s="96"/>
      <c r="I226" s="96"/>
      <c r="J226" s="96"/>
      <c r="K226" s="96"/>
    </row>
    <row r="227" spans="2:11">
      <c r="B227" s="95"/>
      <c r="C227" s="96"/>
      <c r="D227" s="96"/>
      <c r="E227" s="96"/>
      <c r="F227" s="96"/>
      <c r="G227" s="96"/>
      <c r="H227" s="96"/>
      <c r="I227" s="96"/>
      <c r="J227" s="96"/>
      <c r="K227" s="96"/>
    </row>
    <row r="228" spans="2:11">
      <c r="B228" s="95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2:11">
      <c r="B229" s="95"/>
      <c r="C229" s="96"/>
      <c r="D229" s="96"/>
      <c r="E229" s="96"/>
      <c r="F229" s="96"/>
      <c r="G229" s="96"/>
      <c r="H229" s="96"/>
      <c r="I229" s="96"/>
      <c r="J229" s="96"/>
      <c r="K229" s="96"/>
    </row>
    <row r="230" spans="2:11">
      <c r="B230" s="95"/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2:11">
      <c r="B231" s="95"/>
      <c r="C231" s="96"/>
      <c r="D231" s="96"/>
      <c r="E231" s="96"/>
      <c r="F231" s="96"/>
      <c r="G231" s="96"/>
      <c r="H231" s="96"/>
      <c r="I231" s="96"/>
      <c r="J231" s="96"/>
      <c r="K231" s="96"/>
    </row>
    <row r="232" spans="2:11">
      <c r="B232" s="95"/>
      <c r="C232" s="96"/>
      <c r="D232" s="96"/>
      <c r="E232" s="96"/>
      <c r="F232" s="96"/>
      <c r="G232" s="96"/>
      <c r="H232" s="96"/>
      <c r="I232" s="96"/>
      <c r="J232" s="96"/>
      <c r="K232" s="96"/>
    </row>
    <row r="233" spans="2:11">
      <c r="B233" s="95"/>
      <c r="C233" s="96"/>
      <c r="D233" s="96"/>
      <c r="E233" s="96"/>
      <c r="F233" s="96"/>
      <c r="G233" s="96"/>
      <c r="H233" s="96"/>
      <c r="I233" s="96"/>
      <c r="J233" s="96"/>
      <c r="K233" s="96"/>
    </row>
    <row r="234" spans="2:11">
      <c r="B234" s="95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2:11">
      <c r="B235" s="95"/>
      <c r="C235" s="96"/>
      <c r="D235" s="96"/>
      <c r="E235" s="96"/>
      <c r="F235" s="96"/>
      <c r="G235" s="96"/>
      <c r="H235" s="96"/>
      <c r="I235" s="96"/>
      <c r="J235" s="96"/>
      <c r="K235" s="96"/>
    </row>
    <row r="236" spans="2:11">
      <c r="B236" s="95"/>
      <c r="C236" s="96"/>
      <c r="D236" s="96"/>
      <c r="E236" s="96"/>
      <c r="F236" s="96"/>
      <c r="G236" s="96"/>
      <c r="H236" s="96"/>
      <c r="I236" s="96"/>
      <c r="J236" s="96"/>
      <c r="K236" s="96"/>
    </row>
    <row r="237" spans="2:11">
      <c r="B237" s="95"/>
      <c r="C237" s="96"/>
      <c r="D237" s="96"/>
      <c r="E237" s="96"/>
      <c r="F237" s="96"/>
      <c r="G237" s="96"/>
      <c r="H237" s="96"/>
      <c r="I237" s="96"/>
      <c r="J237" s="96"/>
      <c r="K237" s="96"/>
    </row>
    <row r="238" spans="2:11">
      <c r="B238" s="95"/>
      <c r="C238" s="96"/>
      <c r="D238" s="96"/>
      <c r="E238" s="96"/>
      <c r="F238" s="96"/>
      <c r="G238" s="96"/>
      <c r="H238" s="96"/>
      <c r="I238" s="96"/>
      <c r="J238" s="96"/>
      <c r="K238" s="96"/>
    </row>
    <row r="239" spans="2:11">
      <c r="B239" s="95"/>
      <c r="C239" s="96"/>
      <c r="D239" s="96"/>
      <c r="E239" s="96"/>
      <c r="F239" s="96"/>
      <c r="G239" s="96"/>
      <c r="H239" s="96"/>
      <c r="I239" s="96"/>
      <c r="J239" s="96"/>
      <c r="K239" s="96"/>
    </row>
    <row r="240" spans="2:11">
      <c r="B240" s="95"/>
      <c r="C240" s="96"/>
      <c r="D240" s="96"/>
      <c r="E240" s="96"/>
      <c r="F240" s="96"/>
      <c r="G240" s="96"/>
      <c r="H240" s="96"/>
      <c r="I240" s="96"/>
      <c r="J240" s="96"/>
      <c r="K240" s="96"/>
    </row>
    <row r="241" spans="2:11">
      <c r="B241" s="95"/>
      <c r="C241" s="96"/>
      <c r="D241" s="96"/>
      <c r="E241" s="96"/>
      <c r="F241" s="96"/>
      <c r="G241" s="96"/>
      <c r="H241" s="96"/>
      <c r="I241" s="96"/>
      <c r="J241" s="96"/>
      <c r="K241" s="96"/>
    </row>
    <row r="242" spans="2:11">
      <c r="B242" s="95"/>
      <c r="C242" s="96"/>
      <c r="D242" s="96"/>
      <c r="E242" s="96"/>
      <c r="F242" s="96"/>
      <c r="G242" s="96"/>
      <c r="H242" s="96"/>
      <c r="I242" s="96"/>
      <c r="J242" s="96"/>
      <c r="K242" s="96"/>
    </row>
    <row r="243" spans="2:11">
      <c r="B243" s="95"/>
      <c r="C243" s="96"/>
      <c r="D243" s="96"/>
      <c r="E243" s="96"/>
      <c r="F243" s="96"/>
      <c r="G243" s="96"/>
      <c r="H243" s="96"/>
      <c r="I243" s="96"/>
      <c r="J243" s="96"/>
      <c r="K243" s="96"/>
    </row>
    <row r="244" spans="2:11">
      <c r="B244" s="95"/>
      <c r="C244" s="96"/>
      <c r="D244" s="96"/>
      <c r="E244" s="96"/>
      <c r="F244" s="96"/>
      <c r="G244" s="96"/>
      <c r="H244" s="96"/>
      <c r="I244" s="96"/>
      <c r="J244" s="96"/>
      <c r="K244" s="96"/>
    </row>
    <row r="245" spans="2:11">
      <c r="B245" s="95"/>
      <c r="C245" s="96"/>
      <c r="D245" s="96"/>
      <c r="E245" s="96"/>
      <c r="F245" s="96"/>
      <c r="G245" s="96"/>
      <c r="H245" s="96"/>
      <c r="I245" s="96"/>
      <c r="J245" s="96"/>
      <c r="K245" s="96"/>
    </row>
    <row r="246" spans="2:11">
      <c r="B246" s="95"/>
      <c r="C246" s="96"/>
      <c r="D246" s="96"/>
      <c r="E246" s="96"/>
      <c r="F246" s="96"/>
      <c r="G246" s="96"/>
      <c r="H246" s="96"/>
      <c r="I246" s="96"/>
      <c r="J246" s="96"/>
      <c r="K246" s="96"/>
    </row>
    <row r="247" spans="2:11">
      <c r="B247" s="95"/>
      <c r="C247" s="96"/>
      <c r="D247" s="96"/>
      <c r="E247" s="96"/>
      <c r="F247" s="96"/>
      <c r="G247" s="96"/>
      <c r="H247" s="96"/>
      <c r="I247" s="96"/>
      <c r="J247" s="96"/>
      <c r="K247" s="96"/>
    </row>
    <row r="248" spans="2:11">
      <c r="B248" s="95"/>
      <c r="C248" s="96"/>
      <c r="D248" s="96"/>
      <c r="E248" s="96"/>
      <c r="F248" s="96"/>
      <c r="G248" s="96"/>
      <c r="H248" s="96"/>
      <c r="I248" s="96"/>
      <c r="J248" s="96"/>
      <c r="K248" s="96"/>
    </row>
    <row r="249" spans="2:11">
      <c r="B249" s="95"/>
      <c r="C249" s="96"/>
      <c r="D249" s="96"/>
      <c r="E249" s="96"/>
      <c r="F249" s="96"/>
      <c r="G249" s="96"/>
      <c r="H249" s="96"/>
      <c r="I249" s="96"/>
      <c r="J249" s="96"/>
      <c r="K249" s="96"/>
    </row>
    <row r="250" spans="2:11">
      <c r="B250" s="95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2:11">
      <c r="B251" s="95"/>
      <c r="C251" s="96"/>
      <c r="D251" s="96"/>
      <c r="E251" s="96"/>
      <c r="F251" s="96"/>
      <c r="G251" s="96"/>
      <c r="H251" s="96"/>
      <c r="I251" s="96"/>
      <c r="J251" s="96"/>
      <c r="K251" s="96"/>
    </row>
    <row r="252" spans="2:11">
      <c r="B252" s="95"/>
      <c r="C252" s="96"/>
      <c r="D252" s="96"/>
      <c r="E252" s="96"/>
      <c r="F252" s="96"/>
      <c r="G252" s="96"/>
      <c r="H252" s="96"/>
      <c r="I252" s="96"/>
      <c r="J252" s="96"/>
      <c r="K252" s="96"/>
    </row>
    <row r="253" spans="2:11">
      <c r="B253" s="95"/>
      <c r="C253" s="96"/>
      <c r="D253" s="96"/>
      <c r="E253" s="96"/>
      <c r="F253" s="96"/>
      <c r="G253" s="96"/>
      <c r="H253" s="96"/>
      <c r="I253" s="96"/>
      <c r="J253" s="96"/>
      <c r="K253" s="96"/>
    </row>
    <row r="254" spans="2:11">
      <c r="B254" s="95"/>
      <c r="C254" s="96"/>
      <c r="D254" s="96"/>
      <c r="E254" s="96"/>
      <c r="F254" s="96"/>
      <c r="G254" s="96"/>
      <c r="H254" s="96"/>
      <c r="I254" s="96"/>
      <c r="J254" s="96"/>
      <c r="K254" s="96"/>
    </row>
    <row r="255" spans="2:11">
      <c r="B255" s="95"/>
      <c r="C255" s="96"/>
      <c r="D255" s="96"/>
      <c r="E255" s="96"/>
      <c r="F255" s="96"/>
      <c r="G255" s="96"/>
      <c r="H255" s="96"/>
      <c r="I255" s="96"/>
      <c r="J255" s="96"/>
      <c r="K255" s="96"/>
    </row>
    <row r="256" spans="2:11">
      <c r="B256" s="95"/>
      <c r="C256" s="96"/>
      <c r="D256" s="96"/>
      <c r="E256" s="96"/>
      <c r="F256" s="96"/>
      <c r="G256" s="96"/>
      <c r="H256" s="96"/>
      <c r="I256" s="96"/>
      <c r="J256" s="96"/>
      <c r="K256" s="96"/>
    </row>
    <row r="257" spans="2:11">
      <c r="B257" s="95"/>
      <c r="C257" s="96"/>
      <c r="D257" s="96"/>
      <c r="E257" s="96"/>
      <c r="F257" s="96"/>
      <c r="G257" s="96"/>
      <c r="H257" s="96"/>
      <c r="I257" s="96"/>
      <c r="J257" s="96"/>
      <c r="K257" s="96"/>
    </row>
    <row r="258" spans="2:11">
      <c r="B258" s="95"/>
      <c r="C258" s="96"/>
      <c r="D258" s="96"/>
      <c r="E258" s="96"/>
      <c r="F258" s="96"/>
      <c r="G258" s="96"/>
      <c r="H258" s="96"/>
      <c r="I258" s="96"/>
      <c r="J258" s="96"/>
      <c r="K258" s="96"/>
    </row>
    <row r="259" spans="2:11">
      <c r="B259" s="95"/>
      <c r="C259" s="96"/>
      <c r="D259" s="96"/>
      <c r="E259" s="96"/>
      <c r="F259" s="96"/>
      <c r="G259" s="96"/>
      <c r="H259" s="96"/>
      <c r="I259" s="96"/>
      <c r="J259" s="96"/>
      <c r="K259" s="96"/>
    </row>
    <row r="260" spans="2:11">
      <c r="B260" s="95"/>
      <c r="C260" s="96"/>
      <c r="D260" s="96"/>
      <c r="E260" s="96"/>
      <c r="F260" s="96"/>
      <c r="G260" s="96"/>
      <c r="H260" s="96"/>
      <c r="I260" s="96"/>
      <c r="J260" s="96"/>
      <c r="K260" s="96"/>
    </row>
    <row r="261" spans="2:11">
      <c r="B261" s="95"/>
      <c r="C261" s="96"/>
      <c r="D261" s="96"/>
      <c r="E261" s="96"/>
      <c r="F261" s="96"/>
      <c r="G261" s="96"/>
      <c r="H261" s="96"/>
      <c r="I261" s="96"/>
      <c r="J261" s="96"/>
      <c r="K261" s="96"/>
    </row>
    <row r="262" spans="2:11">
      <c r="B262" s="95"/>
      <c r="C262" s="96"/>
      <c r="D262" s="96"/>
      <c r="E262" s="96"/>
      <c r="F262" s="96"/>
      <c r="G262" s="96"/>
      <c r="H262" s="96"/>
      <c r="I262" s="96"/>
      <c r="J262" s="96"/>
      <c r="K262" s="96"/>
    </row>
    <row r="263" spans="2:11">
      <c r="B263" s="95"/>
      <c r="C263" s="96"/>
      <c r="D263" s="96"/>
      <c r="E263" s="96"/>
      <c r="F263" s="96"/>
      <c r="G263" s="96"/>
      <c r="H263" s="96"/>
      <c r="I263" s="96"/>
      <c r="J263" s="96"/>
      <c r="K263" s="96"/>
    </row>
    <row r="264" spans="2:11">
      <c r="B264" s="95"/>
      <c r="C264" s="96"/>
      <c r="D264" s="96"/>
      <c r="E264" s="96"/>
      <c r="F264" s="96"/>
      <c r="G264" s="96"/>
      <c r="H264" s="96"/>
      <c r="I264" s="96"/>
      <c r="J264" s="96"/>
      <c r="K264" s="96"/>
    </row>
    <row r="265" spans="2:11">
      <c r="B265" s="95"/>
      <c r="C265" s="96"/>
      <c r="D265" s="96"/>
      <c r="E265" s="96"/>
      <c r="F265" s="96"/>
      <c r="G265" s="96"/>
      <c r="H265" s="96"/>
      <c r="I265" s="96"/>
      <c r="J265" s="96"/>
      <c r="K265" s="96"/>
    </row>
    <row r="266" spans="2:11">
      <c r="B266" s="95"/>
      <c r="C266" s="96"/>
      <c r="D266" s="96"/>
      <c r="E266" s="96"/>
      <c r="F266" s="96"/>
      <c r="G266" s="96"/>
      <c r="H266" s="96"/>
      <c r="I266" s="96"/>
      <c r="J266" s="96"/>
      <c r="K266" s="96"/>
    </row>
    <row r="267" spans="2:11">
      <c r="B267" s="95"/>
      <c r="C267" s="96"/>
      <c r="D267" s="96"/>
      <c r="E267" s="96"/>
      <c r="F267" s="96"/>
      <c r="G267" s="96"/>
      <c r="H267" s="96"/>
      <c r="I267" s="96"/>
      <c r="J267" s="96"/>
      <c r="K267" s="96"/>
    </row>
    <row r="268" spans="2:11">
      <c r="B268" s="95"/>
      <c r="C268" s="96"/>
      <c r="D268" s="96"/>
      <c r="E268" s="96"/>
      <c r="F268" s="96"/>
      <c r="G268" s="96"/>
      <c r="H268" s="96"/>
      <c r="I268" s="96"/>
      <c r="J268" s="96"/>
      <c r="K268" s="96"/>
    </row>
    <row r="269" spans="2:11">
      <c r="B269" s="95"/>
      <c r="C269" s="96"/>
      <c r="D269" s="96"/>
      <c r="E269" s="96"/>
      <c r="F269" s="96"/>
      <c r="G269" s="96"/>
      <c r="H269" s="96"/>
      <c r="I269" s="96"/>
      <c r="J269" s="96"/>
      <c r="K269" s="96"/>
    </row>
    <row r="270" spans="2:11">
      <c r="B270" s="95"/>
      <c r="C270" s="96"/>
      <c r="D270" s="96"/>
      <c r="E270" s="96"/>
      <c r="F270" s="96"/>
      <c r="G270" s="96"/>
      <c r="H270" s="96"/>
      <c r="I270" s="96"/>
      <c r="J270" s="96"/>
      <c r="K270" s="96"/>
    </row>
    <row r="271" spans="2:11">
      <c r="B271" s="95"/>
      <c r="C271" s="96"/>
      <c r="D271" s="96"/>
      <c r="E271" s="96"/>
      <c r="F271" s="96"/>
      <c r="G271" s="96"/>
      <c r="H271" s="96"/>
      <c r="I271" s="96"/>
      <c r="J271" s="96"/>
      <c r="K271" s="96"/>
    </row>
    <row r="272" spans="2:11">
      <c r="B272" s="95"/>
      <c r="C272" s="96"/>
      <c r="D272" s="96"/>
      <c r="E272" s="96"/>
      <c r="F272" s="96"/>
      <c r="G272" s="96"/>
      <c r="H272" s="96"/>
      <c r="I272" s="96"/>
      <c r="J272" s="96"/>
      <c r="K272" s="96"/>
    </row>
    <row r="273" spans="2:11">
      <c r="B273" s="95"/>
      <c r="C273" s="96"/>
      <c r="D273" s="96"/>
      <c r="E273" s="96"/>
      <c r="F273" s="96"/>
      <c r="G273" s="96"/>
      <c r="H273" s="96"/>
      <c r="I273" s="96"/>
      <c r="J273" s="96"/>
      <c r="K273" s="96"/>
    </row>
    <row r="274" spans="2:11">
      <c r="B274" s="95"/>
      <c r="C274" s="96"/>
      <c r="D274" s="96"/>
      <c r="E274" s="96"/>
      <c r="F274" s="96"/>
      <c r="G274" s="96"/>
      <c r="H274" s="96"/>
      <c r="I274" s="96"/>
      <c r="J274" s="96"/>
      <c r="K274" s="96"/>
    </row>
    <row r="275" spans="2:11">
      <c r="B275" s="95"/>
      <c r="C275" s="96"/>
      <c r="D275" s="96"/>
      <c r="E275" s="96"/>
      <c r="F275" s="96"/>
      <c r="G275" s="96"/>
      <c r="H275" s="96"/>
      <c r="I275" s="96"/>
      <c r="J275" s="96"/>
      <c r="K275" s="96"/>
    </row>
    <row r="276" spans="2:11">
      <c r="B276" s="95"/>
      <c r="C276" s="96"/>
      <c r="D276" s="96"/>
      <c r="E276" s="96"/>
      <c r="F276" s="96"/>
      <c r="G276" s="96"/>
      <c r="H276" s="96"/>
      <c r="I276" s="96"/>
      <c r="J276" s="96"/>
      <c r="K276" s="96"/>
    </row>
    <row r="277" spans="2:11">
      <c r="B277" s="95"/>
      <c r="C277" s="96"/>
      <c r="D277" s="96"/>
      <c r="E277" s="96"/>
      <c r="F277" s="96"/>
      <c r="G277" s="96"/>
      <c r="H277" s="96"/>
      <c r="I277" s="96"/>
      <c r="J277" s="96"/>
      <c r="K277" s="96"/>
    </row>
    <row r="278" spans="2:11">
      <c r="B278" s="95"/>
      <c r="C278" s="96"/>
      <c r="D278" s="96"/>
      <c r="E278" s="96"/>
      <c r="F278" s="96"/>
      <c r="G278" s="96"/>
      <c r="H278" s="96"/>
      <c r="I278" s="96"/>
      <c r="J278" s="96"/>
      <c r="K278" s="96"/>
    </row>
    <row r="279" spans="2:11">
      <c r="B279" s="95"/>
      <c r="C279" s="96"/>
      <c r="D279" s="96"/>
      <c r="E279" s="96"/>
      <c r="F279" s="96"/>
      <c r="G279" s="96"/>
      <c r="H279" s="96"/>
      <c r="I279" s="96"/>
      <c r="J279" s="96"/>
      <c r="K279" s="96"/>
    </row>
    <row r="280" spans="2:11">
      <c r="B280" s="95"/>
      <c r="C280" s="96"/>
      <c r="D280" s="96"/>
      <c r="E280" s="96"/>
      <c r="F280" s="96"/>
      <c r="G280" s="96"/>
      <c r="H280" s="96"/>
      <c r="I280" s="96"/>
      <c r="J280" s="96"/>
      <c r="K280" s="96"/>
    </row>
    <row r="281" spans="2:11">
      <c r="B281" s="95"/>
      <c r="C281" s="96"/>
      <c r="D281" s="96"/>
      <c r="E281" s="96"/>
      <c r="F281" s="96"/>
      <c r="G281" s="96"/>
      <c r="H281" s="96"/>
      <c r="I281" s="96"/>
      <c r="J281" s="96"/>
      <c r="K281" s="96"/>
    </row>
    <row r="282" spans="2:11">
      <c r="B282" s="95"/>
      <c r="C282" s="96"/>
      <c r="D282" s="96"/>
      <c r="E282" s="96"/>
      <c r="F282" s="96"/>
      <c r="G282" s="96"/>
      <c r="H282" s="96"/>
      <c r="I282" s="96"/>
      <c r="J282" s="96"/>
      <c r="K282" s="96"/>
    </row>
    <row r="283" spans="2:11">
      <c r="B283" s="95"/>
      <c r="C283" s="96"/>
      <c r="D283" s="96"/>
      <c r="E283" s="96"/>
      <c r="F283" s="96"/>
      <c r="G283" s="96"/>
      <c r="H283" s="96"/>
      <c r="I283" s="96"/>
      <c r="J283" s="96"/>
      <c r="K283" s="96"/>
    </row>
    <row r="284" spans="2:11">
      <c r="B284" s="95"/>
      <c r="C284" s="96"/>
      <c r="D284" s="96"/>
      <c r="E284" s="96"/>
      <c r="F284" s="96"/>
      <c r="G284" s="96"/>
      <c r="H284" s="96"/>
      <c r="I284" s="96"/>
      <c r="J284" s="96"/>
      <c r="K284" s="96"/>
    </row>
    <row r="285" spans="2:11">
      <c r="B285" s="95"/>
      <c r="C285" s="96"/>
      <c r="D285" s="96"/>
      <c r="E285" s="96"/>
      <c r="F285" s="96"/>
      <c r="G285" s="96"/>
      <c r="H285" s="96"/>
      <c r="I285" s="96"/>
      <c r="J285" s="96"/>
      <c r="K285" s="96"/>
    </row>
    <row r="286" spans="2:11">
      <c r="B286" s="95"/>
      <c r="C286" s="96"/>
      <c r="D286" s="96"/>
      <c r="E286" s="96"/>
      <c r="F286" s="96"/>
      <c r="G286" s="96"/>
      <c r="H286" s="96"/>
      <c r="I286" s="96"/>
      <c r="J286" s="96"/>
      <c r="K286" s="96"/>
    </row>
    <row r="287" spans="2:11">
      <c r="B287" s="95"/>
      <c r="C287" s="96"/>
      <c r="D287" s="96"/>
      <c r="E287" s="96"/>
      <c r="F287" s="96"/>
      <c r="G287" s="96"/>
      <c r="H287" s="96"/>
      <c r="I287" s="96"/>
      <c r="J287" s="96"/>
      <c r="K287" s="96"/>
    </row>
    <row r="288" spans="2:11">
      <c r="B288" s="95"/>
      <c r="C288" s="96"/>
      <c r="D288" s="96"/>
      <c r="E288" s="96"/>
      <c r="F288" s="96"/>
      <c r="G288" s="96"/>
      <c r="H288" s="96"/>
      <c r="I288" s="96"/>
      <c r="J288" s="96"/>
      <c r="K288" s="96"/>
    </row>
    <row r="289" spans="2:11">
      <c r="B289" s="95"/>
      <c r="C289" s="96"/>
      <c r="D289" s="96"/>
      <c r="E289" s="96"/>
      <c r="F289" s="96"/>
      <c r="G289" s="96"/>
      <c r="H289" s="96"/>
      <c r="I289" s="96"/>
      <c r="J289" s="96"/>
      <c r="K289" s="96"/>
    </row>
    <row r="290" spans="2:11">
      <c r="B290" s="95"/>
      <c r="C290" s="96"/>
      <c r="D290" s="96"/>
      <c r="E290" s="96"/>
      <c r="F290" s="96"/>
      <c r="G290" s="96"/>
      <c r="H290" s="96"/>
      <c r="I290" s="96"/>
      <c r="J290" s="96"/>
      <c r="K290" s="96"/>
    </row>
    <row r="291" spans="2:11">
      <c r="B291" s="95"/>
      <c r="C291" s="96"/>
      <c r="D291" s="96"/>
      <c r="E291" s="96"/>
      <c r="F291" s="96"/>
      <c r="G291" s="96"/>
      <c r="H291" s="96"/>
      <c r="I291" s="96"/>
      <c r="J291" s="96"/>
      <c r="K291" s="96"/>
    </row>
    <row r="292" spans="2:11">
      <c r="B292" s="95"/>
      <c r="C292" s="96"/>
      <c r="D292" s="96"/>
      <c r="E292" s="96"/>
      <c r="F292" s="96"/>
      <c r="G292" s="96"/>
      <c r="H292" s="96"/>
      <c r="I292" s="96"/>
      <c r="J292" s="96"/>
      <c r="K292" s="96"/>
    </row>
    <row r="293" spans="2:11">
      <c r="B293" s="95"/>
      <c r="C293" s="96"/>
      <c r="D293" s="96"/>
      <c r="E293" s="96"/>
      <c r="F293" s="96"/>
      <c r="G293" s="96"/>
      <c r="H293" s="96"/>
      <c r="I293" s="96"/>
      <c r="J293" s="96"/>
      <c r="K293" s="96"/>
    </row>
    <row r="294" spans="2:11">
      <c r="B294" s="95"/>
      <c r="C294" s="96"/>
      <c r="D294" s="96"/>
      <c r="E294" s="96"/>
      <c r="F294" s="96"/>
      <c r="G294" s="96"/>
      <c r="H294" s="96"/>
      <c r="I294" s="96"/>
      <c r="J294" s="96"/>
      <c r="K294" s="96"/>
    </row>
    <row r="295" spans="2:11">
      <c r="B295" s="95"/>
      <c r="C295" s="96"/>
      <c r="D295" s="96"/>
      <c r="E295" s="96"/>
      <c r="F295" s="96"/>
      <c r="G295" s="96"/>
      <c r="H295" s="96"/>
      <c r="I295" s="96"/>
      <c r="J295" s="96"/>
      <c r="K295" s="96"/>
    </row>
    <row r="296" spans="2:11">
      <c r="B296" s="95"/>
      <c r="C296" s="96"/>
      <c r="D296" s="96"/>
      <c r="E296" s="96"/>
      <c r="F296" s="96"/>
      <c r="G296" s="96"/>
      <c r="H296" s="96"/>
      <c r="I296" s="96"/>
      <c r="J296" s="96"/>
      <c r="K296" s="96"/>
    </row>
    <row r="297" spans="2:11">
      <c r="B297" s="95"/>
      <c r="C297" s="96"/>
      <c r="D297" s="96"/>
      <c r="E297" s="96"/>
      <c r="F297" s="96"/>
      <c r="G297" s="96"/>
      <c r="H297" s="96"/>
      <c r="I297" s="96"/>
      <c r="J297" s="96"/>
      <c r="K297" s="96"/>
    </row>
    <row r="298" spans="2:11">
      <c r="B298" s="95"/>
      <c r="C298" s="96"/>
      <c r="D298" s="96"/>
      <c r="E298" s="96"/>
      <c r="F298" s="96"/>
      <c r="G298" s="96"/>
      <c r="H298" s="96"/>
      <c r="I298" s="96"/>
      <c r="J298" s="96"/>
      <c r="K298" s="96"/>
    </row>
    <row r="299" spans="2:11">
      <c r="B299" s="95"/>
      <c r="C299" s="96"/>
      <c r="D299" s="96"/>
      <c r="E299" s="96"/>
      <c r="F299" s="96"/>
      <c r="G299" s="96"/>
      <c r="H299" s="96"/>
      <c r="I299" s="96"/>
      <c r="J299" s="96"/>
      <c r="K299" s="96"/>
    </row>
    <row r="300" spans="2:11">
      <c r="B300" s="95"/>
      <c r="C300" s="96"/>
      <c r="D300" s="96"/>
      <c r="E300" s="96"/>
      <c r="F300" s="96"/>
      <c r="G300" s="96"/>
      <c r="H300" s="96"/>
      <c r="I300" s="96"/>
      <c r="J300" s="96"/>
      <c r="K300" s="96"/>
    </row>
    <row r="301" spans="2:11">
      <c r="B301" s="95"/>
      <c r="C301" s="96"/>
      <c r="D301" s="96"/>
      <c r="E301" s="96"/>
      <c r="F301" s="96"/>
      <c r="G301" s="96"/>
      <c r="H301" s="96"/>
      <c r="I301" s="96"/>
      <c r="J301" s="96"/>
      <c r="K301" s="96"/>
    </row>
    <row r="302" spans="2:11">
      <c r="B302" s="95"/>
      <c r="C302" s="96"/>
      <c r="D302" s="96"/>
      <c r="E302" s="96"/>
      <c r="F302" s="96"/>
      <c r="G302" s="96"/>
      <c r="H302" s="96"/>
      <c r="I302" s="96"/>
      <c r="J302" s="96"/>
      <c r="K302" s="96"/>
    </row>
    <row r="303" spans="2:11">
      <c r="B303" s="95"/>
      <c r="C303" s="96"/>
      <c r="D303" s="96"/>
      <c r="E303" s="96"/>
      <c r="F303" s="96"/>
      <c r="G303" s="96"/>
      <c r="H303" s="96"/>
      <c r="I303" s="96"/>
      <c r="J303" s="96"/>
      <c r="K303" s="96"/>
    </row>
    <row r="304" spans="2:11">
      <c r="B304" s="95"/>
      <c r="C304" s="96"/>
      <c r="D304" s="96"/>
      <c r="E304" s="96"/>
      <c r="F304" s="96"/>
      <c r="G304" s="96"/>
      <c r="H304" s="96"/>
      <c r="I304" s="96"/>
      <c r="J304" s="96"/>
      <c r="K304" s="96"/>
    </row>
    <row r="305" spans="2:11">
      <c r="B305" s="95"/>
      <c r="C305" s="96"/>
      <c r="D305" s="96"/>
      <c r="E305" s="96"/>
      <c r="F305" s="96"/>
      <c r="G305" s="96"/>
      <c r="H305" s="96"/>
      <c r="I305" s="96"/>
      <c r="J305" s="96"/>
      <c r="K305" s="96"/>
    </row>
    <row r="306" spans="2:11">
      <c r="B306" s="95"/>
      <c r="C306" s="96"/>
      <c r="D306" s="96"/>
      <c r="E306" s="96"/>
      <c r="F306" s="96"/>
      <c r="G306" s="96"/>
      <c r="H306" s="96"/>
      <c r="I306" s="96"/>
      <c r="J306" s="96"/>
      <c r="K306" s="96"/>
    </row>
    <row r="307" spans="2:11">
      <c r="B307" s="95"/>
      <c r="C307" s="96"/>
      <c r="D307" s="96"/>
      <c r="E307" s="96"/>
      <c r="F307" s="96"/>
      <c r="G307" s="96"/>
      <c r="H307" s="96"/>
      <c r="I307" s="96"/>
      <c r="J307" s="96"/>
      <c r="K307" s="96"/>
    </row>
    <row r="308" spans="2:11">
      <c r="B308" s="95"/>
      <c r="C308" s="96"/>
      <c r="D308" s="96"/>
      <c r="E308" s="96"/>
      <c r="F308" s="96"/>
      <c r="G308" s="96"/>
      <c r="H308" s="96"/>
      <c r="I308" s="96"/>
      <c r="J308" s="96"/>
      <c r="K308" s="96"/>
    </row>
    <row r="309" spans="2:11">
      <c r="B309" s="95"/>
      <c r="C309" s="96"/>
      <c r="D309" s="96"/>
      <c r="E309" s="96"/>
      <c r="F309" s="96"/>
      <c r="G309" s="96"/>
      <c r="H309" s="96"/>
      <c r="I309" s="96"/>
      <c r="J309" s="96"/>
      <c r="K309" s="96"/>
    </row>
    <row r="310" spans="2:11">
      <c r="B310" s="95"/>
      <c r="C310" s="96"/>
      <c r="D310" s="96"/>
      <c r="E310" s="96"/>
      <c r="F310" s="96"/>
      <c r="G310" s="96"/>
      <c r="H310" s="96"/>
      <c r="I310" s="96"/>
      <c r="J310" s="96"/>
      <c r="K310" s="96"/>
    </row>
    <row r="311" spans="2:11">
      <c r="B311" s="95"/>
      <c r="C311" s="96"/>
      <c r="D311" s="96"/>
      <c r="E311" s="96"/>
      <c r="F311" s="96"/>
      <c r="G311" s="96"/>
      <c r="H311" s="96"/>
      <c r="I311" s="96"/>
      <c r="J311" s="96"/>
      <c r="K311" s="96"/>
    </row>
    <row r="312" spans="2:11">
      <c r="B312" s="95"/>
      <c r="C312" s="96"/>
      <c r="D312" s="96"/>
      <c r="E312" s="96"/>
      <c r="F312" s="96"/>
      <c r="G312" s="96"/>
      <c r="H312" s="96"/>
      <c r="I312" s="96"/>
      <c r="J312" s="96"/>
      <c r="K312" s="96"/>
    </row>
    <row r="313" spans="2:11">
      <c r="B313" s="95"/>
      <c r="C313" s="96"/>
      <c r="D313" s="96"/>
      <c r="E313" s="96"/>
      <c r="F313" s="96"/>
      <c r="G313" s="96"/>
      <c r="H313" s="96"/>
      <c r="I313" s="96"/>
      <c r="J313" s="96"/>
      <c r="K313" s="96"/>
    </row>
    <row r="314" spans="2:11">
      <c r="B314" s="95"/>
      <c r="C314" s="96"/>
      <c r="D314" s="96"/>
      <c r="E314" s="96"/>
      <c r="F314" s="96"/>
      <c r="G314" s="96"/>
      <c r="H314" s="96"/>
      <c r="I314" s="96"/>
      <c r="J314" s="96"/>
      <c r="K314" s="96"/>
    </row>
    <row r="315" spans="2:11">
      <c r="B315" s="95"/>
      <c r="C315" s="96"/>
      <c r="D315" s="96"/>
      <c r="E315" s="96"/>
      <c r="F315" s="96"/>
      <c r="G315" s="96"/>
      <c r="H315" s="96"/>
      <c r="I315" s="96"/>
      <c r="J315" s="96"/>
      <c r="K315" s="96"/>
    </row>
    <row r="316" spans="2:11">
      <c r="B316" s="95"/>
      <c r="C316" s="96"/>
      <c r="D316" s="96"/>
      <c r="E316" s="96"/>
      <c r="F316" s="96"/>
      <c r="G316" s="96"/>
      <c r="H316" s="96"/>
      <c r="I316" s="96"/>
      <c r="J316" s="96"/>
      <c r="K316" s="96"/>
    </row>
    <row r="317" spans="2:11">
      <c r="B317" s="95"/>
      <c r="C317" s="96"/>
      <c r="D317" s="96"/>
      <c r="E317" s="96"/>
      <c r="F317" s="96"/>
      <c r="G317" s="96"/>
      <c r="H317" s="96"/>
      <c r="I317" s="96"/>
      <c r="J317" s="96"/>
      <c r="K317" s="96"/>
    </row>
    <row r="318" spans="2:11">
      <c r="B318" s="95"/>
      <c r="C318" s="96"/>
      <c r="D318" s="96"/>
      <c r="E318" s="96"/>
      <c r="F318" s="96"/>
      <c r="G318" s="96"/>
      <c r="H318" s="96"/>
      <c r="I318" s="96"/>
      <c r="J318" s="96"/>
      <c r="K318" s="96"/>
    </row>
    <row r="319" spans="2:11">
      <c r="B319" s="95"/>
      <c r="C319" s="96"/>
      <c r="D319" s="96"/>
      <c r="E319" s="96"/>
      <c r="F319" s="96"/>
      <c r="G319" s="96"/>
      <c r="H319" s="96"/>
      <c r="I319" s="96"/>
      <c r="J319" s="96"/>
      <c r="K319" s="96"/>
    </row>
    <row r="320" spans="2:11">
      <c r="B320" s="95"/>
      <c r="C320" s="96"/>
      <c r="D320" s="96"/>
      <c r="E320" s="96"/>
      <c r="F320" s="96"/>
      <c r="G320" s="96"/>
      <c r="H320" s="96"/>
      <c r="I320" s="96"/>
      <c r="J320" s="96"/>
      <c r="K320" s="96"/>
    </row>
    <row r="321" spans="2:11">
      <c r="B321" s="95"/>
      <c r="C321" s="96"/>
      <c r="D321" s="96"/>
      <c r="E321" s="96"/>
      <c r="F321" s="96"/>
      <c r="G321" s="96"/>
      <c r="H321" s="96"/>
      <c r="I321" s="96"/>
      <c r="J321" s="96"/>
      <c r="K321" s="96"/>
    </row>
    <row r="322" spans="2:11">
      <c r="B322" s="95"/>
      <c r="C322" s="96"/>
      <c r="D322" s="96"/>
      <c r="E322" s="96"/>
      <c r="F322" s="96"/>
      <c r="G322" s="96"/>
      <c r="H322" s="96"/>
      <c r="I322" s="96"/>
      <c r="J322" s="96"/>
      <c r="K322" s="96"/>
    </row>
    <row r="323" spans="2:11">
      <c r="B323" s="95"/>
      <c r="C323" s="96"/>
      <c r="D323" s="96"/>
      <c r="E323" s="96"/>
      <c r="F323" s="96"/>
      <c r="G323" s="96"/>
      <c r="H323" s="96"/>
      <c r="I323" s="96"/>
      <c r="J323" s="96"/>
      <c r="K323" s="96"/>
    </row>
    <row r="324" spans="2:11">
      <c r="B324" s="95"/>
      <c r="C324" s="96"/>
      <c r="D324" s="96"/>
      <c r="E324" s="96"/>
      <c r="F324" s="96"/>
      <c r="G324" s="96"/>
      <c r="H324" s="96"/>
      <c r="I324" s="96"/>
      <c r="J324" s="96"/>
      <c r="K324" s="96"/>
    </row>
    <row r="325" spans="2:11">
      <c r="B325" s="95"/>
      <c r="C325" s="96"/>
      <c r="D325" s="96"/>
      <c r="E325" s="96"/>
      <c r="F325" s="96"/>
      <c r="G325" s="96"/>
      <c r="H325" s="96"/>
      <c r="I325" s="96"/>
      <c r="J325" s="96"/>
      <c r="K325" s="96"/>
    </row>
    <row r="326" spans="2:11">
      <c r="B326" s="95"/>
      <c r="C326" s="96"/>
      <c r="D326" s="96"/>
      <c r="E326" s="96"/>
      <c r="F326" s="96"/>
      <c r="G326" s="96"/>
      <c r="H326" s="96"/>
      <c r="I326" s="96"/>
      <c r="J326" s="96"/>
      <c r="K326" s="96"/>
    </row>
    <row r="327" spans="2:11">
      <c r="B327" s="95"/>
      <c r="C327" s="96"/>
      <c r="D327" s="96"/>
      <c r="E327" s="96"/>
      <c r="F327" s="96"/>
      <c r="G327" s="96"/>
      <c r="H327" s="96"/>
      <c r="I327" s="96"/>
      <c r="J327" s="96"/>
      <c r="K327" s="96"/>
    </row>
    <row r="328" spans="2:11">
      <c r="B328" s="95"/>
      <c r="C328" s="96"/>
      <c r="D328" s="96"/>
      <c r="E328" s="96"/>
      <c r="F328" s="96"/>
      <c r="G328" s="96"/>
      <c r="H328" s="96"/>
      <c r="I328" s="96"/>
      <c r="J328" s="96"/>
      <c r="K328" s="96"/>
    </row>
    <row r="329" spans="2:11">
      <c r="B329" s="95"/>
      <c r="C329" s="96"/>
      <c r="D329" s="96"/>
      <c r="E329" s="96"/>
      <c r="F329" s="96"/>
      <c r="G329" s="96"/>
      <c r="H329" s="96"/>
      <c r="I329" s="96"/>
      <c r="J329" s="96"/>
      <c r="K329" s="96"/>
    </row>
    <row r="330" spans="2:11">
      <c r="B330" s="95"/>
      <c r="C330" s="96"/>
      <c r="D330" s="96"/>
      <c r="E330" s="96"/>
      <c r="F330" s="96"/>
      <c r="G330" s="96"/>
      <c r="H330" s="96"/>
      <c r="I330" s="96"/>
      <c r="J330" s="96"/>
      <c r="K330" s="96"/>
    </row>
    <row r="331" spans="2:11">
      <c r="B331" s="95"/>
      <c r="C331" s="96"/>
      <c r="D331" s="96"/>
      <c r="E331" s="96"/>
      <c r="F331" s="96"/>
      <c r="G331" s="96"/>
      <c r="H331" s="96"/>
      <c r="I331" s="96"/>
      <c r="J331" s="96"/>
      <c r="K331" s="96"/>
    </row>
    <row r="332" spans="2:11">
      <c r="B332" s="95"/>
      <c r="C332" s="96"/>
      <c r="D332" s="96"/>
      <c r="E332" s="96"/>
      <c r="F332" s="96"/>
      <c r="G332" s="96"/>
      <c r="H332" s="96"/>
      <c r="I332" s="96"/>
      <c r="J332" s="96"/>
      <c r="K332" s="96"/>
    </row>
    <row r="333" spans="2:11">
      <c r="B333" s="95"/>
      <c r="C333" s="96"/>
      <c r="D333" s="96"/>
      <c r="E333" s="96"/>
      <c r="F333" s="96"/>
      <c r="G333" s="96"/>
      <c r="H333" s="96"/>
      <c r="I333" s="96"/>
      <c r="J333" s="96"/>
      <c r="K333" s="96"/>
    </row>
    <row r="334" spans="2:11">
      <c r="B334" s="95"/>
      <c r="C334" s="96"/>
      <c r="D334" s="96"/>
      <c r="E334" s="96"/>
      <c r="F334" s="96"/>
      <c r="G334" s="96"/>
      <c r="H334" s="96"/>
      <c r="I334" s="96"/>
      <c r="J334" s="96"/>
      <c r="K334" s="96"/>
    </row>
    <row r="335" spans="2:11">
      <c r="B335" s="95"/>
      <c r="C335" s="96"/>
      <c r="D335" s="96"/>
      <c r="E335" s="96"/>
      <c r="F335" s="96"/>
      <c r="G335" s="96"/>
      <c r="H335" s="96"/>
      <c r="I335" s="96"/>
      <c r="J335" s="96"/>
      <c r="K335" s="96"/>
    </row>
    <row r="336" spans="2:11">
      <c r="B336" s="95"/>
      <c r="C336" s="96"/>
      <c r="D336" s="96"/>
      <c r="E336" s="96"/>
      <c r="F336" s="96"/>
      <c r="G336" s="96"/>
      <c r="H336" s="96"/>
      <c r="I336" s="96"/>
      <c r="J336" s="96"/>
      <c r="K336" s="96"/>
    </row>
    <row r="337" spans="2:11">
      <c r="B337" s="95"/>
      <c r="C337" s="96"/>
      <c r="D337" s="96"/>
      <c r="E337" s="96"/>
      <c r="F337" s="96"/>
      <c r="G337" s="96"/>
      <c r="H337" s="96"/>
      <c r="I337" s="96"/>
      <c r="J337" s="96"/>
      <c r="K337" s="96"/>
    </row>
    <row r="338" spans="2:11">
      <c r="B338" s="95"/>
      <c r="C338" s="96"/>
      <c r="D338" s="96"/>
      <c r="E338" s="96"/>
      <c r="F338" s="96"/>
      <c r="G338" s="96"/>
      <c r="H338" s="96"/>
      <c r="I338" s="96"/>
      <c r="J338" s="96"/>
      <c r="K338" s="96"/>
    </row>
    <row r="339" spans="2:11">
      <c r="B339" s="95"/>
      <c r="C339" s="96"/>
      <c r="D339" s="96"/>
      <c r="E339" s="96"/>
      <c r="F339" s="96"/>
      <c r="G339" s="96"/>
      <c r="H339" s="96"/>
      <c r="I339" s="96"/>
      <c r="J339" s="96"/>
      <c r="K339" s="96"/>
    </row>
    <row r="340" spans="2:11">
      <c r="B340" s="95"/>
      <c r="C340" s="96"/>
      <c r="D340" s="96"/>
      <c r="E340" s="96"/>
      <c r="F340" s="96"/>
      <c r="G340" s="96"/>
      <c r="H340" s="96"/>
      <c r="I340" s="96"/>
      <c r="J340" s="96"/>
      <c r="K340" s="96"/>
    </row>
    <row r="341" spans="2:11">
      <c r="B341" s="95"/>
      <c r="C341" s="96"/>
      <c r="D341" s="96"/>
      <c r="E341" s="96"/>
      <c r="F341" s="96"/>
      <c r="G341" s="96"/>
      <c r="H341" s="96"/>
      <c r="I341" s="96"/>
      <c r="J341" s="96"/>
      <c r="K341" s="96"/>
    </row>
    <row r="342" spans="2:11">
      <c r="B342" s="95"/>
      <c r="C342" s="96"/>
      <c r="D342" s="96"/>
      <c r="E342" s="96"/>
      <c r="F342" s="96"/>
      <c r="G342" s="96"/>
      <c r="H342" s="96"/>
      <c r="I342" s="96"/>
      <c r="J342" s="96"/>
      <c r="K342" s="96"/>
    </row>
    <row r="343" spans="2:11">
      <c r="B343" s="95"/>
      <c r="C343" s="96"/>
      <c r="D343" s="96"/>
      <c r="E343" s="96"/>
      <c r="F343" s="96"/>
      <c r="G343" s="96"/>
      <c r="H343" s="96"/>
      <c r="I343" s="96"/>
      <c r="J343" s="96"/>
      <c r="K343" s="96"/>
    </row>
    <row r="344" spans="2:11">
      <c r="B344" s="95"/>
      <c r="C344" s="96"/>
      <c r="D344" s="96"/>
      <c r="E344" s="96"/>
      <c r="F344" s="96"/>
      <c r="G344" s="96"/>
      <c r="H344" s="96"/>
      <c r="I344" s="96"/>
      <c r="J344" s="96"/>
      <c r="K344" s="96"/>
    </row>
    <row r="345" spans="2:11">
      <c r="B345" s="95"/>
      <c r="C345" s="96"/>
      <c r="D345" s="96"/>
      <c r="E345" s="96"/>
      <c r="F345" s="96"/>
      <c r="G345" s="96"/>
      <c r="H345" s="96"/>
      <c r="I345" s="96"/>
      <c r="J345" s="96"/>
      <c r="K345" s="96"/>
    </row>
    <row r="346" spans="2:11">
      <c r="B346" s="95"/>
      <c r="C346" s="96"/>
      <c r="D346" s="96"/>
      <c r="E346" s="96"/>
      <c r="F346" s="96"/>
      <c r="G346" s="96"/>
      <c r="H346" s="96"/>
      <c r="I346" s="96"/>
      <c r="J346" s="96"/>
      <c r="K346" s="96"/>
    </row>
    <row r="347" spans="2:11">
      <c r="B347" s="95"/>
      <c r="C347" s="96"/>
      <c r="D347" s="96"/>
      <c r="E347" s="96"/>
      <c r="F347" s="96"/>
      <c r="G347" s="96"/>
      <c r="H347" s="96"/>
      <c r="I347" s="96"/>
      <c r="J347" s="96"/>
      <c r="K347" s="96"/>
    </row>
    <row r="348" spans="2:11">
      <c r="B348" s="95"/>
      <c r="C348" s="96"/>
      <c r="D348" s="96"/>
      <c r="E348" s="96"/>
      <c r="F348" s="96"/>
      <c r="G348" s="96"/>
      <c r="H348" s="96"/>
      <c r="I348" s="96"/>
      <c r="J348" s="96"/>
      <c r="K348" s="96"/>
    </row>
    <row r="349" spans="2:11">
      <c r="B349" s="95"/>
      <c r="C349" s="96"/>
      <c r="D349" s="96"/>
      <c r="E349" s="96"/>
      <c r="F349" s="96"/>
      <c r="G349" s="96"/>
      <c r="H349" s="96"/>
      <c r="I349" s="96"/>
      <c r="J349" s="96"/>
      <c r="K349" s="96"/>
    </row>
    <row r="350" spans="2:11">
      <c r="B350" s="95"/>
      <c r="C350" s="96"/>
      <c r="D350" s="96"/>
      <c r="E350" s="96"/>
      <c r="F350" s="96"/>
      <c r="G350" s="96"/>
      <c r="H350" s="96"/>
      <c r="I350" s="96"/>
      <c r="J350" s="96"/>
      <c r="K350" s="96"/>
    </row>
    <row r="351" spans="2:11">
      <c r="B351" s="95"/>
      <c r="C351" s="96"/>
      <c r="D351" s="96"/>
      <c r="E351" s="96"/>
      <c r="F351" s="96"/>
      <c r="G351" s="96"/>
      <c r="H351" s="96"/>
      <c r="I351" s="96"/>
      <c r="J351" s="96"/>
      <c r="K351" s="96"/>
    </row>
    <row r="352" spans="2:11">
      <c r="B352" s="95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2:11">
      <c r="B353" s="95"/>
      <c r="C353" s="96"/>
      <c r="D353" s="96"/>
      <c r="E353" s="96"/>
      <c r="F353" s="96"/>
      <c r="G353" s="96"/>
      <c r="H353" s="96"/>
      <c r="I353" s="96"/>
      <c r="J353" s="96"/>
      <c r="K353" s="96"/>
    </row>
    <row r="354" spans="2:11">
      <c r="B354" s="95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2:11">
      <c r="B355" s="95"/>
      <c r="C355" s="96"/>
      <c r="D355" s="96"/>
      <c r="E355" s="96"/>
      <c r="F355" s="96"/>
      <c r="G355" s="96"/>
      <c r="H355" s="96"/>
      <c r="I355" s="96"/>
      <c r="J355" s="96"/>
      <c r="K355" s="96"/>
    </row>
    <row r="356" spans="2:11">
      <c r="B356" s="95"/>
      <c r="C356" s="96"/>
      <c r="D356" s="96"/>
      <c r="E356" s="96"/>
      <c r="F356" s="96"/>
      <c r="G356" s="96"/>
      <c r="H356" s="96"/>
      <c r="I356" s="96"/>
      <c r="J356" s="96"/>
      <c r="K356" s="96"/>
    </row>
    <row r="357" spans="2:11">
      <c r="B357" s="95"/>
      <c r="C357" s="96"/>
      <c r="D357" s="96"/>
      <c r="E357" s="96"/>
      <c r="F357" s="96"/>
      <c r="G357" s="96"/>
      <c r="H357" s="96"/>
      <c r="I357" s="96"/>
      <c r="J357" s="96"/>
      <c r="K357" s="96"/>
    </row>
    <row r="358" spans="2:11">
      <c r="B358" s="95"/>
      <c r="C358" s="96"/>
      <c r="D358" s="96"/>
      <c r="E358" s="96"/>
      <c r="F358" s="96"/>
      <c r="G358" s="96"/>
      <c r="H358" s="96"/>
      <c r="I358" s="96"/>
      <c r="J358" s="96"/>
      <c r="K358" s="96"/>
    </row>
    <row r="359" spans="2:11">
      <c r="B359" s="95"/>
      <c r="C359" s="96"/>
      <c r="D359" s="96"/>
      <c r="E359" s="96"/>
      <c r="F359" s="96"/>
      <c r="G359" s="96"/>
      <c r="H359" s="96"/>
      <c r="I359" s="96"/>
      <c r="J359" s="96"/>
      <c r="K359" s="96"/>
    </row>
    <row r="360" spans="2:11">
      <c r="B360" s="95"/>
      <c r="C360" s="96"/>
      <c r="D360" s="96"/>
      <c r="E360" s="96"/>
      <c r="F360" s="96"/>
      <c r="G360" s="96"/>
      <c r="H360" s="96"/>
      <c r="I360" s="96"/>
      <c r="J360" s="96"/>
      <c r="K360" s="96"/>
    </row>
    <row r="361" spans="2:11">
      <c r="B361" s="95"/>
      <c r="C361" s="96"/>
      <c r="D361" s="96"/>
      <c r="E361" s="96"/>
      <c r="F361" s="96"/>
      <c r="G361" s="96"/>
      <c r="H361" s="96"/>
      <c r="I361" s="96"/>
      <c r="J361" s="96"/>
      <c r="K361" s="96"/>
    </row>
    <row r="362" spans="2:11">
      <c r="B362" s="95"/>
      <c r="C362" s="96"/>
      <c r="D362" s="96"/>
      <c r="E362" s="96"/>
      <c r="F362" s="96"/>
      <c r="G362" s="96"/>
      <c r="H362" s="96"/>
      <c r="I362" s="96"/>
      <c r="J362" s="96"/>
      <c r="K362" s="96"/>
    </row>
    <row r="363" spans="2:11">
      <c r="B363" s="95"/>
      <c r="C363" s="96"/>
      <c r="D363" s="96"/>
      <c r="E363" s="96"/>
      <c r="F363" s="96"/>
      <c r="G363" s="96"/>
      <c r="H363" s="96"/>
      <c r="I363" s="96"/>
      <c r="J363" s="96"/>
      <c r="K363" s="96"/>
    </row>
    <row r="364" spans="2:11">
      <c r="B364" s="95"/>
      <c r="C364" s="96"/>
      <c r="D364" s="96"/>
      <c r="E364" s="96"/>
      <c r="F364" s="96"/>
      <c r="G364" s="96"/>
      <c r="H364" s="96"/>
      <c r="I364" s="96"/>
      <c r="J364" s="96"/>
      <c r="K364" s="96"/>
    </row>
    <row r="365" spans="2:11">
      <c r="B365" s="95"/>
      <c r="C365" s="96"/>
      <c r="D365" s="96"/>
      <c r="E365" s="96"/>
      <c r="F365" s="96"/>
      <c r="G365" s="96"/>
      <c r="H365" s="96"/>
      <c r="I365" s="96"/>
      <c r="J365" s="96"/>
      <c r="K365" s="96"/>
    </row>
    <row r="366" spans="2:11">
      <c r="B366" s="95"/>
      <c r="C366" s="96"/>
      <c r="D366" s="96"/>
      <c r="E366" s="96"/>
      <c r="F366" s="96"/>
      <c r="G366" s="96"/>
      <c r="H366" s="96"/>
      <c r="I366" s="96"/>
      <c r="J366" s="96"/>
      <c r="K366" s="96"/>
    </row>
    <row r="367" spans="2:11">
      <c r="B367" s="95"/>
      <c r="C367" s="96"/>
      <c r="D367" s="96"/>
      <c r="E367" s="96"/>
      <c r="F367" s="96"/>
      <c r="G367" s="96"/>
      <c r="H367" s="96"/>
      <c r="I367" s="96"/>
      <c r="J367" s="96"/>
      <c r="K367" s="96"/>
    </row>
    <row r="368" spans="2:11">
      <c r="B368" s="95"/>
      <c r="C368" s="96"/>
      <c r="D368" s="96"/>
      <c r="E368" s="96"/>
      <c r="F368" s="96"/>
      <c r="G368" s="96"/>
      <c r="H368" s="96"/>
      <c r="I368" s="96"/>
      <c r="J368" s="96"/>
      <c r="K368" s="96"/>
    </row>
    <row r="369" spans="2:11">
      <c r="B369" s="95"/>
      <c r="C369" s="96"/>
      <c r="D369" s="96"/>
      <c r="E369" s="96"/>
      <c r="F369" s="96"/>
      <c r="G369" s="96"/>
      <c r="H369" s="96"/>
      <c r="I369" s="96"/>
      <c r="J369" s="96"/>
      <c r="K369" s="96"/>
    </row>
    <row r="370" spans="2:11">
      <c r="B370" s="95"/>
      <c r="C370" s="96"/>
      <c r="D370" s="96"/>
      <c r="E370" s="96"/>
      <c r="F370" s="96"/>
      <c r="G370" s="96"/>
      <c r="H370" s="96"/>
      <c r="I370" s="96"/>
      <c r="J370" s="96"/>
      <c r="K370" s="96"/>
    </row>
    <row r="371" spans="2:11">
      <c r="B371" s="95"/>
      <c r="C371" s="96"/>
      <c r="D371" s="96"/>
      <c r="E371" s="96"/>
      <c r="F371" s="96"/>
      <c r="G371" s="96"/>
      <c r="H371" s="96"/>
      <c r="I371" s="96"/>
      <c r="J371" s="96"/>
      <c r="K371" s="96"/>
    </row>
    <row r="372" spans="2:11">
      <c r="B372" s="95"/>
      <c r="C372" s="96"/>
      <c r="D372" s="96"/>
      <c r="E372" s="96"/>
      <c r="F372" s="96"/>
      <c r="G372" s="96"/>
      <c r="H372" s="96"/>
      <c r="I372" s="96"/>
      <c r="J372" s="96"/>
      <c r="K372" s="96"/>
    </row>
    <row r="373" spans="2:11">
      <c r="B373" s="95"/>
      <c r="C373" s="96"/>
      <c r="D373" s="96"/>
      <c r="E373" s="96"/>
      <c r="F373" s="96"/>
      <c r="G373" s="96"/>
      <c r="H373" s="96"/>
      <c r="I373" s="96"/>
      <c r="J373" s="96"/>
      <c r="K373" s="96"/>
    </row>
    <row r="374" spans="2:11">
      <c r="B374" s="95"/>
      <c r="C374" s="96"/>
      <c r="D374" s="96"/>
      <c r="E374" s="96"/>
      <c r="F374" s="96"/>
      <c r="G374" s="96"/>
      <c r="H374" s="96"/>
      <c r="I374" s="96"/>
      <c r="J374" s="96"/>
      <c r="K374" s="96"/>
    </row>
    <row r="375" spans="2:11">
      <c r="B375" s="95"/>
      <c r="C375" s="96"/>
      <c r="D375" s="96"/>
      <c r="E375" s="96"/>
      <c r="F375" s="96"/>
      <c r="G375" s="96"/>
      <c r="H375" s="96"/>
      <c r="I375" s="96"/>
      <c r="J375" s="96"/>
      <c r="K375" s="96"/>
    </row>
    <row r="376" spans="2:11">
      <c r="B376" s="95"/>
      <c r="C376" s="96"/>
      <c r="D376" s="96"/>
      <c r="E376" s="96"/>
      <c r="F376" s="96"/>
      <c r="G376" s="96"/>
      <c r="H376" s="96"/>
      <c r="I376" s="96"/>
      <c r="J376" s="96"/>
      <c r="K376" s="96"/>
    </row>
    <row r="377" spans="2:11">
      <c r="B377" s="95"/>
      <c r="C377" s="96"/>
      <c r="D377" s="96"/>
      <c r="E377" s="96"/>
      <c r="F377" s="96"/>
      <c r="G377" s="96"/>
      <c r="H377" s="96"/>
      <c r="I377" s="96"/>
      <c r="J377" s="96"/>
      <c r="K377" s="96"/>
    </row>
    <row r="378" spans="2:11">
      <c r="B378" s="95"/>
      <c r="C378" s="96"/>
      <c r="D378" s="96"/>
      <c r="E378" s="96"/>
      <c r="F378" s="96"/>
      <c r="G378" s="96"/>
      <c r="H378" s="96"/>
      <c r="I378" s="96"/>
      <c r="J378" s="96"/>
      <c r="K378" s="96"/>
    </row>
    <row r="379" spans="2:11">
      <c r="B379" s="95"/>
      <c r="C379" s="96"/>
      <c r="D379" s="96"/>
      <c r="E379" s="96"/>
      <c r="F379" s="96"/>
      <c r="G379" s="96"/>
      <c r="H379" s="96"/>
      <c r="I379" s="96"/>
      <c r="J379" s="96"/>
      <c r="K379" s="96"/>
    </row>
    <row r="380" spans="2:11">
      <c r="B380" s="95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2:11">
      <c r="B381" s="95"/>
      <c r="C381" s="96"/>
      <c r="D381" s="96"/>
      <c r="E381" s="96"/>
      <c r="F381" s="96"/>
      <c r="G381" s="96"/>
      <c r="H381" s="96"/>
      <c r="I381" s="96"/>
      <c r="J381" s="96"/>
      <c r="K381" s="96"/>
    </row>
    <row r="382" spans="2:11">
      <c r="B382" s="95"/>
      <c r="C382" s="96"/>
      <c r="D382" s="96"/>
      <c r="E382" s="96"/>
      <c r="F382" s="96"/>
      <c r="G382" s="96"/>
      <c r="H382" s="96"/>
      <c r="I382" s="96"/>
      <c r="J382" s="96"/>
      <c r="K382" s="96"/>
    </row>
    <row r="383" spans="2:11">
      <c r="B383" s="95"/>
      <c r="C383" s="96"/>
      <c r="D383" s="96"/>
      <c r="E383" s="96"/>
      <c r="F383" s="96"/>
      <c r="G383" s="96"/>
      <c r="H383" s="96"/>
      <c r="I383" s="96"/>
      <c r="J383" s="96"/>
      <c r="K383" s="96"/>
    </row>
    <row r="384" spans="2:11">
      <c r="B384" s="95"/>
      <c r="C384" s="96"/>
      <c r="D384" s="96"/>
      <c r="E384" s="96"/>
      <c r="F384" s="96"/>
      <c r="G384" s="96"/>
      <c r="H384" s="96"/>
      <c r="I384" s="96"/>
      <c r="J384" s="96"/>
      <c r="K384" s="96"/>
    </row>
    <row r="385" spans="2:11">
      <c r="B385" s="95"/>
      <c r="C385" s="96"/>
      <c r="D385" s="96"/>
      <c r="E385" s="96"/>
      <c r="F385" s="96"/>
      <c r="G385" s="96"/>
      <c r="H385" s="96"/>
      <c r="I385" s="96"/>
      <c r="J385" s="96"/>
      <c r="K385" s="96"/>
    </row>
    <row r="386" spans="2:11">
      <c r="B386" s="95"/>
      <c r="C386" s="96"/>
      <c r="D386" s="96"/>
      <c r="E386" s="96"/>
      <c r="F386" s="96"/>
      <c r="G386" s="96"/>
      <c r="H386" s="96"/>
      <c r="I386" s="96"/>
      <c r="J386" s="96"/>
      <c r="K386" s="96"/>
    </row>
    <row r="387" spans="2:11">
      <c r="B387" s="95"/>
      <c r="C387" s="96"/>
      <c r="D387" s="96"/>
      <c r="E387" s="96"/>
      <c r="F387" s="96"/>
      <c r="G387" s="96"/>
      <c r="H387" s="96"/>
      <c r="I387" s="96"/>
      <c r="J387" s="96"/>
      <c r="K387" s="96"/>
    </row>
    <row r="388" spans="2:11">
      <c r="B388" s="95"/>
      <c r="C388" s="96"/>
      <c r="D388" s="96"/>
      <c r="E388" s="96"/>
      <c r="F388" s="96"/>
      <c r="G388" s="96"/>
      <c r="H388" s="96"/>
      <c r="I388" s="96"/>
      <c r="J388" s="96"/>
      <c r="K388" s="96"/>
    </row>
    <row r="389" spans="2:11">
      <c r="B389" s="95"/>
      <c r="C389" s="96"/>
      <c r="D389" s="96"/>
      <c r="E389" s="96"/>
      <c r="F389" s="96"/>
      <c r="G389" s="96"/>
      <c r="H389" s="96"/>
      <c r="I389" s="96"/>
      <c r="J389" s="96"/>
      <c r="K389" s="96"/>
    </row>
    <row r="390" spans="2:11">
      <c r="B390" s="95"/>
      <c r="C390" s="96"/>
      <c r="D390" s="96"/>
      <c r="E390" s="96"/>
      <c r="F390" s="96"/>
      <c r="G390" s="96"/>
      <c r="H390" s="96"/>
      <c r="I390" s="96"/>
      <c r="J390" s="96"/>
      <c r="K390" s="96"/>
    </row>
    <row r="391" spans="2:11">
      <c r="B391" s="95"/>
      <c r="C391" s="96"/>
      <c r="D391" s="96"/>
      <c r="E391" s="96"/>
      <c r="F391" s="96"/>
      <c r="G391" s="96"/>
      <c r="H391" s="96"/>
      <c r="I391" s="96"/>
      <c r="J391" s="96"/>
      <c r="K391" s="96"/>
    </row>
    <row r="392" spans="2:11">
      <c r="B392" s="95"/>
      <c r="C392" s="96"/>
      <c r="D392" s="96"/>
      <c r="E392" s="96"/>
      <c r="F392" s="96"/>
      <c r="G392" s="96"/>
      <c r="H392" s="96"/>
      <c r="I392" s="96"/>
      <c r="J392" s="96"/>
      <c r="K392" s="96"/>
    </row>
    <row r="393" spans="2:11">
      <c r="B393" s="95"/>
      <c r="C393" s="96"/>
      <c r="D393" s="96"/>
      <c r="E393" s="96"/>
      <c r="F393" s="96"/>
      <c r="G393" s="96"/>
      <c r="H393" s="96"/>
      <c r="I393" s="96"/>
      <c r="J393" s="96"/>
      <c r="K393" s="96"/>
    </row>
    <row r="394" spans="2:11">
      <c r="B394" s="95"/>
      <c r="C394" s="96"/>
      <c r="D394" s="96"/>
      <c r="E394" s="96"/>
      <c r="F394" s="96"/>
      <c r="G394" s="96"/>
      <c r="H394" s="96"/>
      <c r="I394" s="96"/>
      <c r="J394" s="96"/>
      <c r="K394" s="96"/>
    </row>
    <row r="395" spans="2:11">
      <c r="B395" s="95"/>
      <c r="C395" s="96"/>
      <c r="D395" s="96"/>
      <c r="E395" s="96"/>
      <c r="F395" s="96"/>
      <c r="G395" s="96"/>
      <c r="H395" s="96"/>
      <c r="I395" s="96"/>
      <c r="J395" s="96"/>
      <c r="K395" s="96"/>
    </row>
    <row r="396" spans="2:11">
      <c r="B396" s="95"/>
      <c r="C396" s="96"/>
      <c r="D396" s="96"/>
      <c r="E396" s="96"/>
      <c r="F396" s="96"/>
      <c r="G396" s="96"/>
      <c r="H396" s="96"/>
      <c r="I396" s="96"/>
      <c r="J396" s="96"/>
      <c r="K396" s="96"/>
    </row>
    <row r="397" spans="2:11">
      <c r="B397" s="95"/>
      <c r="C397" s="96"/>
      <c r="D397" s="96"/>
      <c r="E397" s="96"/>
      <c r="F397" s="96"/>
      <c r="G397" s="96"/>
      <c r="H397" s="96"/>
      <c r="I397" s="96"/>
      <c r="J397" s="96"/>
      <c r="K397" s="96"/>
    </row>
    <row r="398" spans="2:11">
      <c r="B398" s="95"/>
      <c r="C398" s="96"/>
      <c r="D398" s="96"/>
      <c r="E398" s="96"/>
      <c r="F398" s="96"/>
      <c r="G398" s="96"/>
      <c r="H398" s="96"/>
      <c r="I398" s="96"/>
      <c r="J398" s="96"/>
      <c r="K398" s="96"/>
    </row>
    <row r="399" spans="2:11">
      <c r="B399" s="95"/>
      <c r="C399" s="96"/>
      <c r="D399" s="96"/>
      <c r="E399" s="96"/>
      <c r="F399" s="96"/>
      <c r="G399" s="96"/>
      <c r="H399" s="96"/>
      <c r="I399" s="96"/>
      <c r="J399" s="96"/>
      <c r="K399" s="96"/>
    </row>
    <row r="400" spans="2:11">
      <c r="B400" s="95"/>
      <c r="C400" s="96"/>
      <c r="D400" s="96"/>
      <c r="E400" s="96"/>
      <c r="F400" s="96"/>
      <c r="G400" s="96"/>
      <c r="H400" s="96"/>
      <c r="I400" s="96"/>
      <c r="J400" s="96"/>
      <c r="K400" s="96"/>
    </row>
    <row r="401" spans="2:11">
      <c r="B401" s="95"/>
      <c r="C401" s="96"/>
      <c r="D401" s="96"/>
      <c r="E401" s="96"/>
      <c r="F401" s="96"/>
      <c r="G401" s="96"/>
      <c r="H401" s="96"/>
      <c r="I401" s="96"/>
      <c r="J401" s="96"/>
      <c r="K401" s="96"/>
    </row>
    <row r="402" spans="2:11">
      <c r="B402" s="95"/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2:11">
      <c r="B403" s="95"/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2:11">
      <c r="B404" s="95"/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2:11">
      <c r="B405" s="95"/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2:11">
      <c r="B406" s="95"/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2:11">
      <c r="B407" s="95"/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2:11">
      <c r="B408" s="95"/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2:11">
      <c r="B409" s="95"/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2:11">
      <c r="B410" s="95"/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2:11">
      <c r="B411" s="95"/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2:11">
      <c r="B412" s="95"/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2:11">
      <c r="B413" s="95"/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2:11">
      <c r="B414" s="95"/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2:11">
      <c r="B415" s="95"/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2:11">
      <c r="B416" s="95"/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2:11">
      <c r="B417" s="95"/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2:11">
      <c r="B418" s="95"/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2:11">
      <c r="B419" s="95"/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2:11">
      <c r="B420" s="95"/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2:11">
      <c r="B421" s="95"/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2:11">
      <c r="B422" s="95"/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2:11">
      <c r="B423" s="95"/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2:11">
      <c r="B424" s="95"/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2:11">
      <c r="B425" s="95"/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2:11">
      <c r="B426" s="95"/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2:11">
      <c r="B427" s="95"/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2:11">
      <c r="B428" s="95"/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2:11">
      <c r="B429" s="95"/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2:11">
      <c r="B430" s="95"/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2:11">
      <c r="B431" s="95"/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2:11">
      <c r="B432" s="95"/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2:11">
      <c r="B433" s="95"/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2:11">
      <c r="B434" s="95"/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2:11">
      <c r="B435" s="95"/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2:11">
      <c r="B436" s="95"/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2:11">
      <c r="B437" s="95"/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2:11">
      <c r="B438" s="95"/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2:11">
      <c r="B439" s="95"/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2:11">
      <c r="B440" s="95"/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2:11">
      <c r="B441" s="95"/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2:11">
      <c r="B442" s="95"/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2:11">
      <c r="B443" s="95"/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2:11">
      <c r="B444" s="95"/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2:11">
      <c r="B445" s="95"/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2:11">
      <c r="B446" s="95"/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2:11">
      <c r="B447" s="95"/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2:11">
      <c r="B448" s="95"/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2:11">
      <c r="B449" s="95"/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2:11">
      <c r="B450" s="95"/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2:11">
      <c r="B451" s="95"/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2:11">
      <c r="B452" s="95"/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2:11">
      <c r="B453" s="95"/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2:11">
      <c r="B454" s="95"/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2:11">
      <c r="B455" s="95"/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2:11">
      <c r="B456" s="95"/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2:11">
      <c r="B457" s="95"/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2:11">
      <c r="B458" s="95"/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2:11">
      <c r="B459" s="95"/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2:11">
      <c r="B460" s="95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2:11">
      <c r="B461" s="95"/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2:11">
      <c r="B462" s="95"/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2:11">
      <c r="B463" s="95"/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2:11">
      <c r="B464" s="95"/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2:11">
      <c r="B465" s="95"/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2:11">
      <c r="B466" s="95"/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2:11">
      <c r="B467" s="95"/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2:11">
      <c r="B468" s="95"/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2:11">
      <c r="B469" s="95"/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2:11">
      <c r="B470" s="95"/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2:11">
      <c r="B471" s="95"/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2:11">
      <c r="B472" s="95"/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2:11">
      <c r="B473" s="95"/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2:11">
      <c r="B474" s="95"/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2:11">
      <c r="B475" s="95"/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2:11">
      <c r="B476" s="95"/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2:11">
      <c r="B477" s="95"/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2:11">
      <c r="B478" s="95"/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2:11">
      <c r="B479" s="95"/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2:11">
      <c r="B480" s="95"/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2:11">
      <c r="B481" s="95"/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2:11">
      <c r="B482" s="95"/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2:11">
      <c r="B483" s="95"/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2:11">
      <c r="B484" s="95"/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2:11">
      <c r="B485" s="95"/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2:11">
      <c r="B486" s="95"/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2:11">
      <c r="B487" s="95"/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2:11">
      <c r="B488" s="95"/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2:11">
      <c r="B489" s="95"/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2:11">
      <c r="B490" s="95"/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2:11">
      <c r="B491" s="95"/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2:11">
      <c r="B492" s="95"/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2:11">
      <c r="B493" s="95"/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2:11">
      <c r="B494" s="95"/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2:11">
      <c r="B495" s="95"/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2:11">
      <c r="B496" s="95"/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2:11">
      <c r="B497" s="95"/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2:11">
      <c r="B498" s="95"/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2:11">
      <c r="B499" s="95"/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2:11">
      <c r="B500" s="95"/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2:11">
      <c r="B501" s="95"/>
      <c r="C501" s="96"/>
      <c r="D501" s="96"/>
      <c r="E501" s="96"/>
      <c r="F501" s="96"/>
      <c r="G501" s="96"/>
      <c r="H501" s="96"/>
      <c r="I501" s="96"/>
      <c r="J501" s="96"/>
      <c r="K501" s="96"/>
    </row>
    <row r="502" spans="2:11">
      <c r="B502" s="95"/>
      <c r="C502" s="96"/>
      <c r="D502" s="96"/>
      <c r="E502" s="96"/>
      <c r="F502" s="96"/>
      <c r="G502" s="96"/>
      <c r="H502" s="96"/>
      <c r="I502" s="96"/>
      <c r="J502" s="96"/>
      <c r="K502" s="96"/>
    </row>
    <row r="503" spans="2:11">
      <c r="B503" s="95"/>
      <c r="C503" s="96"/>
      <c r="D503" s="96"/>
      <c r="E503" s="96"/>
      <c r="F503" s="96"/>
      <c r="G503" s="96"/>
      <c r="H503" s="96"/>
      <c r="I503" s="96"/>
      <c r="J503" s="96"/>
      <c r="K503" s="96"/>
    </row>
    <row r="504" spans="2:11">
      <c r="B504" s="95"/>
      <c r="C504" s="96"/>
      <c r="D504" s="96"/>
      <c r="E504" s="96"/>
      <c r="F504" s="96"/>
      <c r="G504" s="96"/>
      <c r="H504" s="96"/>
      <c r="I504" s="96"/>
      <c r="J504" s="96"/>
      <c r="K504" s="96"/>
    </row>
    <row r="505" spans="2:11">
      <c r="B505" s="95"/>
      <c r="C505" s="96"/>
      <c r="D505" s="96"/>
      <c r="E505" s="96"/>
      <c r="F505" s="96"/>
      <c r="G505" s="96"/>
      <c r="H505" s="96"/>
      <c r="I505" s="96"/>
      <c r="J505" s="96"/>
      <c r="K505" s="96"/>
    </row>
    <row r="506" spans="2:11">
      <c r="B506" s="95"/>
      <c r="C506" s="96"/>
      <c r="D506" s="96"/>
      <c r="E506" s="96"/>
      <c r="F506" s="96"/>
      <c r="G506" s="96"/>
      <c r="H506" s="96"/>
      <c r="I506" s="96"/>
      <c r="J506" s="96"/>
      <c r="K506" s="96"/>
    </row>
    <row r="507" spans="2:11">
      <c r="B507" s="95"/>
      <c r="C507" s="96"/>
      <c r="D507" s="96"/>
      <c r="E507" s="96"/>
      <c r="F507" s="96"/>
      <c r="G507" s="96"/>
      <c r="H507" s="96"/>
      <c r="I507" s="96"/>
      <c r="J507" s="96"/>
      <c r="K507" s="96"/>
    </row>
    <row r="508" spans="2:11">
      <c r="B508" s="95"/>
      <c r="C508" s="96"/>
      <c r="D508" s="96"/>
      <c r="E508" s="96"/>
      <c r="F508" s="96"/>
      <c r="G508" s="96"/>
      <c r="H508" s="96"/>
      <c r="I508" s="96"/>
      <c r="J508" s="96"/>
      <c r="K508" s="96"/>
    </row>
    <row r="509" spans="2:11">
      <c r="B509" s="95"/>
      <c r="C509" s="96"/>
      <c r="D509" s="96"/>
      <c r="E509" s="96"/>
      <c r="F509" s="96"/>
      <c r="G509" s="96"/>
      <c r="H509" s="96"/>
      <c r="I509" s="96"/>
      <c r="J509" s="96"/>
      <c r="K509" s="96"/>
    </row>
    <row r="510" spans="2:11">
      <c r="B510" s="95"/>
      <c r="C510" s="96"/>
      <c r="D510" s="96"/>
      <c r="E510" s="96"/>
      <c r="F510" s="96"/>
      <c r="G510" s="96"/>
      <c r="H510" s="96"/>
      <c r="I510" s="96"/>
      <c r="J510" s="96"/>
      <c r="K510" s="96"/>
    </row>
    <row r="511" spans="2:11">
      <c r="B511" s="95"/>
      <c r="C511" s="96"/>
      <c r="D511" s="96"/>
      <c r="E511" s="96"/>
      <c r="F511" s="96"/>
      <c r="G511" s="96"/>
      <c r="H511" s="96"/>
      <c r="I511" s="96"/>
      <c r="J511" s="96"/>
      <c r="K511" s="96"/>
    </row>
    <row r="512" spans="2:11">
      <c r="B512" s="95"/>
      <c r="C512" s="96"/>
      <c r="D512" s="96"/>
      <c r="E512" s="96"/>
      <c r="F512" s="96"/>
      <c r="G512" s="96"/>
      <c r="H512" s="96"/>
      <c r="I512" s="96"/>
      <c r="J512" s="96"/>
      <c r="K512" s="96"/>
    </row>
    <row r="513" spans="2:11">
      <c r="B513" s="95"/>
      <c r="C513" s="96"/>
      <c r="D513" s="96"/>
      <c r="E513" s="96"/>
      <c r="F513" s="96"/>
      <c r="G513" s="96"/>
      <c r="H513" s="96"/>
      <c r="I513" s="96"/>
      <c r="J513" s="96"/>
      <c r="K513" s="96"/>
    </row>
    <row r="514" spans="2:11">
      <c r="B514" s="95"/>
      <c r="C514" s="96"/>
      <c r="D514" s="96"/>
      <c r="E514" s="96"/>
      <c r="F514" s="96"/>
      <c r="G514" s="96"/>
      <c r="H514" s="96"/>
      <c r="I514" s="96"/>
      <c r="J514" s="96"/>
      <c r="K514" s="96"/>
    </row>
    <row r="515" spans="2:11">
      <c r="B515" s="95"/>
      <c r="C515" s="96"/>
      <c r="D515" s="96"/>
      <c r="E515" s="96"/>
      <c r="F515" s="96"/>
      <c r="G515" s="96"/>
      <c r="H515" s="96"/>
      <c r="I515" s="96"/>
      <c r="J515" s="96"/>
      <c r="K515" s="96"/>
    </row>
    <row r="516" spans="2:11">
      <c r="B516" s="95"/>
      <c r="C516" s="96"/>
      <c r="D516" s="96"/>
      <c r="E516" s="96"/>
      <c r="F516" s="96"/>
      <c r="G516" s="96"/>
      <c r="H516" s="96"/>
      <c r="I516" s="96"/>
      <c r="J516" s="96"/>
      <c r="K516" s="96"/>
    </row>
    <row r="517" spans="2:11">
      <c r="B517" s="95"/>
      <c r="C517" s="96"/>
      <c r="D517" s="96"/>
      <c r="E517" s="96"/>
      <c r="F517" s="96"/>
      <c r="G517" s="96"/>
      <c r="H517" s="96"/>
      <c r="I517" s="96"/>
      <c r="J517" s="96"/>
      <c r="K517" s="96"/>
    </row>
    <row r="518" spans="2:11">
      <c r="B518" s="95"/>
      <c r="C518" s="96"/>
      <c r="D518" s="96"/>
      <c r="E518" s="96"/>
      <c r="F518" s="96"/>
      <c r="G518" s="96"/>
      <c r="H518" s="96"/>
      <c r="I518" s="96"/>
      <c r="J518" s="96"/>
      <c r="K518" s="96"/>
    </row>
    <row r="519" spans="2:11">
      <c r="B519" s="95"/>
      <c r="C519" s="96"/>
      <c r="D519" s="96"/>
      <c r="E519" s="96"/>
      <c r="F519" s="96"/>
      <c r="G519" s="96"/>
      <c r="H519" s="96"/>
      <c r="I519" s="96"/>
      <c r="J519" s="96"/>
      <c r="K519" s="96"/>
    </row>
    <row r="520" spans="2:11">
      <c r="B520" s="95"/>
      <c r="C520" s="96"/>
      <c r="D520" s="96"/>
      <c r="E520" s="96"/>
      <c r="F520" s="96"/>
      <c r="G520" s="96"/>
      <c r="H520" s="96"/>
      <c r="I520" s="96"/>
      <c r="J520" s="96"/>
      <c r="K520" s="96"/>
    </row>
    <row r="521" spans="2:11">
      <c r="B521" s="95"/>
      <c r="C521" s="96"/>
      <c r="D521" s="96"/>
      <c r="E521" s="96"/>
      <c r="F521" s="96"/>
      <c r="G521" s="96"/>
      <c r="H521" s="96"/>
      <c r="I521" s="96"/>
      <c r="J521" s="96"/>
      <c r="K521" s="96"/>
    </row>
    <row r="522" spans="2:11">
      <c r="B522" s="95"/>
      <c r="C522" s="96"/>
      <c r="D522" s="96"/>
      <c r="E522" s="96"/>
      <c r="F522" s="96"/>
      <c r="G522" s="96"/>
      <c r="H522" s="96"/>
      <c r="I522" s="96"/>
      <c r="J522" s="96"/>
      <c r="K522" s="96"/>
    </row>
    <row r="523" spans="2:11">
      <c r="B523" s="95"/>
      <c r="C523" s="96"/>
      <c r="D523" s="96"/>
      <c r="E523" s="96"/>
      <c r="F523" s="96"/>
      <c r="G523" s="96"/>
      <c r="H523" s="96"/>
      <c r="I523" s="96"/>
      <c r="J523" s="96"/>
      <c r="K523" s="96"/>
    </row>
    <row r="524" spans="2:11">
      <c r="B524" s="95"/>
      <c r="C524" s="96"/>
      <c r="D524" s="96"/>
      <c r="E524" s="96"/>
      <c r="F524" s="96"/>
      <c r="G524" s="96"/>
      <c r="H524" s="96"/>
      <c r="I524" s="96"/>
      <c r="J524" s="96"/>
      <c r="K524" s="96"/>
    </row>
    <row r="525" spans="2:11">
      <c r="B525" s="95"/>
      <c r="C525" s="96"/>
      <c r="D525" s="96"/>
      <c r="E525" s="96"/>
      <c r="F525" s="96"/>
      <c r="G525" s="96"/>
      <c r="H525" s="96"/>
      <c r="I525" s="96"/>
      <c r="J525" s="96"/>
      <c r="K525" s="96"/>
    </row>
    <row r="526" spans="2:11">
      <c r="B526" s="95"/>
      <c r="C526" s="96"/>
      <c r="D526" s="96"/>
      <c r="E526" s="96"/>
      <c r="F526" s="96"/>
      <c r="G526" s="96"/>
      <c r="H526" s="96"/>
      <c r="I526" s="96"/>
      <c r="J526" s="96"/>
      <c r="K526" s="96"/>
    </row>
    <row r="527" spans="2:11">
      <c r="B527" s="95"/>
      <c r="C527" s="96"/>
      <c r="D527" s="96"/>
      <c r="E527" s="96"/>
      <c r="F527" s="96"/>
      <c r="G527" s="96"/>
      <c r="H527" s="96"/>
      <c r="I527" s="96"/>
      <c r="J527" s="96"/>
      <c r="K527" s="96"/>
    </row>
    <row r="528" spans="2:11">
      <c r="B528" s="95"/>
      <c r="C528" s="96"/>
      <c r="D528" s="96"/>
      <c r="E528" s="96"/>
      <c r="F528" s="96"/>
      <c r="G528" s="96"/>
      <c r="H528" s="96"/>
      <c r="I528" s="96"/>
      <c r="J528" s="96"/>
      <c r="K528" s="96"/>
    </row>
    <row r="529" spans="2:11">
      <c r="B529" s="95"/>
      <c r="C529" s="96"/>
      <c r="D529" s="96"/>
      <c r="E529" s="96"/>
      <c r="F529" s="96"/>
      <c r="G529" s="96"/>
      <c r="H529" s="96"/>
      <c r="I529" s="96"/>
      <c r="J529" s="96"/>
      <c r="K529" s="96"/>
    </row>
    <row r="530" spans="2:11">
      <c r="B530" s="95"/>
      <c r="C530" s="96"/>
      <c r="D530" s="96"/>
      <c r="E530" s="96"/>
      <c r="F530" s="96"/>
      <c r="G530" s="96"/>
      <c r="H530" s="96"/>
      <c r="I530" s="96"/>
      <c r="J530" s="96"/>
      <c r="K530" s="96"/>
    </row>
    <row r="531" spans="2:11">
      <c r="B531" s="95"/>
      <c r="C531" s="96"/>
      <c r="D531" s="96"/>
      <c r="E531" s="96"/>
      <c r="F531" s="96"/>
      <c r="G531" s="96"/>
      <c r="H531" s="96"/>
      <c r="I531" s="96"/>
      <c r="J531" s="96"/>
      <c r="K531" s="96"/>
    </row>
    <row r="532" spans="2:11">
      <c r="B532" s="95"/>
      <c r="C532" s="96"/>
      <c r="D532" s="96"/>
      <c r="E532" s="96"/>
      <c r="F532" s="96"/>
      <c r="G532" s="96"/>
      <c r="H532" s="96"/>
      <c r="I532" s="96"/>
      <c r="J532" s="96"/>
      <c r="K532" s="96"/>
    </row>
    <row r="533" spans="2:11">
      <c r="B533" s="95"/>
      <c r="C533" s="96"/>
      <c r="D533" s="96"/>
      <c r="E533" s="96"/>
      <c r="F533" s="96"/>
      <c r="G533" s="96"/>
      <c r="H533" s="96"/>
      <c r="I533" s="96"/>
      <c r="J533" s="96"/>
      <c r="K533" s="96"/>
    </row>
    <row r="534" spans="2:11">
      <c r="B534" s="95"/>
      <c r="C534" s="96"/>
      <c r="D534" s="96"/>
      <c r="E534" s="96"/>
      <c r="F534" s="96"/>
      <c r="G534" s="96"/>
      <c r="H534" s="96"/>
      <c r="I534" s="96"/>
      <c r="J534" s="96"/>
      <c r="K534" s="96"/>
    </row>
    <row r="535" spans="2:11">
      <c r="B535" s="95"/>
      <c r="C535" s="96"/>
      <c r="D535" s="96"/>
      <c r="E535" s="96"/>
      <c r="F535" s="96"/>
      <c r="G535" s="96"/>
      <c r="H535" s="96"/>
      <c r="I535" s="96"/>
      <c r="J535" s="96"/>
      <c r="K535" s="96"/>
    </row>
    <row r="536" spans="2:11">
      <c r="B536" s="95"/>
      <c r="C536" s="96"/>
      <c r="D536" s="96"/>
      <c r="E536" s="96"/>
      <c r="F536" s="96"/>
      <c r="G536" s="96"/>
      <c r="H536" s="96"/>
      <c r="I536" s="96"/>
      <c r="J536" s="96"/>
      <c r="K536" s="96"/>
    </row>
    <row r="537" spans="2:11">
      <c r="B537" s="95"/>
      <c r="C537" s="96"/>
      <c r="D537" s="96"/>
      <c r="E537" s="96"/>
      <c r="F537" s="96"/>
      <c r="G537" s="96"/>
      <c r="H537" s="96"/>
      <c r="I537" s="96"/>
      <c r="J537" s="96"/>
      <c r="K537" s="96"/>
    </row>
    <row r="538" spans="2:11">
      <c r="B538" s="95"/>
      <c r="C538" s="96"/>
      <c r="D538" s="96"/>
      <c r="E538" s="96"/>
      <c r="F538" s="96"/>
      <c r="G538" s="96"/>
      <c r="H538" s="96"/>
      <c r="I538" s="96"/>
      <c r="J538" s="96"/>
      <c r="K538" s="96"/>
    </row>
    <row r="539" spans="2:11">
      <c r="B539" s="95"/>
      <c r="C539" s="96"/>
      <c r="D539" s="96"/>
      <c r="E539" s="96"/>
      <c r="F539" s="96"/>
      <c r="G539" s="96"/>
      <c r="H539" s="96"/>
      <c r="I539" s="96"/>
      <c r="J539" s="96"/>
      <c r="K539" s="96"/>
    </row>
    <row r="540" spans="2:11">
      <c r="B540" s="95"/>
      <c r="C540" s="96"/>
      <c r="D540" s="96"/>
      <c r="E540" s="96"/>
      <c r="F540" s="96"/>
      <c r="G540" s="96"/>
      <c r="H540" s="96"/>
      <c r="I540" s="96"/>
      <c r="J540" s="96"/>
      <c r="K540" s="96"/>
    </row>
    <row r="541" spans="2:11">
      <c r="B541" s="95"/>
      <c r="C541" s="96"/>
      <c r="D541" s="96"/>
      <c r="E541" s="96"/>
      <c r="F541" s="96"/>
      <c r="G541" s="96"/>
      <c r="H541" s="96"/>
      <c r="I541" s="96"/>
      <c r="J541" s="96"/>
      <c r="K541" s="96"/>
    </row>
    <row r="542" spans="2:11">
      <c r="B542" s="95"/>
      <c r="C542" s="96"/>
      <c r="D542" s="96"/>
      <c r="E542" s="96"/>
      <c r="F542" s="96"/>
      <c r="G542" s="96"/>
      <c r="H542" s="96"/>
      <c r="I542" s="96"/>
      <c r="J542" s="96"/>
      <c r="K542" s="96"/>
    </row>
    <row r="543" spans="2:11">
      <c r="B543" s="95"/>
      <c r="C543" s="96"/>
      <c r="D543" s="96"/>
      <c r="E543" s="96"/>
      <c r="F543" s="96"/>
      <c r="G543" s="96"/>
      <c r="H543" s="96"/>
      <c r="I543" s="96"/>
      <c r="J543" s="96"/>
      <c r="K543" s="96"/>
    </row>
    <row r="544" spans="2:11">
      <c r="B544" s="95"/>
      <c r="C544" s="96"/>
      <c r="D544" s="96"/>
      <c r="E544" s="96"/>
      <c r="F544" s="96"/>
      <c r="G544" s="96"/>
      <c r="H544" s="96"/>
      <c r="I544" s="96"/>
      <c r="J544" s="96"/>
      <c r="K544" s="96"/>
    </row>
    <row r="545" spans="2:11">
      <c r="B545" s="95"/>
      <c r="C545" s="96"/>
      <c r="D545" s="96"/>
      <c r="E545" s="96"/>
      <c r="F545" s="96"/>
      <c r="G545" s="96"/>
      <c r="H545" s="96"/>
      <c r="I545" s="96"/>
      <c r="J545" s="96"/>
      <c r="K545" s="96"/>
    </row>
    <row r="546" spans="2:11">
      <c r="B546" s="95"/>
      <c r="C546" s="96"/>
      <c r="D546" s="96"/>
      <c r="E546" s="96"/>
      <c r="F546" s="96"/>
      <c r="G546" s="96"/>
      <c r="H546" s="96"/>
      <c r="I546" s="96"/>
      <c r="J546" s="96"/>
      <c r="K546" s="96"/>
    </row>
    <row r="547" spans="2:11">
      <c r="B547" s="95"/>
      <c r="C547" s="96"/>
      <c r="D547" s="96"/>
      <c r="E547" s="96"/>
      <c r="F547" s="96"/>
      <c r="G547" s="96"/>
      <c r="H547" s="96"/>
      <c r="I547" s="96"/>
      <c r="J547" s="96"/>
      <c r="K547" s="96"/>
    </row>
    <row r="548" spans="2:11">
      <c r="B548" s="95"/>
      <c r="C548" s="96"/>
      <c r="D548" s="96"/>
      <c r="E548" s="96"/>
      <c r="F548" s="96"/>
      <c r="G548" s="96"/>
      <c r="H548" s="96"/>
      <c r="I548" s="96"/>
      <c r="J548" s="96"/>
      <c r="K548" s="96"/>
    </row>
    <row r="549" spans="2:11">
      <c r="B549" s="95"/>
      <c r="C549" s="96"/>
      <c r="D549" s="96"/>
      <c r="E549" s="96"/>
      <c r="F549" s="96"/>
      <c r="G549" s="96"/>
      <c r="H549" s="96"/>
      <c r="I549" s="96"/>
      <c r="J549" s="96"/>
      <c r="K549" s="96"/>
    </row>
    <row r="550" spans="2:11">
      <c r="B550" s="95"/>
      <c r="C550" s="96"/>
      <c r="D550" s="96"/>
      <c r="E550" s="96"/>
      <c r="F550" s="96"/>
      <c r="G550" s="96"/>
      <c r="H550" s="96"/>
      <c r="I550" s="96"/>
      <c r="J550" s="96"/>
      <c r="K550" s="96"/>
    </row>
    <row r="551" spans="2:11">
      <c r="B551" s="95"/>
      <c r="C551" s="96"/>
      <c r="D551" s="96"/>
      <c r="E551" s="96"/>
      <c r="F551" s="96"/>
      <c r="G551" s="96"/>
      <c r="H551" s="96"/>
      <c r="I551" s="96"/>
      <c r="J551" s="96"/>
      <c r="K551" s="96"/>
    </row>
    <row r="552" spans="2:11">
      <c r="B552" s="95"/>
      <c r="C552" s="96"/>
      <c r="D552" s="96"/>
      <c r="E552" s="96"/>
      <c r="F552" s="96"/>
      <c r="G552" s="96"/>
      <c r="H552" s="96"/>
      <c r="I552" s="96"/>
      <c r="J552" s="96"/>
      <c r="K552" s="96"/>
    </row>
    <row r="553" spans="2:11">
      <c r="B553" s="95"/>
      <c r="C553" s="96"/>
      <c r="D553" s="96"/>
      <c r="E553" s="96"/>
      <c r="F553" s="96"/>
      <c r="G553" s="96"/>
      <c r="H553" s="96"/>
      <c r="I553" s="96"/>
      <c r="J553" s="96"/>
      <c r="K553" s="96"/>
    </row>
    <row r="554" spans="2:11">
      <c r="B554" s="95"/>
      <c r="C554" s="96"/>
      <c r="D554" s="96"/>
      <c r="E554" s="96"/>
      <c r="F554" s="96"/>
      <c r="G554" s="96"/>
      <c r="H554" s="96"/>
      <c r="I554" s="96"/>
      <c r="J554" s="96"/>
      <c r="K554" s="96"/>
    </row>
    <row r="555" spans="2:11">
      <c r="B555" s="95"/>
      <c r="C555" s="96"/>
      <c r="D555" s="96"/>
      <c r="E555" s="96"/>
      <c r="F555" s="96"/>
      <c r="G555" s="96"/>
      <c r="H555" s="96"/>
      <c r="I555" s="96"/>
      <c r="J555" s="96"/>
      <c r="K555" s="96"/>
    </row>
    <row r="556" spans="2:11">
      <c r="B556" s="95"/>
      <c r="C556" s="96"/>
      <c r="D556" s="96"/>
      <c r="E556" s="96"/>
      <c r="F556" s="96"/>
      <c r="G556" s="96"/>
      <c r="H556" s="96"/>
      <c r="I556" s="96"/>
      <c r="J556" s="96"/>
      <c r="K556" s="96"/>
    </row>
    <row r="557" spans="2:11">
      <c r="B557" s="95"/>
      <c r="C557" s="96"/>
      <c r="D557" s="96"/>
      <c r="E557" s="96"/>
      <c r="F557" s="96"/>
      <c r="G557" s="96"/>
      <c r="H557" s="96"/>
      <c r="I557" s="96"/>
      <c r="J557" s="96"/>
      <c r="K557" s="96"/>
    </row>
    <row r="558" spans="2:11">
      <c r="B558" s="95"/>
      <c r="C558" s="96"/>
      <c r="D558" s="96"/>
      <c r="E558" s="96"/>
      <c r="F558" s="96"/>
      <c r="G558" s="96"/>
      <c r="H558" s="96"/>
      <c r="I558" s="96"/>
      <c r="J558" s="96"/>
      <c r="K558" s="96"/>
    </row>
    <row r="559" spans="2:11">
      <c r="B559" s="95"/>
      <c r="C559" s="96"/>
      <c r="D559" s="96"/>
      <c r="E559" s="96"/>
      <c r="F559" s="96"/>
      <c r="G559" s="96"/>
      <c r="H559" s="96"/>
      <c r="I559" s="96"/>
      <c r="J559" s="96"/>
      <c r="K559" s="96"/>
    </row>
    <row r="560" spans="2:11">
      <c r="B560" s="95"/>
      <c r="C560" s="96"/>
      <c r="D560" s="96"/>
      <c r="E560" s="96"/>
      <c r="F560" s="96"/>
      <c r="G560" s="96"/>
      <c r="H560" s="96"/>
      <c r="I560" s="96"/>
      <c r="J560" s="96"/>
      <c r="K560" s="96"/>
    </row>
    <row r="561" spans="2:11">
      <c r="B561" s="95"/>
      <c r="C561" s="96"/>
      <c r="D561" s="96"/>
      <c r="E561" s="96"/>
      <c r="F561" s="96"/>
      <c r="G561" s="96"/>
      <c r="H561" s="96"/>
      <c r="I561" s="96"/>
      <c r="J561" s="96"/>
      <c r="K561" s="96"/>
    </row>
    <row r="562" spans="2:11">
      <c r="B562" s="95"/>
      <c r="C562" s="96"/>
      <c r="D562" s="96"/>
      <c r="E562" s="96"/>
      <c r="F562" s="96"/>
      <c r="G562" s="96"/>
      <c r="H562" s="96"/>
      <c r="I562" s="96"/>
      <c r="J562" s="96"/>
      <c r="K562" s="96"/>
    </row>
    <row r="563" spans="2:11">
      <c r="B563" s="95"/>
      <c r="C563" s="96"/>
      <c r="D563" s="96"/>
      <c r="E563" s="96"/>
      <c r="F563" s="96"/>
      <c r="G563" s="96"/>
      <c r="H563" s="96"/>
      <c r="I563" s="96"/>
      <c r="J563" s="96"/>
      <c r="K563" s="96"/>
    </row>
    <row r="564" spans="2:11">
      <c r="B564" s="95"/>
      <c r="C564" s="96"/>
      <c r="D564" s="96"/>
      <c r="E564" s="96"/>
      <c r="F564" s="96"/>
      <c r="G564" s="96"/>
      <c r="H564" s="96"/>
      <c r="I564" s="96"/>
      <c r="J564" s="96"/>
      <c r="K564" s="96"/>
    </row>
    <row r="565" spans="2:11">
      <c r="B565" s="95"/>
      <c r="C565" s="95"/>
      <c r="D565" s="95"/>
      <c r="E565" s="96"/>
      <c r="F565" s="96"/>
      <c r="G565" s="96"/>
      <c r="H565" s="96"/>
      <c r="I565" s="96"/>
      <c r="J565" s="96"/>
      <c r="K565" s="96"/>
    </row>
    <row r="566" spans="2:11">
      <c r="B566" s="95"/>
      <c r="C566" s="95"/>
      <c r="D566" s="95"/>
      <c r="E566" s="96"/>
      <c r="F566" s="96"/>
      <c r="G566" s="96"/>
      <c r="H566" s="96"/>
      <c r="I566" s="96"/>
      <c r="J566" s="96"/>
      <c r="K566" s="96"/>
    </row>
    <row r="567" spans="2:11">
      <c r="B567" s="95"/>
      <c r="C567" s="95"/>
      <c r="D567" s="95"/>
      <c r="E567" s="96"/>
      <c r="F567" s="96"/>
      <c r="G567" s="96"/>
      <c r="H567" s="96"/>
      <c r="I567" s="96"/>
      <c r="J567" s="96"/>
      <c r="K567" s="96"/>
    </row>
    <row r="568" spans="2:11">
      <c r="B568" s="95"/>
      <c r="C568" s="95"/>
      <c r="D568" s="95"/>
      <c r="E568" s="96"/>
      <c r="F568" s="96"/>
      <c r="G568" s="96"/>
      <c r="H568" s="96"/>
      <c r="I568" s="96"/>
      <c r="J568" s="96"/>
      <c r="K568" s="96"/>
    </row>
    <row r="569" spans="2:11">
      <c r="B569" s="95"/>
      <c r="C569" s="95"/>
      <c r="D569" s="95"/>
      <c r="E569" s="96"/>
      <c r="F569" s="96"/>
      <c r="G569" s="96"/>
      <c r="H569" s="96"/>
      <c r="I569" s="96"/>
      <c r="J569" s="96"/>
      <c r="K569" s="96"/>
    </row>
    <row r="570" spans="2:11">
      <c r="B570" s="95"/>
      <c r="C570" s="95"/>
      <c r="D570" s="95"/>
      <c r="E570" s="96"/>
      <c r="F570" s="96"/>
      <c r="G570" s="96"/>
      <c r="H570" s="96"/>
      <c r="I570" s="96"/>
      <c r="J570" s="96"/>
      <c r="K570" s="96"/>
    </row>
    <row r="571" spans="2:11">
      <c r="B571" s="95"/>
      <c r="C571" s="95"/>
      <c r="D571" s="95"/>
      <c r="E571" s="96"/>
      <c r="F571" s="96"/>
      <c r="G571" s="96"/>
      <c r="H571" s="96"/>
      <c r="I571" s="96"/>
      <c r="J571" s="96"/>
      <c r="K571" s="96"/>
    </row>
    <row r="572" spans="2:11">
      <c r="B572" s="95"/>
      <c r="C572" s="95"/>
      <c r="D572" s="95"/>
      <c r="E572" s="96"/>
      <c r="F572" s="96"/>
      <c r="G572" s="96"/>
      <c r="H572" s="96"/>
      <c r="I572" s="96"/>
      <c r="J572" s="96"/>
      <c r="K572" s="96"/>
    </row>
    <row r="573" spans="2:11">
      <c r="B573" s="95"/>
      <c r="C573" s="95"/>
      <c r="D573" s="95"/>
      <c r="E573" s="96"/>
      <c r="F573" s="96"/>
      <c r="G573" s="96"/>
      <c r="H573" s="96"/>
      <c r="I573" s="96"/>
      <c r="J573" s="96"/>
      <c r="K573" s="96"/>
    </row>
    <row r="574" spans="2:11">
      <c r="B574" s="95"/>
      <c r="C574" s="95"/>
      <c r="D574" s="95"/>
      <c r="E574" s="96"/>
      <c r="F574" s="96"/>
      <c r="G574" s="96"/>
      <c r="H574" s="96"/>
      <c r="I574" s="96"/>
      <c r="J574" s="96"/>
      <c r="K574" s="96"/>
    </row>
    <row r="575" spans="2:11">
      <c r="B575" s="95"/>
      <c r="C575" s="95"/>
      <c r="D575" s="95"/>
      <c r="E575" s="96"/>
      <c r="F575" s="96"/>
      <c r="G575" s="96"/>
      <c r="H575" s="96"/>
      <c r="I575" s="96"/>
      <c r="J575" s="96"/>
      <c r="K575" s="96"/>
    </row>
    <row r="576" spans="2:11">
      <c r="B576" s="95"/>
      <c r="C576" s="95"/>
      <c r="D576" s="95"/>
      <c r="E576" s="96"/>
      <c r="F576" s="96"/>
      <c r="G576" s="96"/>
      <c r="H576" s="96"/>
      <c r="I576" s="96"/>
      <c r="J576" s="96"/>
      <c r="K576" s="96"/>
    </row>
    <row r="577" spans="2:11">
      <c r="B577" s="95"/>
      <c r="C577" s="95"/>
      <c r="D577" s="95"/>
      <c r="E577" s="96"/>
      <c r="F577" s="96"/>
      <c r="G577" s="96"/>
      <c r="H577" s="96"/>
      <c r="I577" s="96"/>
      <c r="J577" s="96"/>
      <c r="K577" s="96"/>
    </row>
    <row r="578" spans="2:11">
      <c r="B578" s="95"/>
      <c r="C578" s="95"/>
      <c r="D578" s="95"/>
      <c r="E578" s="96"/>
      <c r="F578" s="96"/>
      <c r="G578" s="96"/>
      <c r="H578" s="96"/>
      <c r="I578" s="96"/>
      <c r="J578" s="96"/>
      <c r="K578" s="96"/>
    </row>
    <row r="579" spans="2:11">
      <c r="B579" s="95"/>
      <c r="C579" s="95"/>
      <c r="D579" s="95"/>
      <c r="E579" s="96"/>
      <c r="F579" s="96"/>
      <c r="G579" s="96"/>
      <c r="H579" s="96"/>
      <c r="I579" s="96"/>
      <c r="J579" s="96"/>
      <c r="K579" s="96"/>
    </row>
    <row r="580" spans="2:11">
      <c r="B580" s="95"/>
      <c r="C580" s="95"/>
      <c r="D580" s="95"/>
      <c r="E580" s="96"/>
      <c r="F580" s="96"/>
      <c r="G580" s="96"/>
      <c r="H580" s="96"/>
      <c r="I580" s="96"/>
      <c r="J580" s="96"/>
      <c r="K580" s="96"/>
    </row>
    <row r="581" spans="2:11">
      <c r="B581" s="95"/>
      <c r="C581" s="95"/>
      <c r="D581" s="95"/>
      <c r="E581" s="96"/>
      <c r="F581" s="96"/>
      <c r="G581" s="96"/>
      <c r="H581" s="96"/>
      <c r="I581" s="96"/>
      <c r="J581" s="96"/>
      <c r="K581" s="96"/>
    </row>
    <row r="582" spans="2:11">
      <c r="B582" s="95"/>
      <c r="C582" s="95"/>
      <c r="D582" s="95"/>
      <c r="E582" s="96"/>
      <c r="F582" s="96"/>
      <c r="G582" s="96"/>
      <c r="H582" s="96"/>
      <c r="I582" s="96"/>
      <c r="J582" s="96"/>
      <c r="K582" s="96"/>
    </row>
    <row r="583" spans="2:11">
      <c r="B583" s="95"/>
      <c r="C583" s="95"/>
      <c r="D583" s="95"/>
      <c r="E583" s="96"/>
      <c r="F583" s="96"/>
      <c r="G583" s="96"/>
      <c r="H583" s="96"/>
      <c r="I583" s="96"/>
      <c r="J583" s="96"/>
      <c r="K583" s="96"/>
    </row>
    <row r="584" spans="2:11">
      <c r="B584" s="95"/>
      <c r="C584" s="95"/>
      <c r="D584" s="95"/>
      <c r="E584" s="96"/>
      <c r="F584" s="96"/>
      <c r="G584" s="96"/>
      <c r="H584" s="96"/>
      <c r="I584" s="96"/>
      <c r="J584" s="96"/>
      <c r="K584" s="96"/>
    </row>
    <row r="585" spans="2:11">
      <c r="B585" s="95"/>
      <c r="C585" s="95"/>
      <c r="D585" s="95"/>
      <c r="E585" s="96"/>
      <c r="F585" s="96"/>
      <c r="G585" s="96"/>
      <c r="H585" s="96"/>
      <c r="I585" s="96"/>
      <c r="J585" s="96"/>
      <c r="K585" s="96"/>
    </row>
    <row r="586" spans="2:11">
      <c r="B586" s="95"/>
      <c r="C586" s="95"/>
      <c r="D586" s="95"/>
      <c r="E586" s="96"/>
      <c r="F586" s="96"/>
      <c r="G586" s="96"/>
      <c r="H586" s="96"/>
      <c r="I586" s="96"/>
      <c r="J586" s="96"/>
      <c r="K586" s="96"/>
    </row>
    <row r="587" spans="2:11">
      <c r="B587" s="95"/>
      <c r="C587" s="95"/>
      <c r="D587" s="95"/>
      <c r="E587" s="96"/>
      <c r="F587" s="96"/>
      <c r="G587" s="96"/>
      <c r="H587" s="96"/>
      <c r="I587" s="96"/>
      <c r="J587" s="96"/>
      <c r="K587" s="96"/>
    </row>
    <row r="588" spans="2:11">
      <c r="B588" s="95"/>
      <c r="C588" s="95"/>
      <c r="D588" s="95"/>
      <c r="E588" s="96"/>
      <c r="F588" s="96"/>
      <c r="G588" s="96"/>
      <c r="H588" s="96"/>
      <c r="I588" s="96"/>
      <c r="J588" s="96"/>
      <c r="K588" s="96"/>
    </row>
    <row r="589" spans="2:11">
      <c r="B589" s="95"/>
      <c r="C589" s="95"/>
      <c r="D589" s="95"/>
      <c r="E589" s="96"/>
      <c r="F589" s="96"/>
      <c r="G589" s="96"/>
      <c r="H589" s="96"/>
      <c r="I589" s="96"/>
      <c r="J589" s="96"/>
      <c r="K589" s="96"/>
    </row>
    <row r="590" spans="2:11">
      <c r="B590" s="95"/>
      <c r="C590" s="95"/>
      <c r="D590" s="95"/>
      <c r="E590" s="96"/>
      <c r="F590" s="96"/>
      <c r="G590" s="96"/>
      <c r="H590" s="96"/>
      <c r="I590" s="96"/>
      <c r="J590" s="96"/>
      <c r="K590" s="96"/>
    </row>
    <row r="591" spans="2:11">
      <c r="B591" s="95"/>
      <c r="C591" s="95"/>
      <c r="D591" s="95"/>
      <c r="E591" s="96"/>
      <c r="F591" s="96"/>
      <c r="G591" s="96"/>
      <c r="H591" s="96"/>
      <c r="I591" s="96"/>
      <c r="J591" s="96"/>
      <c r="K591" s="96"/>
    </row>
    <row r="592" spans="2:11">
      <c r="B592" s="95"/>
      <c r="C592" s="95"/>
      <c r="D592" s="95"/>
      <c r="E592" s="96"/>
      <c r="F592" s="96"/>
      <c r="G592" s="96"/>
      <c r="H592" s="96"/>
      <c r="I592" s="96"/>
      <c r="J592" s="96"/>
      <c r="K592" s="96"/>
    </row>
    <row r="593" spans="2:11">
      <c r="B593" s="95"/>
      <c r="C593" s="95"/>
      <c r="D593" s="95"/>
      <c r="E593" s="96"/>
      <c r="F593" s="96"/>
      <c r="G593" s="96"/>
      <c r="H593" s="96"/>
      <c r="I593" s="96"/>
      <c r="J593" s="96"/>
      <c r="K593" s="96"/>
    </row>
    <row r="594" spans="2:11">
      <c r="B594" s="95"/>
      <c r="C594" s="95"/>
      <c r="D594" s="95"/>
      <c r="E594" s="96"/>
      <c r="F594" s="96"/>
      <c r="G594" s="96"/>
      <c r="H594" s="96"/>
      <c r="I594" s="96"/>
      <c r="J594" s="96"/>
      <c r="K594" s="96"/>
    </row>
    <row r="595" spans="2:11">
      <c r="B595" s="95"/>
      <c r="C595" s="95"/>
      <c r="D595" s="95"/>
      <c r="E595" s="96"/>
      <c r="F595" s="96"/>
      <c r="G595" s="96"/>
      <c r="H595" s="96"/>
      <c r="I595" s="96"/>
      <c r="J595" s="96"/>
      <c r="K595" s="96"/>
    </row>
    <row r="596" spans="2:11">
      <c r="B596" s="95"/>
      <c r="C596" s="95"/>
      <c r="D596" s="95"/>
      <c r="E596" s="96"/>
      <c r="F596" s="96"/>
      <c r="G596" s="96"/>
      <c r="H596" s="96"/>
      <c r="I596" s="96"/>
      <c r="J596" s="96"/>
      <c r="K596" s="96"/>
    </row>
    <row r="597" spans="2:11">
      <c r="B597" s="95"/>
      <c r="C597" s="95"/>
      <c r="D597" s="95"/>
      <c r="E597" s="96"/>
      <c r="F597" s="96"/>
      <c r="G597" s="96"/>
      <c r="H597" s="96"/>
      <c r="I597" s="96"/>
      <c r="J597" s="96"/>
      <c r="K597" s="96"/>
    </row>
    <row r="598" spans="2:11">
      <c r="B598" s="95"/>
      <c r="C598" s="95"/>
      <c r="D598" s="95"/>
      <c r="E598" s="96"/>
      <c r="F598" s="96"/>
      <c r="G598" s="96"/>
      <c r="H598" s="96"/>
      <c r="I598" s="96"/>
      <c r="J598" s="96"/>
      <c r="K598" s="96"/>
    </row>
    <row r="599" spans="2:11">
      <c r="B599" s="95"/>
      <c r="C599" s="95"/>
      <c r="D599" s="95"/>
      <c r="E599" s="96"/>
      <c r="F599" s="96"/>
      <c r="G599" s="96"/>
      <c r="H599" s="96"/>
      <c r="I599" s="96"/>
      <c r="J599" s="96"/>
      <c r="K599" s="96"/>
    </row>
    <row r="600" spans="2:11">
      <c r="B600" s="95"/>
      <c r="C600" s="95"/>
      <c r="D600" s="95"/>
      <c r="E600" s="96"/>
      <c r="F600" s="96"/>
      <c r="G600" s="96"/>
      <c r="H600" s="96"/>
      <c r="I600" s="96"/>
      <c r="J600" s="96"/>
      <c r="K600" s="96"/>
    </row>
    <row r="601" spans="2:11">
      <c r="B601" s="95"/>
      <c r="C601" s="95"/>
      <c r="D601" s="95"/>
      <c r="E601" s="96"/>
      <c r="F601" s="96"/>
      <c r="G601" s="96"/>
      <c r="H601" s="96"/>
      <c r="I601" s="96"/>
      <c r="J601" s="96"/>
      <c r="K601" s="96"/>
    </row>
    <row r="602" spans="2:11">
      <c r="B602" s="95"/>
      <c r="C602" s="95"/>
      <c r="D602" s="95"/>
      <c r="E602" s="96"/>
      <c r="F602" s="96"/>
      <c r="G602" s="96"/>
      <c r="H602" s="96"/>
      <c r="I602" s="96"/>
      <c r="J602" s="96"/>
      <c r="K602" s="96"/>
    </row>
    <row r="603" spans="2:11">
      <c r="B603" s="95"/>
      <c r="C603" s="95"/>
      <c r="D603" s="95"/>
      <c r="E603" s="96"/>
      <c r="F603" s="96"/>
      <c r="G603" s="96"/>
      <c r="H603" s="96"/>
      <c r="I603" s="96"/>
      <c r="J603" s="96"/>
      <c r="K603" s="96"/>
    </row>
    <row r="604" spans="2:11">
      <c r="B604" s="95"/>
      <c r="C604" s="95"/>
      <c r="D604" s="95"/>
      <c r="E604" s="96"/>
      <c r="F604" s="96"/>
      <c r="G604" s="96"/>
      <c r="H604" s="96"/>
      <c r="I604" s="96"/>
      <c r="J604" s="96"/>
      <c r="K604" s="96"/>
    </row>
    <row r="605" spans="2:11">
      <c r="B605" s="95"/>
      <c r="C605" s="95"/>
      <c r="D605" s="95"/>
      <c r="E605" s="96"/>
      <c r="F605" s="96"/>
      <c r="G605" s="96"/>
      <c r="H605" s="96"/>
      <c r="I605" s="96"/>
      <c r="J605" s="96"/>
      <c r="K605" s="96"/>
    </row>
    <row r="606" spans="2:11">
      <c r="B606" s="95"/>
      <c r="C606" s="95"/>
      <c r="D606" s="95"/>
      <c r="E606" s="96"/>
      <c r="F606" s="96"/>
      <c r="G606" s="96"/>
      <c r="H606" s="96"/>
      <c r="I606" s="96"/>
      <c r="J606" s="96"/>
      <c r="K606" s="96"/>
    </row>
    <row r="607" spans="2:11">
      <c r="B607" s="95"/>
      <c r="C607" s="95"/>
      <c r="D607" s="95"/>
      <c r="E607" s="96"/>
      <c r="F607" s="96"/>
      <c r="G607" s="96"/>
      <c r="H607" s="96"/>
      <c r="I607" s="96"/>
      <c r="J607" s="96"/>
      <c r="K607" s="96"/>
    </row>
    <row r="608" spans="2:11">
      <c r="B608" s="95"/>
      <c r="C608" s="95"/>
      <c r="D608" s="95"/>
      <c r="E608" s="96"/>
      <c r="F608" s="96"/>
      <c r="G608" s="96"/>
      <c r="H608" s="96"/>
      <c r="I608" s="96"/>
      <c r="J608" s="96"/>
      <c r="K608" s="96"/>
    </row>
    <row r="609" spans="2:11">
      <c r="B609" s="95"/>
      <c r="C609" s="95"/>
      <c r="D609" s="95"/>
      <c r="E609" s="96"/>
      <c r="F609" s="96"/>
      <c r="G609" s="96"/>
      <c r="H609" s="96"/>
      <c r="I609" s="96"/>
      <c r="J609" s="96"/>
      <c r="K609" s="96"/>
    </row>
    <row r="610" spans="2:11">
      <c r="B610" s="95"/>
      <c r="C610" s="95"/>
      <c r="D610" s="95"/>
      <c r="E610" s="96"/>
      <c r="F610" s="96"/>
      <c r="G610" s="96"/>
      <c r="H610" s="96"/>
      <c r="I610" s="96"/>
      <c r="J610" s="96"/>
      <c r="K610" s="96"/>
    </row>
    <row r="611" spans="2:11">
      <c r="B611" s="95"/>
      <c r="C611" s="95"/>
      <c r="D611" s="95"/>
      <c r="E611" s="96"/>
      <c r="F611" s="96"/>
      <c r="G611" s="96"/>
      <c r="H611" s="96"/>
      <c r="I611" s="96"/>
      <c r="J611" s="96"/>
      <c r="K611" s="96"/>
    </row>
    <row r="612" spans="2:11">
      <c r="B612" s="95"/>
      <c r="C612" s="95"/>
      <c r="D612" s="95"/>
      <c r="E612" s="96"/>
      <c r="F612" s="96"/>
      <c r="G612" s="96"/>
      <c r="H612" s="96"/>
      <c r="I612" s="96"/>
      <c r="J612" s="96"/>
      <c r="K612" s="96"/>
    </row>
    <row r="613" spans="2:11">
      <c r="B613" s="95"/>
      <c r="C613" s="95"/>
      <c r="D613" s="95"/>
      <c r="E613" s="96"/>
      <c r="F613" s="96"/>
      <c r="G613" s="96"/>
      <c r="H613" s="96"/>
      <c r="I613" s="96"/>
      <c r="J613" s="96"/>
      <c r="K613" s="96"/>
    </row>
    <row r="614" spans="2:11">
      <c r="B614" s="95"/>
      <c r="C614" s="95"/>
      <c r="D614" s="95"/>
      <c r="E614" s="96"/>
      <c r="F614" s="96"/>
      <c r="G614" s="96"/>
      <c r="H614" s="96"/>
      <c r="I614" s="96"/>
      <c r="J614" s="96"/>
      <c r="K614" s="96"/>
    </row>
    <row r="615" spans="2:11">
      <c r="B615" s="95"/>
      <c r="C615" s="95"/>
      <c r="D615" s="95"/>
      <c r="E615" s="96"/>
      <c r="F615" s="96"/>
      <c r="G615" s="96"/>
      <c r="H615" s="96"/>
      <c r="I615" s="96"/>
      <c r="J615" s="96"/>
      <c r="K615" s="96"/>
    </row>
    <row r="616" spans="2:11">
      <c r="B616" s="95"/>
      <c r="C616" s="95"/>
      <c r="D616" s="95"/>
      <c r="E616" s="96"/>
      <c r="F616" s="96"/>
      <c r="G616" s="96"/>
      <c r="H616" s="96"/>
      <c r="I616" s="96"/>
      <c r="J616" s="96"/>
      <c r="K616" s="96"/>
    </row>
    <row r="617" spans="2:11">
      <c r="B617" s="95"/>
      <c r="C617" s="95"/>
      <c r="D617" s="95"/>
      <c r="E617" s="96"/>
      <c r="F617" s="96"/>
      <c r="G617" s="96"/>
      <c r="H617" s="96"/>
      <c r="I617" s="96"/>
      <c r="J617" s="96"/>
      <c r="K617" s="96"/>
    </row>
    <row r="618" spans="2:11">
      <c r="B618" s="95"/>
      <c r="C618" s="95"/>
      <c r="D618" s="95"/>
      <c r="E618" s="96"/>
      <c r="F618" s="96"/>
      <c r="G618" s="96"/>
      <c r="H618" s="96"/>
      <c r="I618" s="96"/>
      <c r="J618" s="96"/>
      <c r="K618" s="96"/>
    </row>
    <row r="619" spans="2:11">
      <c r="B619" s="95"/>
      <c r="C619" s="95"/>
      <c r="D619" s="95"/>
      <c r="E619" s="96"/>
      <c r="F619" s="96"/>
      <c r="G619" s="96"/>
      <c r="H619" s="96"/>
      <c r="I619" s="96"/>
      <c r="J619" s="96"/>
      <c r="K619" s="96"/>
    </row>
    <row r="620" spans="2:11">
      <c r="B620" s="95"/>
      <c r="C620" s="95"/>
      <c r="D620" s="95"/>
      <c r="E620" s="96"/>
      <c r="F620" s="96"/>
      <c r="G620" s="96"/>
      <c r="H620" s="96"/>
      <c r="I620" s="96"/>
      <c r="J620" s="96"/>
      <c r="K620" s="96"/>
    </row>
    <row r="621" spans="2:11">
      <c r="B621" s="95"/>
      <c r="C621" s="95"/>
      <c r="D621" s="95"/>
      <c r="E621" s="96"/>
      <c r="F621" s="96"/>
      <c r="G621" s="96"/>
      <c r="H621" s="96"/>
      <c r="I621" s="96"/>
      <c r="J621" s="96"/>
      <c r="K621" s="96"/>
    </row>
    <row r="622" spans="2:11">
      <c r="B622" s="95"/>
      <c r="C622" s="95"/>
      <c r="D622" s="95"/>
      <c r="E622" s="96"/>
      <c r="F622" s="96"/>
      <c r="G622" s="96"/>
      <c r="H622" s="96"/>
      <c r="I622" s="96"/>
      <c r="J622" s="96"/>
      <c r="K622" s="96"/>
    </row>
    <row r="623" spans="2:11">
      <c r="B623" s="95"/>
      <c r="C623" s="95"/>
      <c r="D623" s="95"/>
      <c r="E623" s="96"/>
      <c r="F623" s="96"/>
      <c r="G623" s="96"/>
      <c r="H623" s="96"/>
      <c r="I623" s="96"/>
      <c r="J623" s="96"/>
      <c r="K623" s="96"/>
    </row>
    <row r="624" spans="2:11">
      <c r="B624" s="95"/>
      <c r="C624" s="95"/>
      <c r="D624" s="95"/>
      <c r="E624" s="96"/>
      <c r="F624" s="96"/>
      <c r="G624" s="96"/>
      <c r="H624" s="96"/>
      <c r="I624" s="96"/>
      <c r="J624" s="96"/>
      <c r="K624" s="96"/>
    </row>
    <row r="625" spans="2:11">
      <c r="B625" s="95"/>
      <c r="C625" s="95"/>
      <c r="D625" s="95"/>
      <c r="E625" s="96"/>
      <c r="F625" s="96"/>
      <c r="G625" s="96"/>
      <c r="H625" s="96"/>
      <c r="I625" s="96"/>
      <c r="J625" s="96"/>
      <c r="K625" s="96"/>
    </row>
    <row r="626" spans="2:11">
      <c r="B626" s="95"/>
      <c r="C626" s="95"/>
      <c r="D626" s="95"/>
      <c r="E626" s="96"/>
      <c r="F626" s="96"/>
      <c r="G626" s="96"/>
      <c r="H626" s="96"/>
      <c r="I626" s="96"/>
      <c r="J626" s="96"/>
      <c r="K626" s="96"/>
    </row>
    <row r="627" spans="2:11">
      <c r="B627" s="95"/>
      <c r="C627" s="95"/>
      <c r="D627" s="95"/>
      <c r="E627" s="96"/>
      <c r="F627" s="96"/>
      <c r="G627" s="96"/>
      <c r="H627" s="96"/>
      <c r="I627" s="96"/>
      <c r="J627" s="96"/>
      <c r="K627" s="96"/>
    </row>
    <row r="628" spans="2:11">
      <c r="B628" s="95"/>
      <c r="C628" s="95"/>
      <c r="D628" s="95"/>
      <c r="E628" s="96"/>
      <c r="F628" s="96"/>
      <c r="G628" s="96"/>
      <c r="H628" s="96"/>
      <c r="I628" s="96"/>
      <c r="J628" s="96"/>
      <c r="K628" s="96"/>
    </row>
    <row r="629" spans="2:11">
      <c r="B629" s="95"/>
      <c r="C629" s="95"/>
      <c r="D629" s="95"/>
      <c r="E629" s="96"/>
      <c r="F629" s="96"/>
      <c r="G629" s="96"/>
      <c r="H629" s="96"/>
      <c r="I629" s="96"/>
      <c r="J629" s="96"/>
      <c r="K629" s="96"/>
    </row>
    <row r="630" spans="2:11">
      <c r="B630" s="95"/>
      <c r="C630" s="95"/>
      <c r="D630" s="95"/>
      <c r="E630" s="96"/>
      <c r="F630" s="96"/>
      <c r="G630" s="96"/>
      <c r="H630" s="96"/>
      <c r="I630" s="96"/>
      <c r="J630" s="96"/>
      <c r="K630" s="96"/>
    </row>
    <row r="631" spans="2:11">
      <c r="B631" s="95"/>
      <c r="C631" s="95"/>
      <c r="D631" s="95"/>
      <c r="E631" s="96"/>
      <c r="F631" s="96"/>
      <c r="G631" s="96"/>
      <c r="H631" s="96"/>
      <c r="I631" s="96"/>
      <c r="J631" s="96"/>
      <c r="K631" s="96"/>
    </row>
    <row r="632" spans="2:11">
      <c r="B632" s="95"/>
      <c r="C632" s="95"/>
      <c r="D632" s="95"/>
      <c r="E632" s="96"/>
      <c r="F632" s="96"/>
      <c r="G632" s="96"/>
      <c r="H632" s="96"/>
      <c r="I632" s="96"/>
      <c r="J632" s="96"/>
      <c r="K632" s="96"/>
    </row>
    <row r="633" spans="2:11">
      <c r="B633" s="95"/>
      <c r="C633" s="95"/>
      <c r="D633" s="95"/>
      <c r="E633" s="96"/>
      <c r="F633" s="96"/>
      <c r="G633" s="96"/>
      <c r="H633" s="96"/>
      <c r="I633" s="96"/>
      <c r="J633" s="96"/>
      <c r="K633" s="96"/>
    </row>
    <row r="634" spans="2:11">
      <c r="B634" s="95"/>
      <c r="C634" s="95"/>
      <c r="D634" s="95"/>
      <c r="E634" s="96"/>
      <c r="F634" s="96"/>
      <c r="G634" s="96"/>
      <c r="H634" s="96"/>
      <c r="I634" s="96"/>
      <c r="J634" s="96"/>
      <c r="K634" s="96"/>
    </row>
    <row r="635" spans="2:11">
      <c r="B635" s="95"/>
      <c r="C635" s="95"/>
      <c r="D635" s="95"/>
      <c r="E635" s="96"/>
      <c r="F635" s="96"/>
      <c r="G635" s="96"/>
      <c r="H635" s="96"/>
      <c r="I635" s="96"/>
      <c r="J635" s="96"/>
      <c r="K635" s="96"/>
    </row>
    <row r="636" spans="2:11">
      <c r="B636" s="95"/>
      <c r="C636" s="95"/>
      <c r="D636" s="95"/>
      <c r="E636" s="96"/>
      <c r="F636" s="96"/>
      <c r="G636" s="96"/>
      <c r="H636" s="96"/>
      <c r="I636" s="96"/>
      <c r="J636" s="96"/>
      <c r="K636" s="96"/>
    </row>
    <row r="637" spans="2:11">
      <c r="B637" s="95"/>
      <c r="C637" s="95"/>
      <c r="D637" s="95"/>
      <c r="E637" s="96"/>
      <c r="F637" s="96"/>
      <c r="G637" s="96"/>
      <c r="H637" s="96"/>
      <c r="I637" s="96"/>
      <c r="J637" s="96"/>
      <c r="K637" s="96"/>
    </row>
    <row r="638" spans="2:11">
      <c r="B638" s="95"/>
      <c r="C638" s="95"/>
      <c r="D638" s="95"/>
      <c r="E638" s="96"/>
      <c r="F638" s="96"/>
      <c r="G638" s="96"/>
      <c r="H638" s="96"/>
      <c r="I638" s="96"/>
      <c r="J638" s="96"/>
      <c r="K638" s="96"/>
    </row>
    <row r="639" spans="2:11">
      <c r="B639" s="95"/>
      <c r="C639" s="95"/>
      <c r="D639" s="95"/>
      <c r="E639" s="96"/>
      <c r="F639" s="96"/>
      <c r="G639" s="96"/>
      <c r="H639" s="96"/>
      <c r="I639" s="96"/>
      <c r="J639" s="96"/>
      <c r="K639" s="96"/>
    </row>
    <row r="640" spans="2:11">
      <c r="B640" s="95"/>
      <c r="C640" s="95"/>
      <c r="D640" s="95"/>
      <c r="E640" s="96"/>
      <c r="F640" s="96"/>
      <c r="G640" s="96"/>
      <c r="H640" s="96"/>
      <c r="I640" s="96"/>
      <c r="J640" s="96"/>
      <c r="K640" s="96"/>
    </row>
    <row r="641" spans="2:11">
      <c r="B641" s="95"/>
      <c r="C641" s="95"/>
      <c r="D641" s="95"/>
      <c r="E641" s="96"/>
      <c r="F641" s="96"/>
      <c r="G641" s="96"/>
      <c r="H641" s="96"/>
      <c r="I641" s="96"/>
      <c r="J641" s="96"/>
      <c r="K641" s="96"/>
    </row>
    <row r="642" spans="2:11">
      <c r="B642" s="95"/>
      <c r="C642" s="95"/>
      <c r="D642" s="95"/>
      <c r="E642" s="96"/>
      <c r="F642" s="96"/>
      <c r="G642" s="96"/>
      <c r="H642" s="96"/>
      <c r="I642" s="96"/>
      <c r="J642" s="96"/>
      <c r="K642" s="96"/>
    </row>
    <row r="643" spans="2:11">
      <c r="B643" s="95"/>
      <c r="C643" s="95"/>
      <c r="D643" s="95"/>
      <c r="E643" s="96"/>
      <c r="F643" s="96"/>
      <c r="G643" s="96"/>
      <c r="H643" s="96"/>
      <c r="I643" s="96"/>
      <c r="J643" s="96"/>
      <c r="K643" s="96"/>
    </row>
    <row r="644" spans="2:11">
      <c r="B644" s="95"/>
      <c r="C644" s="95"/>
      <c r="D644" s="95"/>
      <c r="E644" s="96"/>
      <c r="F644" s="96"/>
      <c r="G644" s="96"/>
      <c r="H644" s="96"/>
      <c r="I644" s="96"/>
      <c r="J644" s="96"/>
      <c r="K644" s="96"/>
    </row>
    <row r="645" spans="2:11">
      <c r="B645" s="95"/>
      <c r="C645" s="95"/>
      <c r="D645" s="95"/>
      <c r="E645" s="96"/>
      <c r="F645" s="96"/>
      <c r="G645" s="96"/>
      <c r="H645" s="96"/>
      <c r="I645" s="96"/>
      <c r="J645" s="96"/>
      <c r="K645" s="96"/>
    </row>
    <row r="646" spans="2:11">
      <c r="B646" s="95"/>
      <c r="C646" s="95"/>
      <c r="D646" s="95"/>
      <c r="E646" s="96"/>
      <c r="F646" s="96"/>
      <c r="G646" s="96"/>
      <c r="H646" s="96"/>
      <c r="I646" s="96"/>
      <c r="J646" s="96"/>
      <c r="K646" s="96"/>
    </row>
    <row r="647" spans="2:11">
      <c r="B647" s="95"/>
      <c r="C647" s="95"/>
      <c r="D647" s="95"/>
      <c r="E647" s="96"/>
      <c r="F647" s="96"/>
      <c r="G647" s="96"/>
      <c r="H647" s="96"/>
      <c r="I647" s="96"/>
      <c r="J647" s="96"/>
      <c r="K647" s="96"/>
    </row>
    <row r="648" spans="2:11">
      <c r="B648" s="95"/>
      <c r="C648" s="95"/>
      <c r="D648" s="95"/>
      <c r="E648" s="96"/>
      <c r="F648" s="96"/>
      <c r="G648" s="96"/>
      <c r="H648" s="96"/>
      <c r="I648" s="96"/>
      <c r="J648" s="96"/>
      <c r="K648" s="96"/>
    </row>
    <row r="649" spans="2:11">
      <c r="B649" s="95"/>
      <c r="C649" s="95"/>
      <c r="D649" s="95"/>
      <c r="E649" s="96"/>
      <c r="F649" s="96"/>
      <c r="G649" s="96"/>
      <c r="H649" s="96"/>
      <c r="I649" s="96"/>
      <c r="J649" s="96"/>
      <c r="K649" s="96"/>
    </row>
    <row r="650" spans="2:11">
      <c r="B650" s="95"/>
      <c r="C650" s="95"/>
      <c r="D650" s="95"/>
      <c r="E650" s="96"/>
      <c r="F650" s="96"/>
      <c r="G650" s="96"/>
      <c r="H650" s="96"/>
      <c r="I650" s="96"/>
      <c r="J650" s="96"/>
      <c r="K650" s="96"/>
    </row>
    <row r="651" spans="2:11">
      <c r="B651" s="95"/>
      <c r="C651" s="95"/>
      <c r="D651" s="95"/>
      <c r="E651" s="96"/>
      <c r="F651" s="96"/>
      <c r="G651" s="96"/>
      <c r="H651" s="96"/>
      <c r="I651" s="96"/>
      <c r="J651" s="96"/>
      <c r="K651" s="96"/>
    </row>
    <row r="652" spans="2:11">
      <c r="B652" s="95"/>
      <c r="C652" s="95"/>
      <c r="D652" s="95"/>
      <c r="E652" s="96"/>
      <c r="F652" s="96"/>
      <c r="G652" s="96"/>
      <c r="H652" s="96"/>
      <c r="I652" s="96"/>
      <c r="J652" s="96"/>
      <c r="K652" s="96"/>
    </row>
    <row r="653" spans="2:11">
      <c r="B653" s="95"/>
      <c r="C653" s="95"/>
      <c r="D653" s="95"/>
      <c r="E653" s="96"/>
      <c r="F653" s="96"/>
      <c r="G653" s="96"/>
      <c r="H653" s="96"/>
      <c r="I653" s="96"/>
      <c r="J653" s="96"/>
      <c r="K653" s="96"/>
    </row>
    <row r="654" spans="2:11">
      <c r="B654" s="95"/>
      <c r="C654" s="95"/>
      <c r="D654" s="95"/>
      <c r="E654" s="96"/>
      <c r="F654" s="96"/>
      <c r="G654" s="96"/>
      <c r="H654" s="96"/>
      <c r="I654" s="96"/>
      <c r="J654" s="96"/>
      <c r="K654" s="96"/>
    </row>
    <row r="655" spans="2:11">
      <c r="B655" s="95"/>
      <c r="C655" s="95"/>
      <c r="D655" s="95"/>
      <c r="E655" s="96"/>
      <c r="F655" s="96"/>
      <c r="G655" s="96"/>
      <c r="H655" s="96"/>
      <c r="I655" s="96"/>
      <c r="J655" s="96"/>
      <c r="K655" s="96"/>
    </row>
    <row r="656" spans="2:11">
      <c r="B656" s="95"/>
      <c r="C656" s="95"/>
      <c r="D656" s="95"/>
      <c r="E656" s="96"/>
      <c r="F656" s="96"/>
      <c r="G656" s="96"/>
      <c r="H656" s="96"/>
      <c r="I656" s="96"/>
      <c r="J656" s="96"/>
      <c r="K656" s="96"/>
    </row>
    <row r="657" spans="2:11">
      <c r="B657" s="95"/>
      <c r="C657" s="95"/>
      <c r="D657" s="95"/>
      <c r="E657" s="96"/>
      <c r="F657" s="96"/>
      <c r="G657" s="96"/>
      <c r="H657" s="96"/>
      <c r="I657" s="96"/>
      <c r="J657" s="96"/>
      <c r="K657" s="96"/>
    </row>
    <row r="658" spans="2:11">
      <c r="B658" s="95"/>
      <c r="C658" s="95"/>
      <c r="D658" s="95"/>
      <c r="E658" s="96"/>
      <c r="F658" s="96"/>
      <c r="G658" s="96"/>
      <c r="H658" s="96"/>
      <c r="I658" s="96"/>
      <c r="J658" s="96"/>
      <c r="K658" s="96"/>
    </row>
    <row r="659" spans="2:11">
      <c r="B659" s="95"/>
      <c r="C659" s="95"/>
      <c r="D659" s="95"/>
      <c r="E659" s="96"/>
      <c r="F659" s="96"/>
      <c r="G659" s="96"/>
      <c r="H659" s="96"/>
      <c r="I659" s="96"/>
      <c r="J659" s="96"/>
      <c r="K659" s="96"/>
    </row>
    <row r="660" spans="2:11">
      <c r="B660" s="95"/>
      <c r="C660" s="95"/>
      <c r="D660" s="95"/>
      <c r="E660" s="96"/>
      <c r="F660" s="96"/>
      <c r="G660" s="96"/>
      <c r="H660" s="96"/>
      <c r="I660" s="96"/>
      <c r="J660" s="96"/>
      <c r="K660" s="96"/>
    </row>
    <row r="661" spans="2:11">
      <c r="B661" s="95"/>
      <c r="C661" s="95"/>
      <c r="D661" s="95"/>
      <c r="E661" s="96"/>
      <c r="F661" s="96"/>
      <c r="G661" s="96"/>
      <c r="H661" s="96"/>
      <c r="I661" s="96"/>
      <c r="J661" s="96"/>
      <c r="K661" s="96"/>
    </row>
    <row r="662" spans="2:11">
      <c r="B662" s="95"/>
      <c r="C662" s="95"/>
      <c r="D662" s="95"/>
      <c r="E662" s="96"/>
      <c r="F662" s="96"/>
      <c r="G662" s="96"/>
      <c r="H662" s="96"/>
      <c r="I662" s="96"/>
      <c r="J662" s="96"/>
      <c r="K662" s="96"/>
    </row>
    <row r="663" spans="2:11">
      <c r="B663" s="95"/>
      <c r="C663" s="95"/>
      <c r="D663" s="95"/>
      <c r="E663" s="96"/>
      <c r="F663" s="96"/>
      <c r="G663" s="96"/>
      <c r="H663" s="96"/>
      <c r="I663" s="96"/>
      <c r="J663" s="96"/>
      <c r="K663" s="96"/>
    </row>
    <row r="664" spans="2:11">
      <c r="B664" s="95"/>
      <c r="C664" s="95"/>
      <c r="D664" s="95"/>
      <c r="E664" s="96"/>
      <c r="F664" s="96"/>
      <c r="G664" s="96"/>
      <c r="H664" s="96"/>
      <c r="I664" s="96"/>
      <c r="J664" s="96"/>
      <c r="K664" s="96"/>
    </row>
    <row r="665" spans="2:11">
      <c r="B665" s="95"/>
      <c r="C665" s="95"/>
      <c r="D665" s="95"/>
      <c r="E665" s="96"/>
      <c r="F665" s="96"/>
      <c r="G665" s="96"/>
      <c r="H665" s="96"/>
      <c r="I665" s="96"/>
      <c r="J665" s="96"/>
      <c r="K665" s="96"/>
    </row>
    <row r="666" spans="2:11">
      <c r="B666" s="95"/>
      <c r="C666" s="95"/>
      <c r="D666" s="95"/>
      <c r="E666" s="96"/>
      <c r="F666" s="96"/>
      <c r="G666" s="96"/>
      <c r="H666" s="96"/>
      <c r="I666" s="96"/>
      <c r="J666" s="96"/>
      <c r="K666" s="96"/>
    </row>
    <row r="667" spans="2:11">
      <c r="B667" s="95"/>
      <c r="C667" s="95"/>
      <c r="D667" s="95"/>
      <c r="E667" s="96"/>
      <c r="F667" s="96"/>
      <c r="G667" s="96"/>
      <c r="H667" s="96"/>
      <c r="I667" s="96"/>
      <c r="J667" s="96"/>
      <c r="K667" s="96"/>
    </row>
    <row r="668" spans="2:11">
      <c r="B668" s="95"/>
      <c r="C668" s="95"/>
      <c r="D668" s="95"/>
      <c r="E668" s="96"/>
      <c r="F668" s="96"/>
      <c r="G668" s="96"/>
      <c r="H668" s="96"/>
      <c r="I668" s="96"/>
      <c r="J668" s="96"/>
      <c r="K668" s="96"/>
    </row>
    <row r="669" spans="2:11">
      <c r="B669" s="95"/>
      <c r="C669" s="95"/>
      <c r="D669" s="95"/>
      <c r="E669" s="96"/>
      <c r="F669" s="96"/>
      <c r="G669" s="96"/>
      <c r="H669" s="96"/>
      <c r="I669" s="96"/>
      <c r="J669" s="96"/>
      <c r="K669" s="96"/>
    </row>
    <row r="670" spans="2:11">
      <c r="B670" s="95"/>
      <c r="C670" s="95"/>
      <c r="D670" s="95"/>
      <c r="E670" s="96"/>
      <c r="F670" s="96"/>
      <c r="G670" s="96"/>
      <c r="H670" s="96"/>
      <c r="I670" s="96"/>
      <c r="J670" s="96"/>
      <c r="K670" s="96"/>
    </row>
    <row r="671" spans="2:11">
      <c r="B671" s="95"/>
      <c r="C671" s="95"/>
      <c r="D671" s="95"/>
      <c r="E671" s="96"/>
      <c r="F671" s="96"/>
      <c r="G671" s="96"/>
      <c r="H671" s="96"/>
      <c r="I671" s="96"/>
      <c r="J671" s="96"/>
      <c r="K671" s="96"/>
    </row>
    <row r="672" spans="2:11">
      <c r="B672" s="95"/>
      <c r="C672" s="95"/>
      <c r="D672" s="95"/>
      <c r="E672" s="96"/>
      <c r="F672" s="96"/>
      <c r="G672" s="96"/>
      <c r="H672" s="96"/>
      <c r="I672" s="96"/>
      <c r="J672" s="96"/>
      <c r="K672" s="96"/>
    </row>
    <row r="673" spans="2:11">
      <c r="B673" s="95"/>
      <c r="C673" s="95"/>
      <c r="D673" s="95"/>
      <c r="E673" s="96"/>
      <c r="F673" s="96"/>
      <c r="G673" s="96"/>
      <c r="H673" s="96"/>
      <c r="I673" s="96"/>
      <c r="J673" s="96"/>
      <c r="K673" s="96"/>
    </row>
    <row r="674" spans="2:11">
      <c r="B674" s="95"/>
      <c r="C674" s="95"/>
      <c r="D674" s="95"/>
      <c r="E674" s="96"/>
      <c r="F674" s="96"/>
      <c r="G674" s="96"/>
      <c r="H674" s="96"/>
      <c r="I674" s="96"/>
      <c r="J674" s="96"/>
      <c r="K674" s="96"/>
    </row>
    <row r="675" spans="2:11">
      <c r="B675" s="95"/>
      <c r="C675" s="95"/>
      <c r="D675" s="95"/>
      <c r="E675" s="96"/>
      <c r="F675" s="96"/>
      <c r="G675" s="96"/>
      <c r="H675" s="96"/>
      <c r="I675" s="96"/>
      <c r="J675" s="96"/>
      <c r="K675" s="96"/>
    </row>
    <row r="676" spans="2:11">
      <c r="B676" s="95"/>
      <c r="C676" s="95"/>
      <c r="D676" s="95"/>
      <c r="E676" s="96"/>
      <c r="F676" s="96"/>
      <c r="G676" s="96"/>
      <c r="H676" s="96"/>
      <c r="I676" s="96"/>
      <c r="J676" s="96"/>
      <c r="K676" s="96"/>
    </row>
    <row r="677" spans="2:11">
      <c r="B677" s="95"/>
      <c r="C677" s="95"/>
      <c r="D677" s="95"/>
      <c r="E677" s="96"/>
      <c r="F677" s="96"/>
      <c r="G677" s="96"/>
      <c r="H677" s="96"/>
      <c r="I677" s="96"/>
      <c r="J677" s="96"/>
      <c r="K677" s="96"/>
    </row>
    <row r="678" spans="2:11">
      <c r="B678" s="95"/>
      <c r="C678" s="95"/>
      <c r="D678" s="95"/>
      <c r="E678" s="96"/>
      <c r="F678" s="96"/>
      <c r="G678" s="96"/>
      <c r="H678" s="96"/>
      <c r="I678" s="96"/>
      <c r="J678" s="96"/>
      <c r="K678" s="96"/>
    </row>
    <row r="679" spans="2:11">
      <c r="B679" s="95"/>
      <c r="C679" s="95"/>
      <c r="D679" s="95"/>
      <c r="E679" s="96"/>
      <c r="F679" s="96"/>
      <c r="G679" s="96"/>
      <c r="H679" s="96"/>
      <c r="I679" s="96"/>
      <c r="J679" s="96"/>
      <c r="K679" s="96"/>
    </row>
    <row r="680" spans="2:11">
      <c r="B680" s="95"/>
      <c r="C680" s="95"/>
      <c r="D680" s="95"/>
      <c r="E680" s="96"/>
      <c r="F680" s="96"/>
      <c r="G680" s="96"/>
      <c r="H680" s="96"/>
      <c r="I680" s="96"/>
      <c r="J680" s="96"/>
      <c r="K680" s="96"/>
    </row>
    <row r="681" spans="2:11">
      <c r="B681" s="95"/>
      <c r="C681" s="95"/>
      <c r="D681" s="95"/>
      <c r="E681" s="96"/>
      <c r="F681" s="96"/>
      <c r="G681" s="96"/>
      <c r="H681" s="96"/>
      <c r="I681" s="96"/>
      <c r="J681" s="96"/>
      <c r="K681" s="96"/>
    </row>
    <row r="682" spans="2:11">
      <c r="B682" s="95"/>
      <c r="C682" s="95"/>
      <c r="D682" s="95"/>
      <c r="E682" s="96"/>
      <c r="F682" s="96"/>
      <c r="G682" s="96"/>
      <c r="H682" s="96"/>
      <c r="I682" s="96"/>
      <c r="J682" s="96"/>
      <c r="K682" s="96"/>
    </row>
    <row r="683" spans="2:11">
      <c r="B683" s="95"/>
      <c r="C683" s="95"/>
      <c r="D683" s="95"/>
      <c r="E683" s="96"/>
      <c r="F683" s="96"/>
      <c r="G683" s="96"/>
      <c r="H683" s="96"/>
      <c r="I683" s="96"/>
      <c r="J683" s="96"/>
      <c r="K683" s="96"/>
    </row>
    <row r="684" spans="2:11">
      <c r="B684" s="95"/>
      <c r="C684" s="95"/>
      <c r="D684" s="95"/>
      <c r="E684" s="96"/>
      <c r="F684" s="96"/>
      <c r="G684" s="96"/>
      <c r="H684" s="96"/>
      <c r="I684" s="96"/>
      <c r="J684" s="96"/>
      <c r="K684" s="96"/>
    </row>
    <row r="685" spans="2:11">
      <c r="B685" s="95"/>
      <c r="C685" s="95"/>
      <c r="D685" s="95"/>
      <c r="E685" s="96"/>
      <c r="F685" s="96"/>
      <c r="G685" s="96"/>
      <c r="H685" s="96"/>
      <c r="I685" s="96"/>
      <c r="J685" s="96"/>
      <c r="K685" s="96"/>
    </row>
    <row r="686" spans="2:11">
      <c r="B686" s="95"/>
      <c r="C686" s="95"/>
      <c r="D686" s="95"/>
      <c r="E686" s="96"/>
      <c r="F686" s="96"/>
      <c r="G686" s="96"/>
      <c r="H686" s="96"/>
      <c r="I686" s="96"/>
      <c r="J686" s="96"/>
      <c r="K686" s="96"/>
    </row>
    <row r="687" spans="2:11">
      <c r="B687" s="95"/>
      <c r="C687" s="95"/>
      <c r="D687" s="95"/>
      <c r="E687" s="96"/>
      <c r="F687" s="96"/>
      <c r="G687" s="96"/>
      <c r="H687" s="96"/>
      <c r="I687" s="96"/>
      <c r="J687" s="96"/>
      <c r="K687" s="96"/>
    </row>
    <row r="688" spans="2:11">
      <c r="B688" s="95"/>
      <c r="C688" s="95"/>
      <c r="D688" s="95"/>
      <c r="E688" s="96"/>
      <c r="F688" s="96"/>
      <c r="G688" s="96"/>
      <c r="H688" s="96"/>
      <c r="I688" s="96"/>
      <c r="J688" s="96"/>
      <c r="K688" s="96"/>
    </row>
    <row r="689" spans="2:11">
      <c r="B689" s="95"/>
      <c r="C689" s="95"/>
      <c r="D689" s="95"/>
      <c r="E689" s="96"/>
      <c r="F689" s="96"/>
      <c r="G689" s="96"/>
      <c r="H689" s="96"/>
      <c r="I689" s="96"/>
      <c r="J689" s="96"/>
      <c r="K689" s="96"/>
    </row>
    <row r="690" spans="2:11">
      <c r="B690" s="95"/>
      <c r="C690" s="95"/>
      <c r="D690" s="95"/>
      <c r="E690" s="96"/>
      <c r="F690" s="96"/>
      <c r="G690" s="96"/>
      <c r="H690" s="96"/>
      <c r="I690" s="96"/>
      <c r="J690" s="96"/>
      <c r="K690" s="96"/>
    </row>
    <row r="691" spans="2:11">
      <c r="B691" s="95"/>
      <c r="C691" s="95"/>
      <c r="D691" s="95"/>
      <c r="E691" s="96"/>
      <c r="F691" s="96"/>
      <c r="G691" s="96"/>
      <c r="H691" s="96"/>
      <c r="I691" s="96"/>
      <c r="J691" s="96"/>
      <c r="K691" s="96"/>
    </row>
    <row r="692" spans="2:11">
      <c r="B692" s="95"/>
      <c r="C692" s="95"/>
      <c r="D692" s="95"/>
      <c r="E692" s="96"/>
      <c r="F692" s="96"/>
      <c r="G692" s="96"/>
      <c r="H692" s="96"/>
      <c r="I692" s="96"/>
      <c r="J692" s="96"/>
      <c r="K692" s="96"/>
    </row>
    <row r="693" spans="2:11">
      <c r="B693" s="95"/>
      <c r="C693" s="95"/>
      <c r="D693" s="95"/>
      <c r="E693" s="96"/>
      <c r="F693" s="96"/>
      <c r="G693" s="96"/>
      <c r="H693" s="96"/>
      <c r="I693" s="96"/>
      <c r="J693" s="96"/>
      <c r="K693" s="96"/>
    </row>
    <row r="694" spans="2:11">
      <c r="B694" s="95"/>
      <c r="C694" s="95"/>
      <c r="D694" s="95"/>
      <c r="E694" s="96"/>
      <c r="F694" s="96"/>
      <c r="G694" s="96"/>
      <c r="H694" s="96"/>
      <c r="I694" s="96"/>
      <c r="J694" s="96"/>
      <c r="K694" s="96"/>
    </row>
    <row r="695" spans="2:11">
      <c r="B695" s="95"/>
      <c r="C695" s="95"/>
      <c r="D695" s="95"/>
      <c r="E695" s="96"/>
      <c r="F695" s="96"/>
      <c r="G695" s="96"/>
      <c r="H695" s="96"/>
      <c r="I695" s="96"/>
      <c r="J695" s="96"/>
      <c r="K695" s="96"/>
    </row>
    <row r="696" spans="2:11">
      <c r="B696" s="95"/>
      <c r="C696" s="95"/>
      <c r="D696" s="95"/>
      <c r="E696" s="96"/>
      <c r="F696" s="96"/>
      <c r="G696" s="96"/>
      <c r="H696" s="96"/>
      <c r="I696" s="96"/>
      <c r="J696" s="96"/>
      <c r="K696" s="96"/>
    </row>
    <row r="697" spans="2:11">
      <c r="B697" s="95"/>
      <c r="C697" s="95"/>
      <c r="D697" s="95"/>
      <c r="E697" s="96"/>
      <c r="F697" s="96"/>
      <c r="G697" s="96"/>
      <c r="H697" s="96"/>
      <c r="I697" s="96"/>
      <c r="J697" s="96"/>
      <c r="K697" s="96"/>
    </row>
    <row r="698" spans="2:11">
      <c r="B698" s="95"/>
      <c r="C698" s="95"/>
      <c r="D698" s="95"/>
      <c r="E698" s="96"/>
      <c r="F698" s="96"/>
      <c r="G698" s="96"/>
      <c r="H698" s="96"/>
      <c r="I698" s="96"/>
      <c r="J698" s="96"/>
      <c r="K698" s="96"/>
    </row>
    <row r="699" spans="2:11">
      <c r="B699" s="95"/>
      <c r="C699" s="95"/>
      <c r="D699" s="95"/>
      <c r="E699" s="96"/>
      <c r="F699" s="96"/>
      <c r="G699" s="96"/>
      <c r="H699" s="96"/>
      <c r="I699" s="96"/>
      <c r="J699" s="96"/>
      <c r="K699" s="96"/>
    </row>
    <row r="700" spans="2:11">
      <c r="B700" s="95"/>
      <c r="C700" s="95"/>
      <c r="D700" s="95"/>
      <c r="E700" s="96"/>
      <c r="F700" s="96"/>
      <c r="G700" s="96"/>
      <c r="H700" s="96"/>
      <c r="I700" s="96"/>
      <c r="J700" s="96"/>
      <c r="K700" s="96"/>
    </row>
    <row r="701" spans="2:11">
      <c r="B701" s="95"/>
      <c r="C701" s="95"/>
      <c r="D701" s="95"/>
      <c r="E701" s="96"/>
      <c r="F701" s="96"/>
      <c r="G701" s="96"/>
      <c r="H701" s="96"/>
      <c r="I701" s="96"/>
      <c r="J701" s="96"/>
      <c r="K701" s="96"/>
    </row>
    <row r="702" spans="2:11">
      <c r="B702" s="95"/>
      <c r="C702" s="95"/>
      <c r="D702" s="95"/>
      <c r="E702" s="96"/>
      <c r="F702" s="96"/>
      <c r="G702" s="96"/>
      <c r="H702" s="96"/>
      <c r="I702" s="96"/>
      <c r="J702" s="96"/>
      <c r="K702" s="96"/>
    </row>
    <row r="703" spans="2:11">
      <c r="B703" s="95"/>
      <c r="C703" s="95"/>
      <c r="D703" s="95"/>
      <c r="E703" s="96"/>
      <c r="F703" s="96"/>
      <c r="G703" s="96"/>
      <c r="H703" s="96"/>
      <c r="I703" s="96"/>
      <c r="J703" s="96"/>
      <c r="K703" s="96"/>
    </row>
    <row r="704" spans="2:11">
      <c r="B704" s="95"/>
      <c r="C704" s="95"/>
      <c r="D704" s="95"/>
      <c r="E704" s="96"/>
      <c r="F704" s="96"/>
      <c r="G704" s="96"/>
      <c r="H704" s="96"/>
      <c r="I704" s="96"/>
      <c r="J704" s="96"/>
      <c r="K704" s="96"/>
    </row>
    <row r="705" spans="2:11">
      <c r="B705" s="95"/>
      <c r="C705" s="95"/>
      <c r="D705" s="95"/>
      <c r="E705" s="96"/>
      <c r="F705" s="96"/>
      <c r="G705" s="96"/>
      <c r="H705" s="96"/>
      <c r="I705" s="96"/>
      <c r="J705" s="96"/>
      <c r="K705" s="96"/>
    </row>
    <row r="706" spans="2:11">
      <c r="B706" s="95"/>
      <c r="C706" s="95"/>
      <c r="D706" s="95"/>
      <c r="E706" s="96"/>
      <c r="F706" s="96"/>
      <c r="G706" s="96"/>
      <c r="H706" s="96"/>
      <c r="I706" s="96"/>
      <c r="J706" s="96"/>
      <c r="K706" s="96"/>
    </row>
    <row r="707" spans="2:11">
      <c r="B707" s="95"/>
      <c r="C707" s="95"/>
      <c r="D707" s="95"/>
      <c r="E707" s="96"/>
      <c r="F707" s="96"/>
      <c r="G707" s="96"/>
      <c r="H707" s="96"/>
      <c r="I707" s="96"/>
      <c r="J707" s="96"/>
      <c r="K707" s="96"/>
    </row>
    <row r="708" spans="2:11">
      <c r="B708" s="95"/>
      <c r="C708" s="95"/>
      <c r="D708" s="95"/>
      <c r="E708" s="96"/>
      <c r="F708" s="96"/>
      <c r="G708" s="96"/>
      <c r="H708" s="96"/>
      <c r="I708" s="96"/>
      <c r="J708" s="96"/>
      <c r="K708" s="96"/>
    </row>
    <row r="709" spans="2:11">
      <c r="B709" s="95"/>
      <c r="C709" s="95"/>
      <c r="D709" s="95"/>
      <c r="E709" s="96"/>
      <c r="F709" s="96"/>
      <c r="G709" s="96"/>
      <c r="H709" s="96"/>
      <c r="I709" s="96"/>
      <c r="J709" s="96"/>
      <c r="K709" s="96"/>
    </row>
    <row r="710" spans="2:11">
      <c r="B710" s="95"/>
      <c r="C710" s="95"/>
      <c r="D710" s="95"/>
      <c r="E710" s="96"/>
      <c r="F710" s="96"/>
      <c r="G710" s="96"/>
      <c r="H710" s="96"/>
      <c r="I710" s="96"/>
      <c r="J710" s="96"/>
      <c r="K710" s="96"/>
    </row>
    <row r="711" spans="2:11">
      <c r="B711" s="95"/>
      <c r="C711" s="95"/>
      <c r="D711" s="95"/>
      <c r="E711" s="96"/>
      <c r="F711" s="96"/>
      <c r="G711" s="96"/>
      <c r="H711" s="96"/>
      <c r="I711" s="96"/>
      <c r="J711" s="96"/>
      <c r="K711" s="96"/>
    </row>
    <row r="712" spans="2:11">
      <c r="B712" s="95"/>
      <c r="C712" s="95"/>
      <c r="D712" s="95"/>
      <c r="E712" s="96"/>
      <c r="F712" s="96"/>
      <c r="G712" s="96"/>
      <c r="H712" s="96"/>
      <c r="I712" s="96"/>
      <c r="J712" s="96"/>
      <c r="K712" s="96"/>
    </row>
    <row r="713" spans="2:11">
      <c r="B713" s="95"/>
      <c r="C713" s="95"/>
      <c r="D713" s="95"/>
      <c r="E713" s="96"/>
      <c r="F713" s="96"/>
      <c r="G713" s="96"/>
      <c r="H713" s="96"/>
      <c r="I713" s="96"/>
      <c r="J713" s="96"/>
      <c r="K713" s="96"/>
    </row>
    <row r="714" spans="2:11">
      <c r="B714" s="95"/>
      <c r="C714" s="95"/>
      <c r="D714" s="95"/>
      <c r="E714" s="96"/>
      <c r="F714" s="96"/>
      <c r="G714" s="96"/>
      <c r="H714" s="96"/>
      <c r="I714" s="96"/>
      <c r="J714" s="96"/>
      <c r="K714" s="96"/>
    </row>
    <row r="715" spans="2:11">
      <c r="B715" s="95"/>
      <c r="C715" s="95"/>
      <c r="D715" s="95"/>
      <c r="E715" s="96"/>
      <c r="F715" s="96"/>
      <c r="G715" s="96"/>
      <c r="H715" s="96"/>
      <c r="I715" s="96"/>
      <c r="J715" s="96"/>
      <c r="K715" s="96"/>
    </row>
    <row r="716" spans="2:11">
      <c r="B716" s="95"/>
      <c r="C716" s="95"/>
      <c r="D716" s="95"/>
      <c r="E716" s="96"/>
      <c r="F716" s="96"/>
      <c r="G716" s="96"/>
      <c r="H716" s="96"/>
      <c r="I716" s="96"/>
      <c r="J716" s="96"/>
      <c r="K716" s="96"/>
    </row>
    <row r="717" spans="2:11">
      <c r="B717" s="95"/>
      <c r="C717" s="95"/>
      <c r="D717" s="95"/>
      <c r="E717" s="96"/>
      <c r="F717" s="96"/>
      <c r="G717" s="96"/>
      <c r="H717" s="96"/>
      <c r="I717" s="96"/>
      <c r="J717" s="96"/>
      <c r="K717" s="96"/>
    </row>
    <row r="718" spans="2:11">
      <c r="B718" s="95"/>
      <c r="C718" s="95"/>
      <c r="D718" s="95"/>
      <c r="E718" s="96"/>
      <c r="F718" s="96"/>
      <c r="G718" s="96"/>
      <c r="H718" s="96"/>
      <c r="I718" s="96"/>
      <c r="J718" s="96"/>
      <c r="K718" s="96"/>
    </row>
    <row r="719" spans="2:11">
      <c r="B719" s="95"/>
      <c r="C719" s="95"/>
      <c r="D719" s="95"/>
      <c r="E719" s="96"/>
      <c r="F719" s="96"/>
      <c r="G719" s="96"/>
      <c r="H719" s="96"/>
      <c r="I719" s="96"/>
      <c r="J719" s="96"/>
      <c r="K719" s="96"/>
    </row>
    <row r="720" spans="2:11">
      <c r="B720" s="95"/>
      <c r="C720" s="95"/>
      <c r="D720" s="95"/>
      <c r="E720" s="96"/>
      <c r="F720" s="96"/>
      <c r="G720" s="96"/>
      <c r="H720" s="96"/>
      <c r="I720" s="96"/>
      <c r="J720" s="96"/>
      <c r="K720" s="96"/>
    </row>
    <row r="721" spans="2:11">
      <c r="B721" s="95"/>
      <c r="C721" s="95"/>
      <c r="D721" s="95"/>
      <c r="E721" s="96"/>
      <c r="F721" s="96"/>
      <c r="G721" s="96"/>
      <c r="H721" s="96"/>
      <c r="I721" s="96"/>
      <c r="J721" s="96"/>
      <c r="K721" s="96"/>
    </row>
    <row r="722" spans="2:11">
      <c r="B722" s="95"/>
      <c r="C722" s="95"/>
      <c r="D722" s="95"/>
      <c r="E722" s="96"/>
      <c r="F722" s="96"/>
      <c r="G722" s="96"/>
      <c r="H722" s="96"/>
      <c r="I722" s="96"/>
      <c r="J722" s="96"/>
      <c r="K722" s="96"/>
    </row>
    <row r="723" spans="2:11">
      <c r="B723" s="95"/>
      <c r="C723" s="95"/>
      <c r="D723" s="95"/>
      <c r="E723" s="96"/>
      <c r="F723" s="96"/>
      <c r="G723" s="96"/>
      <c r="H723" s="96"/>
      <c r="I723" s="96"/>
      <c r="J723" s="96"/>
      <c r="K723" s="96"/>
    </row>
    <row r="724" spans="2:11">
      <c r="B724" s="95"/>
      <c r="C724" s="95"/>
      <c r="D724" s="95"/>
      <c r="E724" s="96"/>
      <c r="F724" s="96"/>
      <c r="G724" s="96"/>
      <c r="H724" s="96"/>
      <c r="I724" s="96"/>
      <c r="J724" s="96"/>
      <c r="K724" s="96"/>
    </row>
    <row r="725" spans="2:11">
      <c r="B725" s="95"/>
      <c r="C725" s="95"/>
      <c r="D725" s="95"/>
      <c r="E725" s="96"/>
      <c r="F725" s="96"/>
      <c r="G725" s="96"/>
      <c r="H725" s="96"/>
      <c r="I725" s="96"/>
      <c r="J725" s="96"/>
      <c r="K725" s="96"/>
    </row>
    <row r="726" spans="2:11">
      <c r="B726" s="95"/>
      <c r="C726" s="95"/>
      <c r="D726" s="95"/>
      <c r="E726" s="96"/>
      <c r="F726" s="96"/>
      <c r="G726" s="96"/>
      <c r="H726" s="96"/>
      <c r="I726" s="96"/>
      <c r="J726" s="96"/>
      <c r="K726" s="96"/>
    </row>
    <row r="727" spans="2:11">
      <c r="B727" s="95"/>
      <c r="C727" s="95"/>
      <c r="D727" s="95"/>
      <c r="E727" s="96"/>
      <c r="F727" s="96"/>
      <c r="G727" s="96"/>
      <c r="H727" s="96"/>
      <c r="I727" s="96"/>
      <c r="J727" s="96"/>
      <c r="K727" s="96"/>
    </row>
    <row r="728" spans="2:11">
      <c r="B728" s="95"/>
      <c r="C728" s="95"/>
      <c r="D728" s="95"/>
      <c r="E728" s="96"/>
      <c r="F728" s="96"/>
      <c r="G728" s="96"/>
      <c r="H728" s="96"/>
      <c r="I728" s="96"/>
      <c r="J728" s="96"/>
      <c r="K728" s="96"/>
    </row>
    <row r="729" spans="2:11">
      <c r="B729" s="95"/>
      <c r="C729" s="95"/>
      <c r="D729" s="95"/>
      <c r="E729" s="96"/>
      <c r="F729" s="96"/>
      <c r="G729" s="96"/>
      <c r="H729" s="96"/>
      <c r="I729" s="96"/>
      <c r="J729" s="96"/>
      <c r="K729" s="96"/>
    </row>
    <row r="730" spans="2:11">
      <c r="B730" s="95"/>
      <c r="C730" s="95"/>
      <c r="D730" s="95"/>
      <c r="E730" s="96"/>
      <c r="F730" s="96"/>
      <c r="G730" s="96"/>
      <c r="H730" s="96"/>
      <c r="I730" s="96"/>
      <c r="J730" s="96"/>
      <c r="K730" s="96"/>
    </row>
    <row r="731" spans="2:11">
      <c r="B731" s="95"/>
      <c r="C731" s="95"/>
      <c r="D731" s="95"/>
      <c r="E731" s="96"/>
      <c r="F731" s="96"/>
      <c r="G731" s="96"/>
      <c r="H731" s="96"/>
      <c r="I731" s="96"/>
      <c r="J731" s="96"/>
      <c r="K731" s="96"/>
    </row>
    <row r="732" spans="2:11">
      <c r="B732" s="95"/>
      <c r="C732" s="95"/>
      <c r="D732" s="95"/>
      <c r="E732" s="96"/>
      <c r="F732" s="96"/>
      <c r="G732" s="96"/>
      <c r="H732" s="96"/>
      <c r="I732" s="96"/>
      <c r="J732" s="96"/>
      <c r="K732" s="96"/>
    </row>
    <row r="733" spans="2:11">
      <c r="B733" s="95"/>
      <c r="C733" s="95"/>
      <c r="D733" s="95"/>
      <c r="E733" s="96"/>
      <c r="F733" s="96"/>
      <c r="G733" s="96"/>
      <c r="H733" s="96"/>
      <c r="I733" s="96"/>
      <c r="J733" s="96"/>
      <c r="K733" s="96"/>
    </row>
    <row r="734" spans="2:11">
      <c r="B734" s="95"/>
      <c r="C734" s="95"/>
      <c r="D734" s="95"/>
      <c r="E734" s="96"/>
      <c r="F734" s="96"/>
      <c r="G734" s="96"/>
      <c r="H734" s="96"/>
      <c r="I734" s="96"/>
      <c r="J734" s="96"/>
      <c r="K734" s="96"/>
    </row>
    <row r="735" spans="2:11">
      <c r="B735" s="95"/>
      <c r="C735" s="95"/>
      <c r="D735" s="95"/>
      <c r="E735" s="96"/>
      <c r="F735" s="96"/>
      <c r="G735" s="96"/>
      <c r="H735" s="96"/>
      <c r="I735" s="96"/>
      <c r="J735" s="96"/>
      <c r="K735" s="96"/>
    </row>
    <row r="736" spans="2:11">
      <c r="B736" s="95"/>
      <c r="C736" s="95"/>
      <c r="D736" s="95"/>
      <c r="E736" s="96"/>
      <c r="F736" s="96"/>
      <c r="G736" s="96"/>
      <c r="H736" s="96"/>
      <c r="I736" s="96"/>
      <c r="J736" s="96"/>
      <c r="K736" s="96"/>
    </row>
    <row r="737" spans="2:11">
      <c r="B737" s="95"/>
      <c r="C737" s="95"/>
      <c r="D737" s="95"/>
      <c r="E737" s="96"/>
      <c r="F737" s="96"/>
      <c r="G737" s="96"/>
      <c r="H737" s="96"/>
      <c r="I737" s="96"/>
      <c r="J737" s="96"/>
      <c r="K737" s="96"/>
    </row>
    <row r="738" spans="2:11">
      <c r="B738" s="95"/>
      <c r="C738" s="95"/>
      <c r="D738" s="95"/>
      <c r="E738" s="96"/>
      <c r="F738" s="96"/>
      <c r="G738" s="96"/>
      <c r="H738" s="96"/>
      <c r="I738" s="96"/>
      <c r="J738" s="96"/>
      <c r="K738" s="96"/>
    </row>
    <row r="739" spans="2:11">
      <c r="B739" s="95"/>
      <c r="C739" s="95"/>
      <c r="D739" s="95"/>
      <c r="E739" s="96"/>
      <c r="F739" s="96"/>
      <c r="G739" s="96"/>
      <c r="H739" s="96"/>
      <c r="I739" s="96"/>
      <c r="J739" s="96"/>
      <c r="K739" s="96"/>
    </row>
    <row r="740" spans="2:11">
      <c r="B740" s="95"/>
      <c r="C740" s="95"/>
      <c r="D740" s="95"/>
      <c r="E740" s="96"/>
      <c r="F740" s="96"/>
      <c r="G740" s="96"/>
      <c r="H740" s="96"/>
      <c r="I740" s="96"/>
      <c r="J740" s="96"/>
      <c r="K740" s="96"/>
    </row>
    <row r="741" spans="2:11">
      <c r="B741" s="95"/>
      <c r="C741" s="95"/>
      <c r="D741" s="95"/>
      <c r="E741" s="96"/>
      <c r="F741" s="96"/>
      <c r="G741" s="96"/>
      <c r="H741" s="96"/>
      <c r="I741" s="96"/>
      <c r="J741" s="96"/>
      <c r="K741" s="96"/>
    </row>
    <row r="742" spans="2:11">
      <c r="B742" s="95"/>
      <c r="C742" s="95"/>
      <c r="D742" s="95"/>
      <c r="E742" s="96"/>
      <c r="F742" s="96"/>
      <c r="G742" s="96"/>
      <c r="H742" s="96"/>
      <c r="I742" s="96"/>
      <c r="J742" s="96"/>
      <c r="K742" s="96"/>
    </row>
    <row r="743" spans="2:11">
      <c r="B743" s="95"/>
      <c r="C743" s="95"/>
      <c r="D743" s="95"/>
      <c r="E743" s="96"/>
      <c r="F743" s="96"/>
      <c r="G743" s="96"/>
      <c r="H743" s="96"/>
      <c r="I743" s="96"/>
      <c r="J743" s="96"/>
      <c r="K743" s="96"/>
    </row>
    <row r="744" spans="2:11">
      <c r="B744" s="95"/>
      <c r="C744" s="95"/>
      <c r="D744" s="95"/>
      <c r="E744" s="96"/>
      <c r="F744" s="96"/>
      <c r="G744" s="96"/>
      <c r="H744" s="96"/>
      <c r="I744" s="96"/>
      <c r="J744" s="96"/>
      <c r="K744" s="96"/>
    </row>
    <row r="745" spans="2:11">
      <c r="B745" s="95"/>
      <c r="C745" s="95"/>
      <c r="D745" s="95"/>
      <c r="E745" s="96"/>
      <c r="F745" s="96"/>
      <c r="G745" s="96"/>
      <c r="H745" s="96"/>
      <c r="I745" s="96"/>
      <c r="J745" s="96"/>
      <c r="K745" s="96"/>
    </row>
    <row r="746" spans="2:11">
      <c r="B746" s="95"/>
      <c r="C746" s="95"/>
      <c r="D746" s="95"/>
      <c r="E746" s="96"/>
      <c r="F746" s="96"/>
      <c r="G746" s="96"/>
      <c r="H746" s="96"/>
      <c r="I746" s="96"/>
      <c r="J746" s="96"/>
      <c r="K746" s="96"/>
    </row>
    <row r="747" spans="2:11">
      <c r="B747" s="95"/>
      <c r="C747" s="95"/>
      <c r="D747" s="95"/>
      <c r="E747" s="96"/>
      <c r="F747" s="96"/>
      <c r="G747" s="96"/>
      <c r="H747" s="96"/>
      <c r="I747" s="96"/>
      <c r="J747" s="96"/>
      <c r="K747" s="96"/>
    </row>
    <row r="748" spans="2:11">
      <c r="B748" s="95"/>
      <c r="C748" s="95"/>
      <c r="D748" s="95"/>
      <c r="E748" s="96"/>
      <c r="F748" s="96"/>
      <c r="G748" s="96"/>
      <c r="H748" s="96"/>
      <c r="I748" s="96"/>
      <c r="J748" s="96"/>
      <c r="K748" s="96"/>
    </row>
    <row r="749" spans="2:11">
      <c r="B749" s="95"/>
      <c r="C749" s="95"/>
      <c r="D749" s="95"/>
      <c r="E749" s="96"/>
      <c r="F749" s="96"/>
      <c r="G749" s="96"/>
      <c r="H749" s="96"/>
      <c r="I749" s="96"/>
      <c r="J749" s="96"/>
      <c r="K749" s="96"/>
    </row>
    <row r="750" spans="2:11">
      <c r="B750" s="95"/>
      <c r="C750" s="95"/>
      <c r="D750" s="95"/>
      <c r="E750" s="96"/>
      <c r="F750" s="96"/>
      <c r="G750" s="96"/>
      <c r="H750" s="96"/>
      <c r="I750" s="96"/>
      <c r="J750" s="96"/>
      <c r="K750" s="96"/>
    </row>
    <row r="751" spans="2:11">
      <c r="B751" s="95"/>
      <c r="C751" s="95"/>
      <c r="D751" s="95"/>
      <c r="E751" s="96"/>
      <c r="F751" s="96"/>
      <c r="G751" s="96"/>
      <c r="H751" s="96"/>
      <c r="I751" s="96"/>
      <c r="J751" s="96"/>
      <c r="K751" s="96"/>
    </row>
    <row r="752" spans="2:11">
      <c r="B752" s="95"/>
      <c r="C752" s="95"/>
      <c r="D752" s="95"/>
      <c r="E752" s="96"/>
      <c r="F752" s="96"/>
      <c r="G752" s="96"/>
      <c r="H752" s="96"/>
      <c r="I752" s="96"/>
      <c r="J752" s="96"/>
      <c r="K752" s="96"/>
    </row>
    <row r="753" spans="2:11">
      <c r="B753" s="95"/>
      <c r="C753" s="95"/>
      <c r="D753" s="95"/>
      <c r="E753" s="96"/>
      <c r="F753" s="96"/>
      <c r="G753" s="96"/>
      <c r="H753" s="96"/>
      <c r="I753" s="96"/>
      <c r="J753" s="96"/>
      <c r="K753" s="96"/>
    </row>
    <row r="754" spans="2:11">
      <c r="B754" s="95"/>
      <c r="C754" s="95"/>
      <c r="D754" s="95"/>
      <c r="E754" s="96"/>
      <c r="F754" s="96"/>
      <c r="G754" s="96"/>
      <c r="H754" s="96"/>
      <c r="I754" s="96"/>
      <c r="J754" s="96"/>
      <c r="K754" s="96"/>
    </row>
    <row r="755" spans="2:11">
      <c r="B755" s="95"/>
      <c r="C755" s="95"/>
      <c r="D755" s="95"/>
      <c r="E755" s="96"/>
      <c r="F755" s="96"/>
      <c r="G755" s="96"/>
      <c r="H755" s="96"/>
      <c r="I755" s="96"/>
      <c r="J755" s="96"/>
      <c r="K755" s="96"/>
    </row>
    <row r="756" spans="2:11">
      <c r="B756" s="95"/>
      <c r="C756" s="95"/>
      <c r="D756" s="95"/>
      <c r="E756" s="96"/>
      <c r="F756" s="96"/>
      <c r="G756" s="96"/>
      <c r="H756" s="96"/>
      <c r="I756" s="96"/>
      <c r="J756" s="96"/>
      <c r="K756" s="96"/>
    </row>
    <row r="757" spans="2:11">
      <c r="B757" s="95"/>
      <c r="C757" s="95"/>
      <c r="D757" s="95"/>
      <c r="E757" s="96"/>
      <c r="F757" s="96"/>
      <c r="G757" s="96"/>
      <c r="H757" s="96"/>
      <c r="I757" s="96"/>
      <c r="J757" s="96"/>
      <c r="K757" s="96"/>
    </row>
    <row r="758" spans="2:11">
      <c r="B758" s="95"/>
      <c r="C758" s="95"/>
      <c r="D758" s="95"/>
      <c r="E758" s="96"/>
      <c r="F758" s="96"/>
      <c r="G758" s="96"/>
      <c r="H758" s="96"/>
      <c r="I758" s="96"/>
      <c r="J758" s="96"/>
      <c r="K758" s="96"/>
    </row>
    <row r="759" spans="2:11">
      <c r="B759" s="95"/>
      <c r="C759" s="95"/>
      <c r="D759" s="95"/>
      <c r="E759" s="96"/>
      <c r="F759" s="96"/>
      <c r="G759" s="96"/>
      <c r="H759" s="96"/>
      <c r="I759" s="96"/>
      <c r="J759" s="96"/>
      <c r="K759" s="96"/>
    </row>
    <row r="760" spans="2:11">
      <c r="B760" s="95"/>
      <c r="C760" s="95"/>
      <c r="D760" s="95"/>
      <c r="E760" s="96"/>
      <c r="F760" s="96"/>
      <c r="G760" s="96"/>
      <c r="H760" s="96"/>
      <c r="I760" s="96"/>
      <c r="J760" s="96"/>
      <c r="K760" s="96"/>
    </row>
    <row r="761" spans="2:11">
      <c r="B761" s="95"/>
      <c r="C761" s="95"/>
      <c r="D761" s="95"/>
      <c r="E761" s="96"/>
      <c r="F761" s="96"/>
      <c r="G761" s="96"/>
      <c r="H761" s="96"/>
      <c r="I761" s="96"/>
      <c r="J761" s="96"/>
      <c r="K761" s="96"/>
    </row>
    <row r="762" spans="2:11">
      <c r="B762" s="95"/>
      <c r="C762" s="95"/>
      <c r="D762" s="95"/>
      <c r="E762" s="96"/>
      <c r="F762" s="96"/>
      <c r="G762" s="96"/>
      <c r="H762" s="96"/>
      <c r="I762" s="96"/>
      <c r="J762" s="96"/>
      <c r="K762" s="96"/>
    </row>
    <row r="763" spans="2:11">
      <c r="B763" s="95"/>
      <c r="C763" s="95"/>
      <c r="D763" s="95"/>
      <c r="E763" s="96"/>
      <c r="F763" s="96"/>
      <c r="G763" s="96"/>
      <c r="H763" s="96"/>
      <c r="I763" s="96"/>
      <c r="J763" s="96"/>
      <c r="K763" s="96"/>
    </row>
    <row r="764" spans="2:11">
      <c r="B764" s="95"/>
      <c r="C764" s="95"/>
      <c r="D764" s="95"/>
      <c r="E764" s="96"/>
      <c r="F764" s="96"/>
      <c r="G764" s="96"/>
      <c r="H764" s="96"/>
      <c r="I764" s="96"/>
      <c r="J764" s="96"/>
      <c r="K764" s="96"/>
    </row>
    <row r="765" spans="2:11">
      <c r="B765" s="95"/>
      <c r="C765" s="95"/>
      <c r="D765" s="95"/>
      <c r="E765" s="96"/>
      <c r="F765" s="96"/>
      <c r="G765" s="96"/>
      <c r="H765" s="96"/>
      <c r="I765" s="96"/>
      <c r="J765" s="96"/>
      <c r="K765" s="96"/>
    </row>
    <row r="766" spans="2:11">
      <c r="B766" s="95"/>
      <c r="C766" s="95"/>
      <c r="D766" s="95"/>
      <c r="E766" s="96"/>
      <c r="F766" s="96"/>
      <c r="G766" s="96"/>
      <c r="H766" s="96"/>
      <c r="I766" s="96"/>
      <c r="J766" s="96"/>
      <c r="K766" s="96"/>
    </row>
    <row r="767" spans="2:11">
      <c r="B767" s="95"/>
      <c r="C767" s="95"/>
      <c r="D767" s="95"/>
      <c r="E767" s="96"/>
      <c r="F767" s="96"/>
      <c r="G767" s="96"/>
      <c r="H767" s="96"/>
      <c r="I767" s="96"/>
      <c r="J767" s="96"/>
      <c r="K767" s="96"/>
    </row>
    <row r="768" spans="2:11">
      <c r="B768" s="95"/>
      <c r="C768" s="95"/>
      <c r="D768" s="95"/>
      <c r="E768" s="96"/>
      <c r="F768" s="96"/>
      <c r="G768" s="96"/>
      <c r="H768" s="96"/>
      <c r="I768" s="96"/>
      <c r="J768" s="96"/>
      <c r="K768" s="96"/>
    </row>
    <row r="769" spans="2:11">
      <c r="B769" s="95"/>
      <c r="C769" s="95"/>
      <c r="D769" s="95"/>
      <c r="E769" s="96"/>
      <c r="F769" s="96"/>
      <c r="G769" s="96"/>
      <c r="H769" s="96"/>
      <c r="I769" s="96"/>
      <c r="J769" s="96"/>
      <c r="K769" s="96"/>
    </row>
    <row r="770" spans="2:11">
      <c r="B770" s="95"/>
      <c r="C770" s="95"/>
      <c r="D770" s="95"/>
      <c r="E770" s="96"/>
      <c r="F770" s="96"/>
      <c r="G770" s="96"/>
      <c r="H770" s="96"/>
      <c r="I770" s="96"/>
      <c r="J770" s="96"/>
      <c r="K770" s="96"/>
    </row>
    <row r="771" spans="2:11">
      <c r="B771" s="95"/>
      <c r="C771" s="95"/>
      <c r="D771" s="95"/>
      <c r="E771" s="96"/>
      <c r="F771" s="96"/>
      <c r="G771" s="96"/>
      <c r="H771" s="96"/>
      <c r="I771" s="96"/>
      <c r="J771" s="96"/>
      <c r="K771" s="96"/>
    </row>
    <row r="772" spans="2:11">
      <c r="B772" s="95"/>
      <c r="C772" s="95"/>
      <c r="D772" s="95"/>
      <c r="E772" s="96"/>
      <c r="F772" s="96"/>
      <c r="G772" s="96"/>
      <c r="H772" s="96"/>
      <c r="I772" s="96"/>
      <c r="J772" s="96"/>
      <c r="K772" s="96"/>
    </row>
    <row r="773" spans="2:11">
      <c r="B773" s="95"/>
      <c r="C773" s="95"/>
      <c r="D773" s="95"/>
      <c r="E773" s="96"/>
      <c r="F773" s="96"/>
      <c r="G773" s="96"/>
      <c r="H773" s="96"/>
      <c r="I773" s="96"/>
      <c r="J773" s="96"/>
      <c r="K773" s="96"/>
    </row>
    <row r="774" spans="2:11">
      <c r="B774" s="95"/>
      <c r="C774" s="95"/>
      <c r="D774" s="95"/>
      <c r="E774" s="96"/>
      <c r="F774" s="96"/>
      <c r="G774" s="96"/>
      <c r="H774" s="96"/>
      <c r="I774" s="96"/>
      <c r="J774" s="96"/>
      <c r="K774" s="96"/>
    </row>
    <row r="775" spans="2:11">
      <c r="B775" s="95"/>
      <c r="C775" s="95"/>
      <c r="D775" s="95"/>
      <c r="E775" s="96"/>
      <c r="F775" s="96"/>
      <c r="G775" s="96"/>
      <c r="H775" s="96"/>
      <c r="I775" s="96"/>
      <c r="J775" s="96"/>
      <c r="K775" s="96"/>
    </row>
    <row r="776" spans="2:11">
      <c r="B776" s="95"/>
      <c r="C776" s="95"/>
      <c r="D776" s="95"/>
      <c r="E776" s="96"/>
      <c r="F776" s="96"/>
      <c r="G776" s="96"/>
      <c r="H776" s="96"/>
      <c r="I776" s="96"/>
      <c r="J776" s="96"/>
      <c r="K776" s="96"/>
    </row>
    <row r="777" spans="2:11">
      <c r="B777" s="95"/>
      <c r="C777" s="95"/>
      <c r="D777" s="95"/>
      <c r="E777" s="96"/>
      <c r="F777" s="96"/>
      <c r="G777" s="96"/>
      <c r="H777" s="96"/>
      <c r="I777" s="96"/>
      <c r="J777" s="96"/>
      <c r="K777" s="96"/>
    </row>
    <row r="778" spans="2:11">
      <c r="B778" s="95"/>
      <c r="C778" s="95"/>
      <c r="D778" s="95"/>
      <c r="E778" s="96"/>
      <c r="F778" s="96"/>
      <c r="G778" s="96"/>
      <c r="H778" s="96"/>
      <c r="I778" s="96"/>
      <c r="J778" s="96"/>
      <c r="K778" s="96"/>
    </row>
    <row r="779" spans="2:11">
      <c r="B779" s="95"/>
      <c r="C779" s="95"/>
      <c r="D779" s="95"/>
      <c r="E779" s="96"/>
      <c r="F779" s="96"/>
      <c r="G779" s="96"/>
      <c r="H779" s="96"/>
      <c r="I779" s="96"/>
      <c r="J779" s="96"/>
      <c r="K779" s="96"/>
    </row>
    <row r="780" spans="2:11">
      <c r="B780" s="95"/>
      <c r="C780" s="95"/>
      <c r="D780" s="95"/>
      <c r="E780" s="96"/>
      <c r="F780" s="96"/>
      <c r="G780" s="96"/>
      <c r="H780" s="96"/>
      <c r="I780" s="96"/>
      <c r="J780" s="96"/>
      <c r="K780" s="96"/>
    </row>
    <row r="781" spans="2:11">
      <c r="B781" s="95"/>
      <c r="C781" s="95"/>
      <c r="D781" s="95"/>
      <c r="E781" s="96"/>
      <c r="F781" s="96"/>
      <c r="G781" s="96"/>
      <c r="H781" s="96"/>
      <c r="I781" s="96"/>
      <c r="J781" s="96"/>
      <c r="K781" s="96"/>
    </row>
    <row r="782" spans="2:11">
      <c r="B782" s="95"/>
      <c r="C782" s="95"/>
      <c r="D782" s="95"/>
      <c r="E782" s="96"/>
      <c r="F782" s="96"/>
      <c r="G782" s="96"/>
      <c r="H782" s="96"/>
      <c r="I782" s="96"/>
      <c r="J782" s="96"/>
      <c r="K782" s="96"/>
    </row>
    <row r="783" spans="2:11">
      <c r="B783" s="95"/>
      <c r="C783" s="95"/>
      <c r="D783" s="95"/>
      <c r="E783" s="96"/>
      <c r="F783" s="96"/>
      <c r="G783" s="96"/>
      <c r="H783" s="96"/>
      <c r="I783" s="96"/>
      <c r="J783" s="96"/>
      <c r="K783" s="96"/>
    </row>
    <row r="784" spans="2:11">
      <c r="B784" s="95"/>
      <c r="C784" s="95"/>
      <c r="D784" s="95"/>
      <c r="E784" s="96"/>
      <c r="F784" s="96"/>
      <c r="G784" s="96"/>
      <c r="H784" s="96"/>
      <c r="I784" s="96"/>
      <c r="J784" s="96"/>
      <c r="K784" s="96"/>
    </row>
    <row r="785" spans="2:11">
      <c r="B785" s="95"/>
      <c r="C785" s="95"/>
      <c r="D785" s="95"/>
      <c r="E785" s="96"/>
      <c r="F785" s="96"/>
      <c r="G785" s="96"/>
      <c r="H785" s="96"/>
      <c r="I785" s="96"/>
      <c r="J785" s="96"/>
      <c r="K785" s="96"/>
    </row>
    <row r="786" spans="2:11">
      <c r="B786" s="95"/>
      <c r="C786" s="95"/>
      <c r="D786" s="95"/>
      <c r="E786" s="96"/>
      <c r="F786" s="96"/>
      <c r="G786" s="96"/>
      <c r="H786" s="96"/>
      <c r="I786" s="96"/>
      <c r="J786" s="96"/>
      <c r="K786" s="96"/>
    </row>
    <row r="787" spans="2:11">
      <c r="B787" s="95"/>
      <c r="C787" s="95"/>
      <c r="D787" s="95"/>
      <c r="E787" s="96"/>
      <c r="F787" s="96"/>
      <c r="G787" s="96"/>
      <c r="H787" s="96"/>
      <c r="I787" s="96"/>
      <c r="J787" s="96"/>
      <c r="K787" s="96"/>
    </row>
    <row r="788" spans="2:11">
      <c r="B788" s="95"/>
      <c r="C788" s="95"/>
      <c r="D788" s="95"/>
      <c r="E788" s="96"/>
      <c r="F788" s="96"/>
      <c r="G788" s="96"/>
      <c r="H788" s="96"/>
      <c r="I788" s="96"/>
      <c r="J788" s="96"/>
      <c r="K788" s="96"/>
    </row>
    <row r="789" spans="2:11">
      <c r="B789" s="95"/>
      <c r="C789" s="95"/>
      <c r="D789" s="95"/>
      <c r="E789" s="96"/>
      <c r="F789" s="96"/>
      <c r="G789" s="96"/>
      <c r="H789" s="96"/>
      <c r="I789" s="96"/>
      <c r="J789" s="96"/>
      <c r="K789" s="96"/>
    </row>
    <row r="790" spans="2:11">
      <c r="B790" s="95"/>
      <c r="C790" s="95"/>
      <c r="D790" s="95"/>
      <c r="E790" s="96"/>
      <c r="F790" s="96"/>
      <c r="G790" s="96"/>
      <c r="H790" s="96"/>
      <c r="I790" s="96"/>
      <c r="J790" s="96"/>
      <c r="K790" s="96"/>
    </row>
    <row r="791" spans="2:11">
      <c r="B791" s="95"/>
      <c r="C791" s="95"/>
      <c r="D791" s="95"/>
      <c r="E791" s="96"/>
      <c r="F791" s="96"/>
      <c r="G791" s="96"/>
      <c r="H791" s="96"/>
      <c r="I791" s="96"/>
      <c r="J791" s="96"/>
      <c r="K791" s="96"/>
    </row>
    <row r="792" spans="2:11">
      <c r="B792" s="95"/>
      <c r="C792" s="95"/>
      <c r="D792" s="95"/>
      <c r="E792" s="96"/>
      <c r="F792" s="96"/>
      <c r="G792" s="96"/>
      <c r="H792" s="96"/>
      <c r="I792" s="96"/>
      <c r="J792" s="96"/>
      <c r="K792" s="96"/>
    </row>
    <row r="793" spans="2:11">
      <c r="B793" s="95"/>
      <c r="C793" s="95"/>
      <c r="D793" s="95"/>
      <c r="E793" s="96"/>
      <c r="F793" s="96"/>
      <c r="G793" s="96"/>
      <c r="H793" s="96"/>
      <c r="I793" s="96"/>
      <c r="J793" s="96"/>
      <c r="K793" s="96"/>
    </row>
    <row r="794" spans="2:11">
      <c r="B794" s="95"/>
      <c r="C794" s="95"/>
      <c r="D794" s="95"/>
      <c r="E794" s="96"/>
      <c r="F794" s="96"/>
      <c r="G794" s="96"/>
      <c r="H794" s="96"/>
      <c r="I794" s="96"/>
      <c r="J794" s="96"/>
      <c r="K794" s="96"/>
    </row>
    <row r="795" spans="2:11">
      <c r="B795" s="95"/>
      <c r="C795" s="95"/>
      <c r="D795" s="95"/>
      <c r="E795" s="96"/>
      <c r="F795" s="96"/>
      <c r="G795" s="96"/>
      <c r="H795" s="96"/>
      <c r="I795" s="96"/>
      <c r="J795" s="96"/>
      <c r="K795" s="96"/>
    </row>
    <row r="796" spans="2:11">
      <c r="B796" s="95"/>
      <c r="C796" s="95"/>
      <c r="D796" s="95"/>
      <c r="E796" s="96"/>
      <c r="F796" s="96"/>
      <c r="G796" s="96"/>
      <c r="H796" s="96"/>
      <c r="I796" s="96"/>
      <c r="J796" s="96"/>
      <c r="K796" s="96"/>
    </row>
    <row r="797" spans="2:11">
      <c r="B797" s="95"/>
      <c r="C797" s="95"/>
      <c r="D797" s="95"/>
      <c r="E797" s="96"/>
      <c r="F797" s="96"/>
      <c r="G797" s="96"/>
      <c r="H797" s="96"/>
      <c r="I797" s="96"/>
      <c r="J797" s="96"/>
      <c r="K797" s="96"/>
    </row>
    <row r="798" spans="2:11">
      <c r="B798" s="95"/>
      <c r="C798" s="95"/>
      <c r="D798" s="95"/>
      <c r="E798" s="96"/>
      <c r="F798" s="96"/>
      <c r="G798" s="96"/>
      <c r="H798" s="96"/>
      <c r="I798" s="96"/>
      <c r="J798" s="96"/>
      <c r="K798" s="96"/>
    </row>
    <row r="799" spans="2:11">
      <c r="B799" s="95"/>
      <c r="C799" s="95"/>
      <c r="D799" s="95"/>
      <c r="E799" s="96"/>
      <c r="F799" s="96"/>
      <c r="G799" s="96"/>
      <c r="H799" s="96"/>
      <c r="I799" s="96"/>
      <c r="J799" s="96"/>
      <c r="K799" s="96"/>
    </row>
    <row r="800" spans="2:11">
      <c r="B800" s="95"/>
      <c r="C800" s="95"/>
      <c r="D800" s="95"/>
      <c r="E800" s="96"/>
      <c r="F800" s="96"/>
      <c r="G800" s="96"/>
      <c r="H800" s="96"/>
      <c r="I800" s="96"/>
      <c r="J800" s="96"/>
      <c r="K800" s="96"/>
    </row>
    <row r="801" spans="2:11">
      <c r="B801" s="95"/>
      <c r="C801" s="95"/>
      <c r="D801" s="95"/>
      <c r="E801" s="96"/>
      <c r="F801" s="96"/>
      <c r="G801" s="96"/>
      <c r="H801" s="96"/>
      <c r="I801" s="96"/>
      <c r="J801" s="96"/>
      <c r="K801" s="96"/>
    </row>
    <row r="802" spans="2:11">
      <c r="B802" s="95"/>
      <c r="C802" s="95"/>
      <c r="D802" s="95"/>
      <c r="E802" s="96"/>
      <c r="F802" s="96"/>
      <c r="G802" s="96"/>
      <c r="H802" s="96"/>
      <c r="I802" s="96"/>
      <c r="J802" s="96"/>
      <c r="K802" s="96"/>
    </row>
    <row r="803" spans="2:11">
      <c r="B803" s="95"/>
      <c r="C803" s="95"/>
      <c r="D803" s="95"/>
      <c r="E803" s="96"/>
      <c r="F803" s="96"/>
      <c r="G803" s="96"/>
      <c r="H803" s="96"/>
      <c r="I803" s="96"/>
      <c r="J803" s="96"/>
      <c r="K803" s="96"/>
    </row>
    <row r="804" spans="2:11">
      <c r="B804" s="95"/>
      <c r="C804" s="95"/>
      <c r="D804" s="95"/>
      <c r="E804" s="96"/>
      <c r="F804" s="96"/>
      <c r="G804" s="96"/>
      <c r="H804" s="96"/>
      <c r="I804" s="96"/>
      <c r="J804" s="96"/>
      <c r="K804" s="96"/>
    </row>
    <row r="805" spans="2:11">
      <c r="B805" s="95"/>
      <c r="C805" s="95"/>
      <c r="D805" s="95"/>
      <c r="E805" s="96"/>
      <c r="F805" s="96"/>
      <c r="G805" s="96"/>
      <c r="H805" s="96"/>
      <c r="I805" s="96"/>
      <c r="J805" s="96"/>
      <c r="K805" s="96"/>
    </row>
    <row r="806" spans="2:11">
      <c r="B806" s="95"/>
      <c r="C806" s="95"/>
      <c r="D806" s="95"/>
      <c r="E806" s="96"/>
      <c r="F806" s="96"/>
      <c r="G806" s="96"/>
      <c r="H806" s="96"/>
      <c r="I806" s="96"/>
      <c r="J806" s="96"/>
      <c r="K806" s="96"/>
    </row>
    <row r="807" spans="2:11">
      <c r="B807" s="95"/>
      <c r="C807" s="95"/>
      <c r="D807" s="95"/>
      <c r="E807" s="96"/>
      <c r="F807" s="96"/>
      <c r="G807" s="96"/>
      <c r="H807" s="96"/>
      <c r="I807" s="96"/>
      <c r="J807" s="96"/>
      <c r="K807" s="96"/>
    </row>
    <row r="808" spans="2:11">
      <c r="B808" s="95"/>
      <c r="C808" s="95"/>
      <c r="D808" s="95"/>
      <c r="E808" s="96"/>
      <c r="F808" s="96"/>
      <c r="G808" s="96"/>
      <c r="H808" s="96"/>
      <c r="I808" s="96"/>
      <c r="J808" s="96"/>
      <c r="K808" s="96"/>
    </row>
    <row r="809" spans="2:11">
      <c r="B809" s="95"/>
      <c r="C809" s="95"/>
      <c r="D809" s="95"/>
      <c r="E809" s="96"/>
      <c r="F809" s="96"/>
      <c r="G809" s="96"/>
      <c r="H809" s="96"/>
      <c r="I809" s="96"/>
      <c r="J809" s="96"/>
      <c r="K809" s="96"/>
    </row>
    <row r="810" spans="2:11">
      <c r="B810" s="95"/>
      <c r="C810" s="95"/>
      <c r="D810" s="95"/>
      <c r="E810" s="96"/>
      <c r="F810" s="96"/>
      <c r="G810" s="96"/>
      <c r="H810" s="96"/>
      <c r="I810" s="96"/>
      <c r="J810" s="96"/>
      <c r="K810" s="96"/>
    </row>
    <row r="811" spans="2:11">
      <c r="B811" s="95"/>
      <c r="C811" s="95"/>
      <c r="D811" s="95"/>
      <c r="E811" s="96"/>
      <c r="F811" s="96"/>
      <c r="G811" s="96"/>
      <c r="H811" s="96"/>
      <c r="I811" s="96"/>
      <c r="J811" s="96"/>
      <c r="K811" s="96"/>
    </row>
    <row r="812" spans="2:11">
      <c r="B812" s="95"/>
      <c r="C812" s="95"/>
      <c r="D812" s="95"/>
      <c r="E812" s="96"/>
      <c r="F812" s="96"/>
      <c r="G812" s="96"/>
      <c r="H812" s="96"/>
      <c r="I812" s="96"/>
      <c r="J812" s="96"/>
      <c r="K812" s="96"/>
    </row>
    <row r="813" spans="2:11">
      <c r="B813" s="95"/>
      <c r="C813" s="95"/>
      <c r="D813" s="95"/>
      <c r="E813" s="96"/>
      <c r="F813" s="96"/>
      <c r="G813" s="96"/>
      <c r="H813" s="96"/>
      <c r="I813" s="96"/>
      <c r="J813" s="96"/>
      <c r="K813" s="96"/>
    </row>
    <row r="814" spans="2:11">
      <c r="B814" s="95"/>
      <c r="C814" s="95"/>
      <c r="D814" s="95"/>
      <c r="E814" s="96"/>
      <c r="F814" s="96"/>
      <c r="G814" s="96"/>
      <c r="H814" s="96"/>
      <c r="I814" s="96"/>
      <c r="J814" s="96"/>
      <c r="K814" s="96"/>
    </row>
    <row r="815" spans="2:11">
      <c r="B815" s="95"/>
      <c r="C815" s="95"/>
      <c r="D815" s="95"/>
      <c r="E815" s="96"/>
      <c r="F815" s="96"/>
      <c r="G815" s="96"/>
      <c r="H815" s="96"/>
      <c r="I815" s="96"/>
      <c r="J815" s="96"/>
      <c r="K815" s="96"/>
    </row>
    <row r="816" spans="2:11">
      <c r="B816" s="95"/>
      <c r="C816" s="95"/>
      <c r="D816" s="95"/>
      <c r="E816" s="96"/>
      <c r="F816" s="96"/>
      <c r="G816" s="96"/>
      <c r="H816" s="96"/>
      <c r="I816" s="96"/>
      <c r="J816" s="96"/>
      <c r="K816" s="96"/>
    </row>
    <row r="817" spans="2:11">
      <c r="B817" s="95"/>
      <c r="C817" s="95"/>
      <c r="D817" s="95"/>
      <c r="E817" s="96"/>
      <c r="F817" s="96"/>
      <c r="G817" s="96"/>
      <c r="H817" s="96"/>
      <c r="I817" s="96"/>
      <c r="J817" s="96"/>
      <c r="K817" s="96"/>
    </row>
    <row r="818" spans="2:11">
      <c r="B818" s="95"/>
      <c r="C818" s="95"/>
      <c r="D818" s="95"/>
      <c r="E818" s="96"/>
      <c r="F818" s="96"/>
      <c r="G818" s="96"/>
      <c r="H818" s="96"/>
      <c r="I818" s="96"/>
      <c r="J818" s="96"/>
      <c r="K818" s="96"/>
    </row>
    <row r="819" spans="2:11">
      <c r="B819" s="95"/>
      <c r="C819" s="95"/>
      <c r="D819" s="95"/>
      <c r="E819" s="96"/>
      <c r="F819" s="96"/>
      <c r="G819" s="96"/>
      <c r="H819" s="96"/>
      <c r="I819" s="96"/>
      <c r="J819" s="96"/>
      <c r="K819" s="96"/>
    </row>
    <row r="820" spans="2:11">
      <c r="B820" s="95"/>
      <c r="C820" s="95"/>
      <c r="D820" s="95"/>
      <c r="E820" s="96"/>
      <c r="F820" s="96"/>
      <c r="G820" s="96"/>
      <c r="H820" s="96"/>
      <c r="I820" s="96"/>
      <c r="J820" s="96"/>
      <c r="K820" s="96"/>
    </row>
    <row r="821" spans="2:11">
      <c r="B821" s="95"/>
      <c r="C821" s="95"/>
      <c r="D821" s="95"/>
      <c r="E821" s="96"/>
      <c r="F821" s="96"/>
      <c r="G821" s="96"/>
      <c r="H821" s="96"/>
      <c r="I821" s="96"/>
      <c r="J821" s="96"/>
      <c r="K821" s="96"/>
    </row>
    <row r="822" spans="2:11">
      <c r="B822" s="95"/>
      <c r="C822" s="95"/>
      <c r="D822" s="95"/>
      <c r="E822" s="96"/>
      <c r="F822" s="96"/>
      <c r="G822" s="96"/>
      <c r="H822" s="96"/>
      <c r="I822" s="96"/>
      <c r="J822" s="96"/>
      <c r="K822" s="96"/>
    </row>
    <row r="823" spans="2:11">
      <c r="B823" s="95"/>
      <c r="C823" s="95"/>
      <c r="D823" s="95"/>
      <c r="E823" s="96"/>
      <c r="F823" s="96"/>
      <c r="G823" s="96"/>
      <c r="H823" s="96"/>
      <c r="I823" s="96"/>
      <c r="J823" s="96"/>
      <c r="K823" s="96"/>
    </row>
    <row r="824" spans="2:11">
      <c r="B824" s="95"/>
      <c r="C824" s="95"/>
      <c r="D824" s="95"/>
      <c r="E824" s="96"/>
      <c r="F824" s="96"/>
      <c r="G824" s="96"/>
      <c r="H824" s="96"/>
      <c r="I824" s="96"/>
      <c r="J824" s="96"/>
      <c r="K824" s="96"/>
    </row>
    <row r="825" spans="2:11">
      <c r="B825" s="95"/>
      <c r="C825" s="95"/>
      <c r="D825" s="95"/>
      <c r="E825" s="96"/>
      <c r="F825" s="96"/>
      <c r="G825" s="96"/>
      <c r="H825" s="96"/>
      <c r="I825" s="96"/>
      <c r="J825" s="96"/>
      <c r="K825" s="96"/>
    </row>
    <row r="826" spans="2:11">
      <c r="B826" s="95"/>
      <c r="C826" s="95"/>
      <c r="D826" s="95"/>
      <c r="E826" s="96"/>
      <c r="F826" s="96"/>
      <c r="G826" s="96"/>
      <c r="H826" s="96"/>
      <c r="I826" s="96"/>
      <c r="J826" s="96"/>
      <c r="K826" s="96"/>
    </row>
    <row r="827" spans="2:11">
      <c r="B827" s="95"/>
      <c r="C827" s="95"/>
      <c r="D827" s="95"/>
      <c r="E827" s="96"/>
      <c r="F827" s="96"/>
      <c r="G827" s="96"/>
      <c r="H827" s="96"/>
      <c r="I827" s="96"/>
      <c r="J827" s="96"/>
      <c r="K827" s="96"/>
    </row>
    <row r="828" spans="2:11">
      <c r="B828" s="95"/>
      <c r="C828" s="95"/>
      <c r="D828" s="95"/>
      <c r="E828" s="96"/>
      <c r="F828" s="96"/>
      <c r="G828" s="96"/>
      <c r="H828" s="96"/>
      <c r="I828" s="96"/>
      <c r="J828" s="96"/>
      <c r="K828" s="96"/>
    </row>
    <row r="829" spans="2:11">
      <c r="B829" s="95"/>
      <c r="C829" s="95"/>
      <c r="D829" s="95"/>
      <c r="E829" s="96"/>
      <c r="F829" s="96"/>
      <c r="G829" s="96"/>
      <c r="H829" s="96"/>
      <c r="I829" s="96"/>
      <c r="J829" s="96"/>
      <c r="K829" s="96"/>
    </row>
    <row r="830" spans="2:11">
      <c r="B830" s="95"/>
      <c r="C830" s="95"/>
      <c r="D830" s="95"/>
      <c r="E830" s="96"/>
      <c r="F830" s="96"/>
      <c r="G830" s="96"/>
      <c r="H830" s="96"/>
      <c r="I830" s="96"/>
      <c r="J830" s="96"/>
      <c r="K830" s="96"/>
    </row>
    <row r="831" spans="2:11">
      <c r="B831" s="95"/>
      <c r="C831" s="95"/>
      <c r="D831" s="95"/>
      <c r="E831" s="96"/>
      <c r="F831" s="96"/>
      <c r="G831" s="96"/>
      <c r="H831" s="96"/>
      <c r="I831" s="96"/>
      <c r="J831" s="96"/>
      <c r="K831" s="96"/>
    </row>
    <row r="832" spans="2:11">
      <c r="B832" s="95"/>
      <c r="C832" s="95"/>
      <c r="D832" s="95"/>
      <c r="E832" s="96"/>
      <c r="F832" s="96"/>
      <c r="G832" s="96"/>
      <c r="H832" s="96"/>
      <c r="I832" s="96"/>
      <c r="J832" s="96"/>
      <c r="K832" s="96"/>
    </row>
    <row r="833" spans="2:11">
      <c r="B833" s="95"/>
      <c r="C833" s="95"/>
      <c r="D833" s="95"/>
      <c r="E833" s="96"/>
      <c r="F833" s="96"/>
      <c r="G833" s="96"/>
      <c r="H833" s="96"/>
      <c r="I833" s="96"/>
      <c r="J833" s="96"/>
      <c r="K833" s="96"/>
    </row>
    <row r="834" spans="2:11">
      <c r="B834" s="95"/>
      <c r="C834" s="95"/>
      <c r="D834" s="95"/>
      <c r="E834" s="96"/>
      <c r="F834" s="96"/>
      <c r="G834" s="96"/>
      <c r="H834" s="96"/>
      <c r="I834" s="96"/>
      <c r="J834" s="96"/>
      <c r="K834" s="96"/>
    </row>
    <row r="835" spans="2:11">
      <c r="B835" s="95"/>
      <c r="C835" s="95"/>
      <c r="D835" s="95"/>
      <c r="E835" s="96"/>
      <c r="F835" s="96"/>
      <c r="G835" s="96"/>
      <c r="H835" s="96"/>
      <c r="I835" s="96"/>
      <c r="J835" s="96"/>
      <c r="K835" s="96"/>
    </row>
    <row r="836" spans="2:11">
      <c r="B836" s="95"/>
      <c r="C836" s="95"/>
      <c r="D836" s="95"/>
      <c r="E836" s="96"/>
      <c r="F836" s="96"/>
      <c r="G836" s="96"/>
      <c r="H836" s="96"/>
      <c r="I836" s="96"/>
      <c r="J836" s="96"/>
      <c r="K836" s="96"/>
    </row>
    <row r="837" spans="2:11">
      <c r="B837" s="95"/>
      <c r="C837" s="95"/>
      <c r="D837" s="95"/>
      <c r="E837" s="96"/>
      <c r="F837" s="96"/>
      <c r="G837" s="96"/>
      <c r="H837" s="96"/>
      <c r="I837" s="96"/>
      <c r="J837" s="96"/>
      <c r="K837" s="96"/>
    </row>
    <row r="838" spans="2:11">
      <c r="B838" s="95"/>
      <c r="C838" s="95"/>
      <c r="D838" s="95"/>
      <c r="E838" s="96"/>
      <c r="F838" s="96"/>
      <c r="G838" s="96"/>
      <c r="H838" s="96"/>
      <c r="I838" s="96"/>
      <c r="J838" s="96"/>
      <c r="K838" s="96"/>
    </row>
    <row r="839" spans="2:11">
      <c r="B839" s="95"/>
      <c r="C839" s="95"/>
      <c r="D839" s="95"/>
      <c r="E839" s="96"/>
      <c r="F839" s="96"/>
      <c r="G839" s="96"/>
      <c r="H839" s="96"/>
      <c r="I839" s="96"/>
      <c r="J839" s="96"/>
      <c r="K839" s="96"/>
    </row>
    <row r="840" spans="2:11">
      <c r="B840" s="95"/>
      <c r="C840" s="95"/>
      <c r="D840" s="95"/>
      <c r="E840" s="96"/>
      <c r="F840" s="96"/>
      <c r="G840" s="96"/>
      <c r="H840" s="96"/>
      <c r="I840" s="96"/>
      <c r="J840" s="96"/>
      <c r="K840" s="96"/>
    </row>
    <row r="841" spans="2:11">
      <c r="B841" s="95"/>
      <c r="C841" s="95"/>
      <c r="D841" s="95"/>
      <c r="E841" s="96"/>
      <c r="F841" s="96"/>
      <c r="G841" s="96"/>
      <c r="H841" s="96"/>
      <c r="I841" s="96"/>
      <c r="J841" s="96"/>
      <c r="K841" s="96"/>
    </row>
    <row r="842" spans="2:11">
      <c r="B842" s="95"/>
      <c r="C842" s="95"/>
      <c r="D842" s="95"/>
      <c r="E842" s="96"/>
      <c r="F842" s="96"/>
      <c r="G842" s="96"/>
      <c r="H842" s="96"/>
      <c r="I842" s="96"/>
      <c r="J842" s="96"/>
      <c r="K842" s="96"/>
    </row>
    <row r="843" spans="2:11">
      <c r="B843" s="95"/>
      <c r="C843" s="95"/>
      <c r="D843" s="95"/>
      <c r="E843" s="96"/>
      <c r="F843" s="96"/>
      <c r="G843" s="96"/>
      <c r="H843" s="96"/>
      <c r="I843" s="96"/>
      <c r="J843" s="96"/>
      <c r="K843" s="96"/>
    </row>
    <row r="844" spans="2:11">
      <c r="B844" s="95"/>
      <c r="C844" s="95"/>
      <c r="D844" s="95"/>
      <c r="E844" s="96"/>
      <c r="F844" s="96"/>
      <c r="G844" s="96"/>
      <c r="H844" s="96"/>
      <c r="I844" s="96"/>
      <c r="J844" s="96"/>
      <c r="K844" s="96"/>
    </row>
    <row r="845" spans="2:11">
      <c r="B845" s="95"/>
      <c r="C845" s="95"/>
      <c r="D845" s="95"/>
      <c r="E845" s="96"/>
      <c r="F845" s="96"/>
      <c r="G845" s="96"/>
      <c r="H845" s="96"/>
      <c r="I845" s="96"/>
      <c r="J845" s="96"/>
      <c r="K845" s="96"/>
    </row>
    <row r="846" spans="2:11">
      <c r="B846" s="95"/>
      <c r="C846" s="95"/>
      <c r="D846" s="95"/>
      <c r="E846" s="96"/>
      <c r="F846" s="96"/>
      <c r="G846" s="96"/>
      <c r="H846" s="96"/>
      <c r="I846" s="96"/>
      <c r="J846" s="96"/>
      <c r="K846" s="96"/>
    </row>
    <row r="847" spans="2:11">
      <c r="B847" s="95"/>
      <c r="C847" s="95"/>
      <c r="D847" s="95"/>
      <c r="E847" s="96"/>
      <c r="F847" s="96"/>
      <c r="G847" s="96"/>
      <c r="H847" s="96"/>
      <c r="I847" s="96"/>
      <c r="J847" s="96"/>
      <c r="K847" s="96"/>
    </row>
    <row r="848" spans="2:11">
      <c r="B848" s="95"/>
      <c r="C848" s="95"/>
      <c r="D848" s="95"/>
      <c r="E848" s="96"/>
      <c r="F848" s="96"/>
      <c r="G848" s="96"/>
      <c r="H848" s="96"/>
      <c r="I848" s="96"/>
      <c r="J848" s="96"/>
      <c r="K848" s="96"/>
    </row>
    <row r="849" spans="2:11">
      <c r="B849" s="95"/>
      <c r="C849" s="95"/>
      <c r="D849" s="95"/>
      <c r="E849" s="96"/>
      <c r="F849" s="96"/>
      <c r="G849" s="96"/>
      <c r="H849" s="96"/>
      <c r="I849" s="96"/>
      <c r="J849" s="96"/>
      <c r="K849" s="96"/>
    </row>
    <row r="850" spans="2:11">
      <c r="B850" s="95"/>
      <c r="C850" s="95"/>
      <c r="D850" s="95"/>
      <c r="E850" s="96"/>
      <c r="F850" s="96"/>
      <c r="G850" s="96"/>
      <c r="H850" s="96"/>
      <c r="I850" s="96"/>
      <c r="J850" s="96"/>
      <c r="K850" s="96"/>
    </row>
    <row r="851" spans="2:11">
      <c r="B851" s="95"/>
      <c r="C851" s="95"/>
      <c r="D851" s="95"/>
      <c r="E851" s="96"/>
      <c r="F851" s="96"/>
      <c r="G851" s="96"/>
      <c r="H851" s="96"/>
      <c r="I851" s="96"/>
      <c r="J851" s="96"/>
      <c r="K851" s="96"/>
    </row>
    <row r="852" spans="2:11">
      <c r="B852" s="95"/>
      <c r="C852" s="95"/>
      <c r="D852" s="95"/>
      <c r="E852" s="96"/>
      <c r="F852" s="96"/>
      <c r="G852" s="96"/>
      <c r="H852" s="96"/>
      <c r="I852" s="96"/>
      <c r="J852" s="96"/>
      <c r="K852" s="96"/>
    </row>
    <row r="853" spans="2:11">
      <c r="B853" s="95"/>
      <c r="C853" s="95"/>
      <c r="D853" s="95"/>
      <c r="E853" s="96"/>
      <c r="F853" s="96"/>
      <c r="G853" s="96"/>
      <c r="H853" s="96"/>
      <c r="I853" s="96"/>
      <c r="J853" s="96"/>
      <c r="K853" s="96"/>
    </row>
    <row r="854" spans="2:11">
      <c r="B854" s="95"/>
      <c r="C854" s="95"/>
      <c r="D854" s="95"/>
      <c r="E854" s="96"/>
      <c r="F854" s="96"/>
      <c r="G854" s="96"/>
      <c r="H854" s="96"/>
      <c r="I854" s="96"/>
      <c r="J854" s="96"/>
      <c r="K854" s="96"/>
    </row>
    <row r="855" spans="2:11">
      <c r="B855" s="95"/>
      <c r="C855" s="95"/>
      <c r="D855" s="95"/>
      <c r="E855" s="96"/>
      <c r="F855" s="96"/>
      <c r="G855" s="96"/>
      <c r="H855" s="96"/>
      <c r="I855" s="96"/>
      <c r="J855" s="96"/>
      <c r="K855" s="96"/>
    </row>
    <row r="856" spans="2:11">
      <c r="B856" s="95"/>
      <c r="C856" s="95"/>
      <c r="D856" s="95"/>
      <c r="E856" s="96"/>
      <c r="F856" s="96"/>
      <c r="G856" s="96"/>
      <c r="H856" s="96"/>
      <c r="I856" s="96"/>
      <c r="J856" s="96"/>
      <c r="K856" s="96"/>
    </row>
    <row r="857" spans="2:11">
      <c r="B857" s="95"/>
      <c r="C857" s="95"/>
      <c r="D857" s="95"/>
      <c r="E857" s="96"/>
      <c r="F857" s="96"/>
      <c r="G857" s="96"/>
      <c r="H857" s="96"/>
      <c r="I857" s="96"/>
      <c r="J857" s="96"/>
      <c r="K857" s="96"/>
    </row>
    <row r="858" spans="2:11">
      <c r="B858" s="95"/>
      <c r="C858" s="95"/>
      <c r="D858" s="95"/>
      <c r="E858" s="96"/>
      <c r="F858" s="96"/>
      <c r="G858" s="96"/>
      <c r="H858" s="96"/>
      <c r="I858" s="96"/>
      <c r="J858" s="96"/>
      <c r="K858" s="96"/>
    </row>
    <row r="859" spans="2:11">
      <c r="B859" s="95"/>
      <c r="C859" s="95"/>
      <c r="D859" s="95"/>
      <c r="E859" s="96"/>
      <c r="F859" s="96"/>
      <c r="G859" s="96"/>
      <c r="H859" s="96"/>
      <c r="I859" s="96"/>
      <c r="J859" s="96"/>
      <c r="K859" s="96"/>
    </row>
    <row r="860" spans="2:11">
      <c r="B860" s="95"/>
      <c r="C860" s="95"/>
      <c r="D860" s="95"/>
      <c r="E860" s="96"/>
      <c r="F860" s="96"/>
      <c r="G860" s="96"/>
      <c r="H860" s="96"/>
      <c r="I860" s="96"/>
      <c r="J860" s="96"/>
      <c r="K860" s="96"/>
    </row>
    <row r="861" spans="2:11">
      <c r="B861" s="95"/>
      <c r="C861" s="95"/>
      <c r="D861" s="95"/>
      <c r="E861" s="96"/>
      <c r="F861" s="96"/>
      <c r="G861" s="96"/>
      <c r="H861" s="96"/>
      <c r="I861" s="96"/>
      <c r="J861" s="96"/>
      <c r="K861" s="96"/>
    </row>
    <row r="862" spans="2:11">
      <c r="B862" s="95"/>
      <c r="C862" s="95"/>
      <c r="D862" s="95"/>
      <c r="E862" s="96"/>
      <c r="F862" s="96"/>
      <c r="G862" s="96"/>
      <c r="H862" s="96"/>
      <c r="I862" s="96"/>
      <c r="J862" s="96"/>
      <c r="K862" s="96"/>
    </row>
    <row r="863" spans="2:11">
      <c r="B863" s="95"/>
      <c r="C863" s="95"/>
      <c r="D863" s="95"/>
      <c r="E863" s="96"/>
      <c r="F863" s="96"/>
      <c r="G863" s="96"/>
      <c r="H863" s="96"/>
      <c r="I863" s="96"/>
      <c r="J863" s="96"/>
      <c r="K863" s="96"/>
    </row>
    <row r="864" spans="2:11">
      <c r="B864" s="95"/>
      <c r="C864" s="95"/>
      <c r="D864" s="95"/>
      <c r="E864" s="96"/>
      <c r="F864" s="96"/>
      <c r="G864" s="96"/>
      <c r="H864" s="96"/>
      <c r="I864" s="96"/>
      <c r="J864" s="96"/>
      <c r="K864" s="96"/>
    </row>
    <row r="865" spans="2:11">
      <c r="B865" s="95"/>
      <c r="C865" s="95"/>
      <c r="D865" s="95"/>
      <c r="E865" s="96"/>
      <c r="F865" s="96"/>
      <c r="G865" s="96"/>
      <c r="H865" s="96"/>
      <c r="I865" s="96"/>
      <c r="J865" s="96"/>
      <c r="K865" s="96"/>
    </row>
    <row r="866" spans="2:11">
      <c r="B866" s="95"/>
      <c r="C866" s="95"/>
      <c r="D866" s="95"/>
      <c r="E866" s="96"/>
      <c r="F866" s="96"/>
      <c r="G866" s="96"/>
      <c r="H866" s="96"/>
      <c r="I866" s="96"/>
      <c r="J866" s="96"/>
      <c r="K866" s="96"/>
    </row>
    <row r="867" spans="2:11">
      <c r="B867" s="95"/>
      <c r="C867" s="95"/>
      <c r="D867" s="95"/>
      <c r="E867" s="96"/>
      <c r="F867" s="96"/>
      <c r="G867" s="96"/>
      <c r="H867" s="96"/>
      <c r="I867" s="96"/>
      <c r="J867" s="96"/>
      <c r="K867" s="96"/>
    </row>
    <row r="868" spans="2:11">
      <c r="B868" s="95"/>
      <c r="C868" s="95"/>
      <c r="D868" s="95"/>
      <c r="E868" s="96"/>
      <c r="F868" s="96"/>
      <c r="G868" s="96"/>
      <c r="H868" s="96"/>
      <c r="I868" s="96"/>
      <c r="J868" s="96"/>
      <c r="K868" s="96"/>
    </row>
    <row r="869" spans="2:11">
      <c r="B869" s="95"/>
      <c r="C869" s="95"/>
      <c r="D869" s="95"/>
      <c r="E869" s="96"/>
      <c r="F869" s="96"/>
      <c r="G869" s="96"/>
      <c r="H869" s="96"/>
      <c r="I869" s="96"/>
      <c r="J869" s="96"/>
      <c r="K869" s="96"/>
    </row>
    <row r="870" spans="2:11">
      <c r="B870" s="95"/>
      <c r="C870" s="95"/>
      <c r="D870" s="95"/>
      <c r="E870" s="96"/>
      <c r="F870" s="96"/>
      <c r="G870" s="96"/>
      <c r="H870" s="96"/>
      <c r="I870" s="96"/>
      <c r="J870" s="96"/>
      <c r="K870" s="96"/>
    </row>
    <row r="871" spans="2:11">
      <c r="B871" s="95"/>
      <c r="C871" s="95"/>
      <c r="D871" s="95"/>
      <c r="E871" s="96"/>
      <c r="F871" s="96"/>
      <c r="G871" s="96"/>
      <c r="H871" s="96"/>
      <c r="I871" s="96"/>
      <c r="J871" s="96"/>
      <c r="K871" s="96"/>
    </row>
    <row r="872" spans="2:11">
      <c r="B872" s="95"/>
      <c r="C872" s="95"/>
      <c r="D872" s="95"/>
      <c r="E872" s="96"/>
      <c r="F872" s="96"/>
      <c r="G872" s="96"/>
      <c r="H872" s="96"/>
      <c r="I872" s="96"/>
      <c r="J872" s="96"/>
      <c r="K872" s="96"/>
    </row>
    <row r="873" spans="2:11">
      <c r="B873" s="95"/>
      <c r="C873" s="95"/>
      <c r="D873" s="95"/>
      <c r="E873" s="96"/>
      <c r="F873" s="96"/>
      <c r="G873" s="96"/>
      <c r="H873" s="96"/>
      <c r="I873" s="96"/>
      <c r="J873" s="96"/>
      <c r="K873" s="96"/>
    </row>
    <row r="874" spans="2:11">
      <c r="B874" s="95"/>
      <c r="C874" s="95"/>
      <c r="D874" s="95"/>
      <c r="E874" s="96"/>
      <c r="F874" s="96"/>
      <c r="G874" s="96"/>
      <c r="H874" s="96"/>
      <c r="I874" s="96"/>
      <c r="J874" s="96"/>
      <c r="K874" s="96"/>
    </row>
    <row r="875" spans="2:11">
      <c r="B875" s="95"/>
      <c r="C875" s="95"/>
      <c r="D875" s="95"/>
      <c r="E875" s="96"/>
      <c r="F875" s="96"/>
      <c r="G875" s="96"/>
      <c r="H875" s="96"/>
      <c r="I875" s="96"/>
      <c r="J875" s="96"/>
      <c r="K875" s="96"/>
    </row>
    <row r="876" spans="2:11">
      <c r="B876" s="95"/>
      <c r="C876" s="95"/>
      <c r="D876" s="95"/>
      <c r="E876" s="96"/>
      <c r="F876" s="96"/>
      <c r="G876" s="96"/>
      <c r="H876" s="96"/>
      <c r="I876" s="96"/>
      <c r="J876" s="96"/>
      <c r="K876" s="96"/>
    </row>
    <row r="877" spans="2:11">
      <c r="B877" s="95"/>
      <c r="C877" s="95"/>
      <c r="D877" s="95"/>
      <c r="E877" s="96"/>
      <c r="F877" s="96"/>
      <c r="G877" s="96"/>
      <c r="H877" s="96"/>
      <c r="I877" s="96"/>
      <c r="J877" s="96"/>
      <c r="K877" s="96"/>
    </row>
    <row r="878" spans="2:11">
      <c r="B878" s="95"/>
      <c r="C878" s="95"/>
      <c r="D878" s="95"/>
      <c r="E878" s="96"/>
      <c r="F878" s="96"/>
      <c r="G878" s="96"/>
      <c r="H878" s="96"/>
      <c r="I878" s="96"/>
      <c r="J878" s="96"/>
      <c r="K878" s="96"/>
    </row>
    <row r="879" spans="2:11">
      <c r="B879" s="95"/>
      <c r="C879" s="95"/>
      <c r="D879" s="95"/>
      <c r="E879" s="96"/>
      <c r="F879" s="96"/>
      <c r="G879" s="96"/>
      <c r="H879" s="96"/>
      <c r="I879" s="96"/>
      <c r="J879" s="96"/>
      <c r="K879" s="96"/>
    </row>
    <row r="880" spans="2:11">
      <c r="B880" s="95"/>
      <c r="C880" s="95"/>
      <c r="D880" s="95"/>
      <c r="E880" s="96"/>
      <c r="F880" s="96"/>
      <c r="G880" s="96"/>
      <c r="H880" s="96"/>
      <c r="I880" s="96"/>
      <c r="J880" s="96"/>
      <c r="K880" s="96"/>
    </row>
    <row r="881" spans="2:11">
      <c r="B881" s="95"/>
      <c r="C881" s="95"/>
      <c r="D881" s="95"/>
      <c r="E881" s="96"/>
      <c r="F881" s="96"/>
      <c r="G881" s="96"/>
      <c r="H881" s="96"/>
      <c r="I881" s="96"/>
      <c r="J881" s="96"/>
      <c r="K881" s="96"/>
    </row>
    <row r="882" spans="2:11">
      <c r="B882" s="95"/>
      <c r="C882" s="95"/>
      <c r="D882" s="95"/>
      <c r="E882" s="96"/>
      <c r="F882" s="96"/>
      <c r="G882" s="96"/>
      <c r="H882" s="96"/>
      <c r="I882" s="96"/>
      <c r="J882" s="96"/>
      <c r="K882" s="96"/>
    </row>
    <row r="883" spans="2:11">
      <c r="B883" s="95"/>
      <c r="C883" s="95"/>
      <c r="D883" s="95"/>
      <c r="E883" s="96"/>
      <c r="F883" s="96"/>
      <c r="G883" s="96"/>
      <c r="H883" s="96"/>
      <c r="I883" s="96"/>
      <c r="J883" s="96"/>
      <c r="K883" s="96"/>
    </row>
    <row r="884" spans="2:11">
      <c r="B884" s="95"/>
      <c r="C884" s="95"/>
      <c r="D884" s="95"/>
      <c r="E884" s="96"/>
      <c r="F884" s="96"/>
      <c r="G884" s="96"/>
      <c r="H884" s="96"/>
      <c r="I884" s="96"/>
      <c r="J884" s="96"/>
      <c r="K884" s="96"/>
    </row>
    <row r="885" spans="2:11">
      <c r="B885" s="95"/>
      <c r="C885" s="95"/>
      <c r="D885" s="95"/>
      <c r="E885" s="96"/>
      <c r="F885" s="96"/>
      <c r="G885" s="96"/>
      <c r="H885" s="96"/>
      <c r="I885" s="96"/>
      <c r="J885" s="96"/>
      <c r="K885" s="96"/>
    </row>
    <row r="886" spans="2:11">
      <c r="B886" s="95"/>
      <c r="C886" s="95"/>
      <c r="D886" s="95"/>
      <c r="E886" s="96"/>
      <c r="F886" s="96"/>
      <c r="G886" s="96"/>
      <c r="H886" s="96"/>
      <c r="I886" s="96"/>
      <c r="J886" s="96"/>
      <c r="K886" s="96"/>
    </row>
    <row r="887" spans="2:11">
      <c r="B887" s="95"/>
      <c r="C887" s="95"/>
      <c r="D887" s="95"/>
      <c r="E887" s="96"/>
      <c r="F887" s="96"/>
      <c r="G887" s="96"/>
      <c r="H887" s="96"/>
      <c r="I887" s="96"/>
      <c r="J887" s="96"/>
      <c r="K887" s="96"/>
    </row>
    <row r="888" spans="2:11">
      <c r="B888" s="95"/>
      <c r="C888" s="95"/>
      <c r="D888" s="95"/>
      <c r="E888" s="96"/>
      <c r="F888" s="96"/>
      <c r="G888" s="96"/>
      <c r="H888" s="96"/>
      <c r="I888" s="96"/>
      <c r="J888" s="96"/>
      <c r="K888" s="96"/>
    </row>
    <row r="889" spans="2:11">
      <c r="B889" s="95"/>
      <c r="C889" s="95"/>
      <c r="D889" s="95"/>
      <c r="E889" s="96"/>
      <c r="F889" s="96"/>
      <c r="G889" s="96"/>
      <c r="H889" s="96"/>
      <c r="I889" s="96"/>
      <c r="J889" s="96"/>
      <c r="K889" s="96"/>
    </row>
    <row r="890" spans="2:11">
      <c r="B890" s="95"/>
      <c r="C890" s="95"/>
      <c r="D890" s="95"/>
      <c r="E890" s="96"/>
      <c r="F890" s="96"/>
      <c r="G890" s="96"/>
      <c r="H890" s="96"/>
      <c r="I890" s="96"/>
      <c r="J890" s="96"/>
      <c r="K890" s="96"/>
    </row>
    <row r="891" spans="2:11">
      <c r="B891" s="95"/>
      <c r="C891" s="95"/>
      <c r="D891" s="95"/>
      <c r="E891" s="96"/>
      <c r="F891" s="96"/>
      <c r="G891" s="96"/>
      <c r="H891" s="96"/>
      <c r="I891" s="96"/>
      <c r="J891" s="96"/>
      <c r="K891" s="96"/>
    </row>
    <row r="892" spans="2:11">
      <c r="B892" s="95"/>
      <c r="C892" s="95"/>
      <c r="D892" s="95"/>
      <c r="E892" s="96"/>
      <c r="F892" s="96"/>
      <c r="G892" s="96"/>
      <c r="H892" s="96"/>
      <c r="I892" s="96"/>
      <c r="J892" s="96"/>
      <c r="K892" s="96"/>
    </row>
    <row r="893" spans="2:11">
      <c r="B893" s="95"/>
      <c r="C893" s="95"/>
      <c r="D893" s="95"/>
      <c r="E893" s="96"/>
      <c r="F893" s="96"/>
      <c r="G893" s="96"/>
      <c r="H893" s="96"/>
      <c r="I893" s="96"/>
      <c r="J893" s="96"/>
      <c r="K893" s="96"/>
    </row>
    <row r="894" spans="2:11">
      <c r="B894" s="95"/>
      <c r="C894" s="95"/>
      <c r="D894" s="95"/>
      <c r="E894" s="96"/>
      <c r="F894" s="96"/>
      <c r="G894" s="96"/>
      <c r="H894" s="96"/>
      <c r="I894" s="96"/>
      <c r="J894" s="96"/>
      <c r="K894" s="96"/>
    </row>
    <row r="895" spans="2:11">
      <c r="B895" s="95"/>
      <c r="C895" s="95"/>
      <c r="D895" s="95"/>
      <c r="E895" s="96"/>
      <c r="F895" s="96"/>
      <c r="G895" s="96"/>
      <c r="H895" s="96"/>
      <c r="I895" s="96"/>
      <c r="J895" s="96"/>
      <c r="K895" s="96"/>
    </row>
    <row r="896" spans="2:11">
      <c r="B896" s="95"/>
      <c r="C896" s="95"/>
      <c r="D896" s="95"/>
      <c r="E896" s="96"/>
      <c r="F896" s="96"/>
      <c r="G896" s="96"/>
      <c r="H896" s="96"/>
      <c r="I896" s="96"/>
      <c r="J896" s="96"/>
      <c r="K896" s="96"/>
    </row>
    <row r="897" spans="2:11">
      <c r="B897" s="95"/>
      <c r="C897" s="95"/>
      <c r="D897" s="95"/>
      <c r="E897" s="96"/>
      <c r="F897" s="96"/>
      <c r="G897" s="96"/>
      <c r="H897" s="96"/>
      <c r="I897" s="96"/>
      <c r="J897" s="96"/>
      <c r="K897" s="96"/>
    </row>
    <row r="898" spans="2:11">
      <c r="B898" s="95"/>
      <c r="C898" s="95"/>
      <c r="D898" s="95"/>
      <c r="E898" s="96"/>
      <c r="F898" s="96"/>
      <c r="G898" s="96"/>
      <c r="H898" s="96"/>
      <c r="I898" s="96"/>
      <c r="J898" s="96"/>
      <c r="K898" s="96"/>
    </row>
    <row r="899" spans="2:11">
      <c r="B899" s="95"/>
      <c r="C899" s="95"/>
      <c r="D899" s="95"/>
      <c r="E899" s="96"/>
      <c r="F899" s="96"/>
      <c r="G899" s="96"/>
      <c r="H899" s="96"/>
      <c r="I899" s="96"/>
      <c r="J899" s="96"/>
      <c r="K899" s="96"/>
    </row>
    <row r="900" spans="2:11">
      <c r="B900" s="95"/>
      <c r="C900" s="95"/>
      <c r="D900" s="95"/>
      <c r="E900" s="96"/>
      <c r="F900" s="96"/>
      <c r="G900" s="96"/>
      <c r="H900" s="96"/>
      <c r="I900" s="96"/>
      <c r="J900" s="96"/>
      <c r="K900" s="96"/>
    </row>
    <row r="901" spans="2:11">
      <c r="B901" s="95"/>
      <c r="C901" s="95"/>
      <c r="D901" s="95"/>
      <c r="E901" s="96"/>
      <c r="F901" s="96"/>
      <c r="G901" s="96"/>
      <c r="H901" s="96"/>
      <c r="I901" s="96"/>
      <c r="J901" s="96"/>
      <c r="K901" s="96"/>
    </row>
    <row r="902" spans="2:11">
      <c r="B902" s="95"/>
      <c r="C902" s="95"/>
      <c r="D902" s="95"/>
      <c r="E902" s="96"/>
      <c r="F902" s="96"/>
      <c r="G902" s="96"/>
      <c r="H902" s="96"/>
      <c r="I902" s="96"/>
      <c r="J902" s="96"/>
      <c r="K902" s="96"/>
    </row>
    <row r="903" spans="2:11">
      <c r="B903" s="95"/>
      <c r="C903" s="95"/>
      <c r="D903" s="95"/>
      <c r="E903" s="96"/>
      <c r="F903" s="96"/>
      <c r="G903" s="96"/>
      <c r="H903" s="96"/>
      <c r="I903" s="96"/>
      <c r="J903" s="96"/>
      <c r="K903" s="96"/>
    </row>
    <row r="904" spans="2:11">
      <c r="B904" s="95"/>
      <c r="C904" s="95"/>
      <c r="D904" s="95"/>
      <c r="E904" s="96"/>
      <c r="F904" s="96"/>
      <c r="G904" s="96"/>
      <c r="H904" s="96"/>
      <c r="I904" s="96"/>
      <c r="J904" s="96"/>
      <c r="K904" s="96"/>
    </row>
    <row r="905" spans="2:11">
      <c r="B905" s="95"/>
      <c r="C905" s="95"/>
      <c r="D905" s="95"/>
      <c r="E905" s="96"/>
      <c r="F905" s="96"/>
      <c r="G905" s="96"/>
      <c r="H905" s="96"/>
      <c r="I905" s="96"/>
      <c r="J905" s="96"/>
      <c r="K905" s="96"/>
    </row>
    <row r="906" spans="2:11">
      <c r="B906" s="95"/>
      <c r="C906" s="95"/>
      <c r="D906" s="95"/>
      <c r="E906" s="96"/>
      <c r="F906" s="96"/>
      <c r="G906" s="96"/>
      <c r="H906" s="96"/>
      <c r="I906" s="96"/>
      <c r="J906" s="96"/>
      <c r="K906" s="96"/>
    </row>
    <row r="907" spans="2:11">
      <c r="B907" s="95"/>
      <c r="C907" s="95"/>
      <c r="D907" s="95"/>
      <c r="E907" s="96"/>
      <c r="F907" s="96"/>
      <c r="G907" s="96"/>
      <c r="H907" s="96"/>
      <c r="I907" s="96"/>
      <c r="J907" s="96"/>
      <c r="K907" s="96"/>
    </row>
    <row r="908" spans="2:11">
      <c r="B908" s="95"/>
      <c r="C908" s="95"/>
      <c r="D908" s="95"/>
      <c r="E908" s="96"/>
      <c r="F908" s="96"/>
      <c r="G908" s="96"/>
      <c r="H908" s="96"/>
      <c r="I908" s="96"/>
      <c r="J908" s="96"/>
      <c r="K908" s="96"/>
    </row>
    <row r="909" spans="2:11">
      <c r="B909" s="95"/>
      <c r="C909" s="95"/>
      <c r="D909" s="95"/>
      <c r="E909" s="96"/>
      <c r="F909" s="96"/>
      <c r="G909" s="96"/>
      <c r="H909" s="96"/>
      <c r="I909" s="96"/>
      <c r="J909" s="96"/>
      <c r="K909" s="96"/>
    </row>
    <row r="910" spans="2:11">
      <c r="B910" s="95"/>
      <c r="C910" s="95"/>
      <c r="D910" s="95"/>
      <c r="E910" s="96"/>
      <c r="F910" s="96"/>
      <c r="G910" s="96"/>
      <c r="H910" s="96"/>
      <c r="I910" s="96"/>
      <c r="J910" s="96"/>
      <c r="K910" s="96"/>
    </row>
    <row r="911" spans="2:11">
      <c r="B911" s="95"/>
      <c r="C911" s="95"/>
      <c r="D911" s="95"/>
      <c r="E911" s="96"/>
      <c r="F911" s="96"/>
      <c r="G911" s="96"/>
      <c r="H911" s="96"/>
      <c r="I911" s="96"/>
      <c r="J911" s="96"/>
      <c r="K911" s="96"/>
    </row>
    <row r="912" spans="2:11">
      <c r="B912" s="95"/>
      <c r="C912" s="95"/>
      <c r="D912" s="95"/>
      <c r="E912" s="96"/>
      <c r="F912" s="96"/>
      <c r="G912" s="96"/>
      <c r="H912" s="96"/>
      <c r="I912" s="96"/>
      <c r="J912" s="96"/>
      <c r="K912" s="96"/>
    </row>
    <row r="913" spans="2:11">
      <c r="B913" s="95"/>
      <c r="C913" s="95"/>
      <c r="D913" s="95"/>
      <c r="E913" s="96"/>
      <c r="F913" s="96"/>
      <c r="G913" s="96"/>
      <c r="H913" s="96"/>
      <c r="I913" s="96"/>
      <c r="J913" s="96"/>
      <c r="K913" s="96"/>
    </row>
    <row r="914" spans="2:11">
      <c r="B914" s="95"/>
      <c r="C914" s="95"/>
      <c r="D914" s="95"/>
      <c r="E914" s="96"/>
      <c r="F914" s="96"/>
      <c r="G914" s="96"/>
      <c r="H914" s="96"/>
      <c r="I914" s="96"/>
      <c r="J914" s="96"/>
      <c r="K914" s="96"/>
    </row>
    <row r="915" spans="2:11">
      <c r="B915" s="95"/>
      <c r="C915" s="95"/>
      <c r="D915" s="95"/>
      <c r="E915" s="96"/>
      <c r="F915" s="96"/>
      <c r="G915" s="96"/>
      <c r="H915" s="96"/>
      <c r="I915" s="96"/>
      <c r="J915" s="96"/>
      <c r="K915" s="96"/>
    </row>
    <row r="916" spans="2:11">
      <c r="B916" s="95"/>
      <c r="C916" s="95"/>
      <c r="D916" s="95"/>
      <c r="E916" s="96"/>
      <c r="F916" s="96"/>
      <c r="G916" s="96"/>
      <c r="H916" s="96"/>
      <c r="I916" s="96"/>
      <c r="J916" s="96"/>
      <c r="K916" s="96"/>
    </row>
    <row r="917" spans="2:11">
      <c r="B917" s="95"/>
      <c r="C917" s="95"/>
      <c r="D917" s="95"/>
      <c r="E917" s="96"/>
      <c r="F917" s="96"/>
      <c r="G917" s="96"/>
      <c r="H917" s="96"/>
      <c r="I917" s="96"/>
      <c r="J917" s="96"/>
      <c r="K917" s="96"/>
    </row>
    <row r="918" spans="2:11">
      <c r="B918" s="95"/>
      <c r="C918" s="95"/>
      <c r="D918" s="95"/>
      <c r="E918" s="96"/>
      <c r="F918" s="96"/>
      <c r="G918" s="96"/>
      <c r="H918" s="96"/>
      <c r="I918" s="96"/>
      <c r="J918" s="96"/>
      <c r="K918" s="96"/>
    </row>
    <row r="919" spans="2:11">
      <c r="B919" s="95"/>
      <c r="C919" s="95"/>
      <c r="D919" s="95"/>
      <c r="E919" s="96"/>
      <c r="F919" s="96"/>
      <c r="G919" s="96"/>
      <c r="H919" s="96"/>
      <c r="I919" s="96"/>
      <c r="J919" s="96"/>
      <c r="K919" s="96"/>
    </row>
    <row r="920" spans="2:11">
      <c r="B920" s="95"/>
      <c r="C920" s="95"/>
      <c r="D920" s="95"/>
      <c r="E920" s="96"/>
      <c r="F920" s="96"/>
      <c r="G920" s="96"/>
      <c r="H920" s="96"/>
      <c r="I920" s="96"/>
      <c r="J920" s="96"/>
      <c r="K920" s="96"/>
    </row>
    <row r="921" spans="2:11">
      <c r="B921" s="95"/>
      <c r="C921" s="95"/>
      <c r="D921" s="95"/>
      <c r="E921" s="96"/>
      <c r="F921" s="96"/>
      <c r="G921" s="96"/>
      <c r="H921" s="96"/>
      <c r="I921" s="96"/>
      <c r="J921" s="96"/>
      <c r="K921" s="96"/>
    </row>
    <row r="922" spans="2:11">
      <c r="B922" s="95"/>
      <c r="C922" s="95"/>
      <c r="D922" s="95"/>
      <c r="E922" s="96"/>
      <c r="F922" s="96"/>
      <c r="G922" s="96"/>
      <c r="H922" s="96"/>
      <c r="I922" s="96"/>
      <c r="J922" s="96"/>
      <c r="K922" s="96"/>
    </row>
    <row r="923" spans="2:11">
      <c r="B923" s="95"/>
      <c r="C923" s="95"/>
      <c r="D923" s="95"/>
      <c r="E923" s="96"/>
      <c r="F923" s="96"/>
      <c r="G923" s="96"/>
      <c r="H923" s="96"/>
      <c r="I923" s="96"/>
      <c r="J923" s="96"/>
      <c r="K923" s="96"/>
    </row>
    <row r="924" spans="2:11">
      <c r="B924" s="95"/>
      <c r="C924" s="95"/>
      <c r="D924" s="95"/>
      <c r="E924" s="96"/>
      <c r="F924" s="96"/>
      <c r="G924" s="96"/>
      <c r="H924" s="96"/>
      <c r="I924" s="96"/>
      <c r="J924" s="96"/>
      <c r="K924" s="96"/>
    </row>
    <row r="925" spans="2:11">
      <c r="B925" s="95"/>
      <c r="C925" s="95"/>
      <c r="D925" s="95"/>
      <c r="E925" s="96"/>
      <c r="F925" s="96"/>
      <c r="G925" s="96"/>
      <c r="H925" s="96"/>
      <c r="I925" s="96"/>
      <c r="J925" s="96"/>
      <c r="K925" s="96"/>
    </row>
    <row r="926" spans="2:11">
      <c r="B926" s="95"/>
      <c r="C926" s="95"/>
      <c r="D926" s="95"/>
      <c r="E926" s="96"/>
      <c r="F926" s="96"/>
      <c r="G926" s="96"/>
      <c r="H926" s="96"/>
      <c r="I926" s="96"/>
      <c r="J926" s="96"/>
      <c r="K926" s="96"/>
    </row>
    <row r="927" spans="2:11">
      <c r="B927" s="95"/>
      <c r="C927" s="95"/>
      <c r="D927" s="95"/>
      <c r="E927" s="96"/>
      <c r="F927" s="96"/>
      <c r="G927" s="96"/>
      <c r="H927" s="96"/>
      <c r="I927" s="96"/>
      <c r="J927" s="96"/>
      <c r="K927" s="96"/>
    </row>
    <row r="928" spans="2:11">
      <c r="B928" s="95"/>
      <c r="C928" s="95"/>
      <c r="D928" s="95"/>
      <c r="E928" s="96"/>
      <c r="F928" s="96"/>
      <c r="G928" s="96"/>
      <c r="H928" s="96"/>
      <c r="I928" s="96"/>
      <c r="J928" s="96"/>
      <c r="K928" s="96"/>
    </row>
    <row r="929" spans="2:11">
      <c r="B929" s="95"/>
      <c r="C929" s="95"/>
      <c r="D929" s="95"/>
      <c r="E929" s="96"/>
      <c r="F929" s="96"/>
      <c r="G929" s="96"/>
      <c r="H929" s="96"/>
      <c r="I929" s="96"/>
      <c r="J929" s="96"/>
      <c r="K929" s="96"/>
    </row>
    <row r="930" spans="2:11">
      <c r="B930" s="95"/>
      <c r="C930" s="95"/>
      <c r="D930" s="95"/>
      <c r="E930" s="96"/>
      <c r="F930" s="96"/>
      <c r="G930" s="96"/>
      <c r="H930" s="96"/>
      <c r="I930" s="96"/>
      <c r="J930" s="96"/>
      <c r="K930" s="96"/>
    </row>
    <row r="931" spans="2:11">
      <c r="B931" s="95"/>
      <c r="C931" s="95"/>
      <c r="D931" s="95"/>
      <c r="E931" s="96"/>
      <c r="F931" s="96"/>
      <c r="G931" s="96"/>
      <c r="H931" s="96"/>
      <c r="I931" s="96"/>
      <c r="J931" s="96"/>
      <c r="K931" s="96"/>
    </row>
    <row r="932" spans="2:11">
      <c r="B932" s="95"/>
      <c r="C932" s="95"/>
      <c r="D932" s="95"/>
      <c r="E932" s="96"/>
      <c r="F932" s="96"/>
      <c r="G932" s="96"/>
      <c r="H932" s="96"/>
      <c r="I932" s="96"/>
      <c r="J932" s="96"/>
      <c r="K932" s="96"/>
    </row>
    <row r="933" spans="2:11">
      <c r="B933" s="95"/>
      <c r="C933" s="95"/>
      <c r="D933" s="95"/>
      <c r="E933" s="96"/>
      <c r="F933" s="96"/>
      <c r="G933" s="96"/>
      <c r="H933" s="96"/>
      <c r="I933" s="96"/>
      <c r="J933" s="96"/>
      <c r="K933" s="96"/>
    </row>
    <row r="934" spans="2:11">
      <c r="B934" s="95"/>
      <c r="C934" s="95"/>
      <c r="D934" s="95"/>
      <c r="E934" s="96"/>
      <c r="F934" s="96"/>
      <c r="G934" s="96"/>
      <c r="H934" s="96"/>
      <c r="I934" s="96"/>
      <c r="J934" s="96"/>
      <c r="K934" s="96"/>
    </row>
    <row r="935" spans="2:11">
      <c r="B935" s="95"/>
      <c r="C935" s="95"/>
      <c r="D935" s="95"/>
      <c r="E935" s="96"/>
      <c r="F935" s="96"/>
      <c r="G935" s="96"/>
      <c r="H935" s="96"/>
      <c r="I935" s="96"/>
      <c r="J935" s="96"/>
      <c r="K935" s="96"/>
    </row>
    <row r="936" spans="2:11">
      <c r="B936" s="95"/>
      <c r="C936" s="95"/>
      <c r="D936" s="95"/>
      <c r="E936" s="96"/>
      <c r="F936" s="96"/>
      <c r="G936" s="96"/>
      <c r="H936" s="96"/>
      <c r="I936" s="96"/>
      <c r="J936" s="96"/>
      <c r="K936" s="96"/>
    </row>
    <row r="937" spans="2:11">
      <c r="B937" s="95"/>
      <c r="C937" s="95"/>
      <c r="D937" s="95"/>
      <c r="E937" s="96"/>
      <c r="F937" s="96"/>
      <c r="G937" s="96"/>
      <c r="H937" s="96"/>
      <c r="I937" s="96"/>
      <c r="J937" s="96"/>
      <c r="K937" s="96"/>
    </row>
    <row r="938" spans="2:11">
      <c r="B938" s="95"/>
      <c r="C938" s="95"/>
      <c r="D938" s="95"/>
      <c r="E938" s="96"/>
      <c r="F938" s="96"/>
      <c r="G938" s="96"/>
      <c r="H938" s="96"/>
      <c r="I938" s="96"/>
      <c r="J938" s="96"/>
      <c r="K938" s="96"/>
    </row>
    <row r="939" spans="2:11">
      <c r="B939" s="95"/>
      <c r="C939" s="95"/>
      <c r="D939" s="95"/>
      <c r="E939" s="96"/>
      <c r="F939" s="96"/>
      <c r="G939" s="96"/>
      <c r="H939" s="96"/>
      <c r="I939" s="96"/>
      <c r="J939" s="96"/>
      <c r="K939" s="96"/>
    </row>
    <row r="940" spans="2:11">
      <c r="B940" s="95"/>
      <c r="C940" s="95"/>
      <c r="D940" s="95"/>
      <c r="E940" s="96"/>
      <c r="F940" s="96"/>
      <c r="G940" s="96"/>
      <c r="H940" s="96"/>
      <c r="I940" s="96"/>
      <c r="J940" s="96"/>
      <c r="K940" s="96"/>
    </row>
    <row r="941" spans="2:11">
      <c r="B941" s="95"/>
      <c r="C941" s="95"/>
      <c r="D941" s="95"/>
      <c r="E941" s="96"/>
      <c r="F941" s="96"/>
      <c r="G941" s="96"/>
      <c r="H941" s="96"/>
      <c r="I941" s="96"/>
      <c r="J941" s="96"/>
      <c r="K941" s="96"/>
    </row>
    <row r="942" spans="2:11">
      <c r="B942" s="95"/>
      <c r="C942" s="95"/>
      <c r="D942" s="95"/>
      <c r="E942" s="96"/>
      <c r="F942" s="96"/>
      <c r="G942" s="96"/>
      <c r="H942" s="96"/>
      <c r="I942" s="96"/>
      <c r="J942" s="96"/>
      <c r="K942" s="96"/>
    </row>
    <row r="943" spans="2:11">
      <c r="B943" s="95"/>
      <c r="C943" s="95"/>
      <c r="D943" s="95"/>
      <c r="E943" s="96"/>
      <c r="F943" s="96"/>
      <c r="G943" s="96"/>
      <c r="H943" s="96"/>
      <c r="I943" s="96"/>
      <c r="J943" s="96"/>
      <c r="K943" s="96"/>
    </row>
    <row r="944" spans="2:11">
      <c r="B944" s="95"/>
      <c r="C944" s="95"/>
      <c r="D944" s="95"/>
      <c r="E944" s="96"/>
      <c r="F944" s="96"/>
      <c r="G944" s="96"/>
      <c r="H944" s="96"/>
      <c r="I944" s="96"/>
      <c r="J944" s="96"/>
      <c r="K944" s="96"/>
    </row>
    <row r="945" spans="2:11">
      <c r="B945" s="95"/>
      <c r="C945" s="95"/>
      <c r="D945" s="95"/>
      <c r="E945" s="96"/>
      <c r="F945" s="96"/>
      <c r="G945" s="96"/>
      <c r="H945" s="96"/>
      <c r="I945" s="96"/>
      <c r="J945" s="96"/>
      <c r="K945" s="96"/>
    </row>
    <row r="946" spans="2:11">
      <c r="B946" s="95"/>
      <c r="C946" s="95"/>
      <c r="D946" s="95"/>
      <c r="E946" s="96"/>
      <c r="F946" s="96"/>
      <c r="G946" s="96"/>
      <c r="H946" s="96"/>
      <c r="I946" s="96"/>
      <c r="J946" s="96"/>
      <c r="K946" s="96"/>
    </row>
    <row r="947" spans="2:11">
      <c r="B947" s="95"/>
      <c r="C947" s="95"/>
      <c r="D947" s="95"/>
      <c r="E947" s="96"/>
      <c r="F947" s="96"/>
      <c r="G947" s="96"/>
      <c r="H947" s="96"/>
      <c r="I947" s="96"/>
      <c r="J947" s="96"/>
      <c r="K947" s="96"/>
    </row>
    <row r="948" spans="2:11">
      <c r="B948" s="95"/>
      <c r="C948" s="95"/>
      <c r="D948" s="95"/>
      <c r="E948" s="96"/>
      <c r="F948" s="96"/>
      <c r="G948" s="96"/>
      <c r="H948" s="96"/>
      <c r="I948" s="96"/>
      <c r="J948" s="96"/>
      <c r="K948" s="96"/>
    </row>
    <row r="949" spans="2:11">
      <c r="B949" s="95"/>
      <c r="C949" s="95"/>
      <c r="D949" s="95"/>
      <c r="E949" s="96"/>
      <c r="F949" s="96"/>
      <c r="G949" s="96"/>
      <c r="H949" s="96"/>
      <c r="I949" s="96"/>
      <c r="J949" s="96"/>
      <c r="K949" s="96"/>
    </row>
    <row r="950" spans="2:11">
      <c r="B950" s="95"/>
      <c r="C950" s="95"/>
      <c r="D950" s="95"/>
      <c r="E950" s="96"/>
      <c r="F950" s="96"/>
      <c r="G950" s="96"/>
      <c r="H950" s="96"/>
      <c r="I950" s="96"/>
      <c r="J950" s="96"/>
      <c r="K950" s="96"/>
    </row>
    <row r="951" spans="2:11">
      <c r="B951" s="95"/>
      <c r="C951" s="95"/>
      <c r="D951" s="95"/>
      <c r="E951" s="96"/>
      <c r="F951" s="96"/>
      <c r="G951" s="96"/>
      <c r="H951" s="96"/>
      <c r="I951" s="96"/>
      <c r="J951" s="96"/>
      <c r="K951" s="96"/>
    </row>
    <row r="952" spans="2:11">
      <c r="B952" s="95"/>
      <c r="C952" s="95"/>
      <c r="D952" s="95"/>
      <c r="E952" s="96"/>
      <c r="F952" s="96"/>
      <c r="G952" s="96"/>
      <c r="H952" s="96"/>
      <c r="I952" s="96"/>
      <c r="J952" s="96"/>
      <c r="K952" s="96"/>
    </row>
    <row r="953" spans="2:11">
      <c r="B953" s="95"/>
      <c r="C953" s="95"/>
      <c r="D953" s="95"/>
      <c r="E953" s="96"/>
      <c r="F953" s="96"/>
      <c r="G953" s="96"/>
      <c r="H953" s="96"/>
      <c r="I953" s="96"/>
      <c r="J953" s="96"/>
      <c r="K953" s="96"/>
    </row>
    <row r="954" spans="2:11">
      <c r="B954" s="95"/>
      <c r="C954" s="95"/>
      <c r="D954" s="95"/>
      <c r="E954" s="96"/>
      <c r="F954" s="96"/>
      <c r="G954" s="96"/>
      <c r="H954" s="96"/>
      <c r="I954" s="96"/>
      <c r="J954" s="96"/>
      <c r="K954" s="96"/>
    </row>
    <row r="955" spans="2:11">
      <c r="B955" s="95"/>
      <c r="C955" s="95"/>
      <c r="D955" s="95"/>
      <c r="E955" s="96"/>
      <c r="F955" s="96"/>
      <c r="G955" s="96"/>
      <c r="H955" s="96"/>
      <c r="I955" s="96"/>
      <c r="J955" s="96"/>
      <c r="K955" s="96"/>
    </row>
    <row r="956" spans="2:11">
      <c r="B956" s="95"/>
      <c r="C956" s="95"/>
      <c r="D956" s="95"/>
      <c r="E956" s="96"/>
      <c r="F956" s="96"/>
      <c r="G956" s="96"/>
      <c r="H956" s="96"/>
      <c r="I956" s="96"/>
      <c r="J956" s="96"/>
      <c r="K956" s="96"/>
    </row>
    <row r="957" spans="2:11">
      <c r="B957" s="95"/>
      <c r="C957" s="95"/>
      <c r="D957" s="95"/>
      <c r="E957" s="96"/>
      <c r="F957" s="96"/>
      <c r="G957" s="96"/>
      <c r="H957" s="96"/>
      <c r="I957" s="96"/>
      <c r="J957" s="96"/>
      <c r="K957" s="96"/>
    </row>
    <row r="958" spans="2:11">
      <c r="B958" s="95"/>
      <c r="C958" s="95"/>
      <c r="D958" s="95"/>
      <c r="E958" s="96"/>
      <c r="F958" s="96"/>
      <c r="G958" s="96"/>
      <c r="H958" s="96"/>
      <c r="I958" s="96"/>
      <c r="J958" s="96"/>
      <c r="K958" s="96"/>
    </row>
    <row r="959" spans="2:11">
      <c r="B959" s="95"/>
      <c r="C959" s="95"/>
      <c r="D959" s="95"/>
      <c r="E959" s="96"/>
      <c r="F959" s="96"/>
      <c r="G959" s="96"/>
      <c r="H959" s="96"/>
      <c r="I959" s="96"/>
      <c r="J959" s="96"/>
      <c r="K959" s="96"/>
    </row>
    <row r="960" spans="2:11">
      <c r="B960" s="95"/>
      <c r="C960" s="95"/>
      <c r="D960" s="95"/>
      <c r="E960" s="96"/>
      <c r="F960" s="96"/>
      <c r="G960" s="96"/>
      <c r="H960" s="96"/>
      <c r="I960" s="96"/>
      <c r="J960" s="96"/>
      <c r="K960" s="96"/>
    </row>
    <row r="961" spans="2:11">
      <c r="B961" s="95"/>
      <c r="C961" s="95"/>
      <c r="D961" s="95"/>
      <c r="E961" s="96"/>
      <c r="F961" s="96"/>
      <c r="G961" s="96"/>
      <c r="H961" s="96"/>
      <c r="I961" s="96"/>
      <c r="J961" s="96"/>
      <c r="K961" s="96"/>
    </row>
    <row r="962" spans="2:11">
      <c r="B962" s="95"/>
      <c r="C962" s="95"/>
      <c r="D962" s="95"/>
      <c r="E962" s="96"/>
      <c r="F962" s="96"/>
      <c r="G962" s="96"/>
      <c r="H962" s="96"/>
      <c r="I962" s="96"/>
      <c r="J962" s="96"/>
      <c r="K962" s="96"/>
    </row>
    <row r="963" spans="2:11">
      <c r="B963" s="95"/>
      <c r="C963" s="95"/>
      <c r="D963" s="95"/>
      <c r="E963" s="96"/>
      <c r="F963" s="96"/>
      <c r="G963" s="96"/>
      <c r="H963" s="96"/>
      <c r="I963" s="96"/>
      <c r="J963" s="96"/>
      <c r="K963" s="96"/>
    </row>
    <row r="964" spans="2:11">
      <c r="B964" s="95"/>
      <c r="C964" s="95"/>
      <c r="D964" s="95"/>
      <c r="E964" s="96"/>
      <c r="F964" s="96"/>
      <c r="G964" s="96"/>
      <c r="H964" s="96"/>
      <c r="I964" s="96"/>
      <c r="J964" s="96"/>
      <c r="K964" s="96"/>
    </row>
    <row r="965" spans="2:11">
      <c r="B965" s="95"/>
      <c r="C965" s="95"/>
      <c r="D965" s="95"/>
      <c r="E965" s="96"/>
      <c r="F965" s="96"/>
      <c r="G965" s="96"/>
      <c r="H965" s="96"/>
      <c r="I965" s="96"/>
      <c r="J965" s="96"/>
      <c r="K965" s="96"/>
    </row>
    <row r="966" spans="2:11">
      <c r="B966" s="95"/>
      <c r="C966" s="95"/>
      <c r="D966" s="95"/>
      <c r="E966" s="96"/>
      <c r="F966" s="96"/>
      <c r="G966" s="96"/>
      <c r="H966" s="96"/>
      <c r="I966" s="96"/>
      <c r="J966" s="96"/>
      <c r="K966" s="96"/>
    </row>
    <row r="967" spans="2:11">
      <c r="B967" s="95"/>
      <c r="C967" s="95"/>
      <c r="D967" s="95"/>
      <c r="E967" s="96"/>
      <c r="F967" s="96"/>
      <c r="G967" s="96"/>
      <c r="H967" s="96"/>
      <c r="I967" s="96"/>
      <c r="J967" s="96"/>
      <c r="K967" s="96"/>
    </row>
    <row r="968" spans="2:11">
      <c r="B968" s="95"/>
      <c r="C968" s="95"/>
      <c r="D968" s="95"/>
      <c r="E968" s="96"/>
      <c r="F968" s="96"/>
      <c r="G968" s="96"/>
      <c r="H968" s="96"/>
      <c r="I968" s="96"/>
      <c r="J968" s="96"/>
      <c r="K968" s="96"/>
    </row>
    <row r="969" spans="2:11">
      <c r="B969" s="95"/>
      <c r="C969" s="95"/>
      <c r="D969" s="95"/>
      <c r="E969" s="96"/>
      <c r="F969" s="96"/>
      <c r="G969" s="96"/>
      <c r="H969" s="96"/>
      <c r="I969" s="96"/>
      <c r="J969" s="96"/>
      <c r="K969" s="96"/>
    </row>
    <row r="970" spans="2:11">
      <c r="B970" s="95"/>
      <c r="C970" s="95"/>
      <c r="D970" s="95"/>
      <c r="E970" s="96"/>
      <c r="F970" s="96"/>
      <c r="G970" s="96"/>
      <c r="H970" s="96"/>
      <c r="I970" s="96"/>
      <c r="J970" s="96"/>
      <c r="K970" s="96"/>
    </row>
    <row r="971" spans="2:11">
      <c r="B971" s="95"/>
      <c r="C971" s="95"/>
      <c r="D971" s="95"/>
      <c r="E971" s="96"/>
      <c r="F971" s="96"/>
      <c r="G971" s="96"/>
      <c r="H971" s="96"/>
      <c r="I971" s="96"/>
      <c r="J971" s="96"/>
      <c r="K971" s="96"/>
    </row>
    <row r="972" spans="2:11">
      <c r="B972" s="95"/>
      <c r="C972" s="95"/>
      <c r="D972" s="95"/>
      <c r="E972" s="96"/>
      <c r="F972" s="96"/>
      <c r="G972" s="96"/>
      <c r="H972" s="96"/>
      <c r="I972" s="96"/>
      <c r="J972" s="96"/>
      <c r="K972" s="96"/>
    </row>
    <row r="973" spans="2:11">
      <c r="B973" s="95"/>
      <c r="C973" s="95"/>
      <c r="D973" s="95"/>
      <c r="E973" s="96"/>
      <c r="F973" s="96"/>
      <c r="G973" s="96"/>
      <c r="H973" s="96"/>
      <c r="I973" s="96"/>
      <c r="J973" s="96"/>
      <c r="K973" s="96"/>
    </row>
    <row r="974" spans="2:11">
      <c r="B974" s="95"/>
      <c r="C974" s="95"/>
      <c r="D974" s="95"/>
      <c r="E974" s="96"/>
      <c r="F974" s="96"/>
      <c r="G974" s="96"/>
      <c r="H974" s="96"/>
      <c r="I974" s="96"/>
      <c r="J974" s="96"/>
      <c r="K974" s="96"/>
    </row>
    <row r="975" spans="2:11">
      <c r="B975" s="95"/>
      <c r="C975" s="95"/>
      <c r="D975" s="95"/>
      <c r="E975" s="96"/>
      <c r="F975" s="96"/>
      <c r="G975" s="96"/>
      <c r="H975" s="96"/>
      <c r="I975" s="96"/>
      <c r="J975" s="96"/>
      <c r="K975" s="96"/>
    </row>
    <row r="976" spans="2:11">
      <c r="B976" s="95"/>
      <c r="C976" s="95"/>
      <c r="D976" s="95"/>
      <c r="E976" s="96"/>
      <c r="F976" s="96"/>
      <c r="G976" s="96"/>
      <c r="H976" s="96"/>
      <c r="I976" s="96"/>
      <c r="J976" s="96"/>
      <c r="K976" s="96"/>
    </row>
    <row r="977" spans="2:11">
      <c r="B977" s="95"/>
      <c r="C977" s="95"/>
      <c r="D977" s="95"/>
      <c r="E977" s="96"/>
      <c r="F977" s="96"/>
      <c r="G977" s="96"/>
      <c r="H977" s="96"/>
      <c r="I977" s="96"/>
      <c r="J977" s="96"/>
      <c r="K977" s="96"/>
    </row>
    <row r="978" spans="2:11">
      <c r="B978" s="95"/>
      <c r="C978" s="95"/>
      <c r="D978" s="95"/>
      <c r="E978" s="96"/>
      <c r="F978" s="96"/>
      <c r="G978" s="96"/>
      <c r="H978" s="96"/>
      <c r="I978" s="96"/>
      <c r="J978" s="96"/>
      <c r="K978" s="96"/>
    </row>
    <row r="979" spans="2:11">
      <c r="B979" s="95"/>
      <c r="C979" s="95"/>
      <c r="D979" s="95"/>
      <c r="E979" s="96"/>
      <c r="F979" s="96"/>
      <c r="G979" s="96"/>
      <c r="H979" s="96"/>
      <c r="I979" s="96"/>
      <c r="J979" s="96"/>
      <c r="K979" s="96"/>
    </row>
    <row r="980" spans="2:11">
      <c r="B980" s="95"/>
      <c r="C980" s="95"/>
      <c r="D980" s="95"/>
      <c r="E980" s="96"/>
      <c r="F980" s="96"/>
      <c r="G980" s="96"/>
      <c r="H980" s="96"/>
      <c r="I980" s="96"/>
      <c r="J980" s="96"/>
      <c r="K980" s="96"/>
    </row>
    <row r="981" spans="2:11">
      <c r="B981" s="95"/>
      <c r="C981" s="95"/>
      <c r="D981" s="95"/>
      <c r="E981" s="96"/>
      <c r="F981" s="96"/>
      <c r="G981" s="96"/>
      <c r="H981" s="96"/>
      <c r="I981" s="96"/>
      <c r="J981" s="96"/>
      <c r="K981" s="96"/>
    </row>
    <row r="982" spans="2:11">
      <c r="B982" s="95"/>
      <c r="C982" s="95"/>
      <c r="D982" s="95"/>
      <c r="E982" s="96"/>
      <c r="F982" s="96"/>
      <c r="G982" s="96"/>
      <c r="H982" s="96"/>
      <c r="I982" s="96"/>
      <c r="J982" s="96"/>
      <c r="K982" s="96"/>
    </row>
    <row r="983" spans="2:11">
      <c r="B983" s="95"/>
      <c r="C983" s="95"/>
      <c r="D983" s="95"/>
      <c r="E983" s="96"/>
      <c r="F983" s="96"/>
      <c r="G983" s="96"/>
      <c r="H983" s="96"/>
      <c r="I983" s="96"/>
      <c r="J983" s="96"/>
      <c r="K983" s="96"/>
    </row>
    <row r="984" spans="2:11">
      <c r="B984" s="95"/>
      <c r="C984" s="95"/>
      <c r="D984" s="95"/>
      <c r="E984" s="96"/>
      <c r="F984" s="96"/>
      <c r="G984" s="96"/>
      <c r="H984" s="96"/>
      <c r="I984" s="96"/>
      <c r="J984" s="96"/>
      <c r="K984" s="96"/>
    </row>
    <row r="985" spans="2:11">
      <c r="B985" s="95"/>
      <c r="C985" s="95"/>
      <c r="D985" s="95"/>
      <c r="E985" s="96"/>
      <c r="F985" s="96"/>
      <c r="G985" s="96"/>
      <c r="H985" s="96"/>
      <c r="I985" s="96"/>
      <c r="J985" s="96"/>
      <c r="K985" s="96"/>
    </row>
    <row r="986" spans="2:11">
      <c r="B986" s="95"/>
      <c r="C986" s="95"/>
      <c r="D986" s="95"/>
      <c r="E986" s="96"/>
      <c r="F986" s="96"/>
      <c r="G986" s="96"/>
      <c r="H986" s="96"/>
      <c r="I986" s="96"/>
      <c r="J986" s="96"/>
      <c r="K986" s="96"/>
    </row>
    <row r="987" spans="2:11">
      <c r="B987" s="95"/>
      <c r="C987" s="95"/>
      <c r="D987" s="95"/>
      <c r="E987" s="96"/>
      <c r="F987" s="96"/>
      <c r="G987" s="96"/>
      <c r="H987" s="96"/>
      <c r="I987" s="96"/>
      <c r="J987" s="96"/>
      <c r="K987" s="96"/>
    </row>
    <row r="988" spans="2:11">
      <c r="B988" s="95"/>
      <c r="C988" s="95"/>
      <c r="D988" s="95"/>
      <c r="E988" s="96"/>
      <c r="F988" s="96"/>
      <c r="G988" s="96"/>
      <c r="H988" s="96"/>
      <c r="I988" s="96"/>
      <c r="J988" s="96"/>
      <c r="K988" s="96"/>
    </row>
    <row r="989" spans="2:11">
      <c r="B989" s="95"/>
      <c r="C989" s="95"/>
      <c r="D989" s="95"/>
      <c r="E989" s="96"/>
      <c r="F989" s="96"/>
      <c r="G989" s="96"/>
      <c r="H989" s="96"/>
      <c r="I989" s="96"/>
      <c r="J989" s="96"/>
      <c r="K989" s="96"/>
    </row>
    <row r="990" spans="2:11">
      <c r="B990" s="95"/>
      <c r="C990" s="95"/>
      <c r="D990" s="95"/>
      <c r="E990" s="96"/>
      <c r="F990" s="96"/>
      <c r="G990" s="96"/>
      <c r="H990" s="96"/>
      <c r="I990" s="96"/>
      <c r="J990" s="96"/>
      <c r="K990" s="96"/>
    </row>
    <row r="991" spans="2:11">
      <c r="B991" s="95"/>
      <c r="C991" s="95"/>
      <c r="D991" s="95"/>
      <c r="E991" s="96"/>
      <c r="F991" s="96"/>
      <c r="G991" s="96"/>
      <c r="H991" s="96"/>
      <c r="I991" s="96"/>
      <c r="J991" s="96"/>
      <c r="K991" s="96"/>
    </row>
    <row r="992" spans="2:11">
      <c r="B992" s="95"/>
      <c r="C992" s="95"/>
      <c r="D992" s="95"/>
      <c r="E992" s="96"/>
      <c r="F992" s="96"/>
      <c r="G992" s="96"/>
      <c r="H992" s="96"/>
      <c r="I992" s="96"/>
      <c r="J992" s="96"/>
      <c r="K992" s="96"/>
    </row>
    <row r="993" spans="2:11">
      <c r="B993" s="95"/>
      <c r="C993" s="95"/>
      <c r="D993" s="95"/>
      <c r="E993" s="96"/>
      <c r="F993" s="96"/>
      <c r="G993" s="96"/>
      <c r="H993" s="96"/>
      <c r="I993" s="96"/>
      <c r="J993" s="96"/>
      <c r="K993" s="96"/>
    </row>
    <row r="994" spans="2:11">
      <c r="B994" s="95"/>
      <c r="C994" s="95"/>
      <c r="D994" s="95"/>
      <c r="E994" s="96"/>
      <c r="F994" s="96"/>
      <c r="G994" s="96"/>
      <c r="H994" s="96"/>
      <c r="I994" s="96"/>
      <c r="J994" s="96"/>
      <c r="K994" s="96"/>
    </row>
    <row r="995" spans="2:11">
      <c r="B995" s="95"/>
      <c r="C995" s="95"/>
      <c r="D995" s="95"/>
      <c r="E995" s="96"/>
      <c r="F995" s="96"/>
      <c r="G995" s="96"/>
      <c r="H995" s="96"/>
      <c r="I995" s="96"/>
      <c r="J995" s="96"/>
      <c r="K995" s="96"/>
    </row>
    <row r="996" spans="2:11">
      <c r="B996" s="95"/>
      <c r="C996" s="95"/>
      <c r="D996" s="95"/>
      <c r="E996" s="96"/>
      <c r="F996" s="96"/>
      <c r="G996" s="96"/>
      <c r="H996" s="96"/>
      <c r="I996" s="96"/>
      <c r="J996" s="96"/>
      <c r="K996" s="96"/>
    </row>
    <row r="997" spans="2:11">
      <c r="B997" s="95"/>
      <c r="C997" s="95"/>
      <c r="D997" s="95"/>
      <c r="E997" s="96"/>
      <c r="F997" s="96"/>
      <c r="G997" s="96"/>
      <c r="H997" s="96"/>
      <c r="I997" s="96"/>
      <c r="J997" s="96"/>
      <c r="K997" s="96"/>
    </row>
    <row r="998" spans="2:11">
      <c r="B998" s="95"/>
      <c r="C998" s="95"/>
      <c r="D998" s="95"/>
      <c r="E998" s="96"/>
      <c r="F998" s="96"/>
      <c r="G998" s="96"/>
      <c r="H998" s="96"/>
      <c r="I998" s="96"/>
      <c r="J998" s="96"/>
      <c r="K998" s="96"/>
    </row>
    <row r="999" spans="2:11">
      <c r="B999" s="95"/>
      <c r="C999" s="95"/>
      <c r="D999" s="95"/>
      <c r="E999" s="96"/>
      <c r="F999" s="96"/>
      <c r="G999" s="96"/>
      <c r="H999" s="96"/>
      <c r="I999" s="96"/>
      <c r="J999" s="96"/>
      <c r="K999" s="96"/>
    </row>
    <row r="1000" spans="2:11">
      <c r="B1000" s="95"/>
      <c r="C1000" s="95"/>
      <c r="D1000" s="95"/>
      <c r="E1000" s="96"/>
      <c r="F1000" s="96"/>
      <c r="G1000" s="96"/>
      <c r="H1000" s="96"/>
      <c r="I1000" s="96"/>
      <c r="J1000" s="96"/>
      <c r="K1000" s="96"/>
    </row>
    <row r="1001" spans="2:11">
      <c r="B1001" s="95"/>
      <c r="C1001" s="95"/>
      <c r="D1001" s="95"/>
      <c r="E1001" s="96"/>
      <c r="F1001" s="96"/>
      <c r="G1001" s="96"/>
      <c r="H1001" s="96"/>
      <c r="I1001" s="96"/>
      <c r="J1001" s="96"/>
      <c r="K1001" s="96"/>
    </row>
    <row r="1002" spans="2:11">
      <c r="B1002" s="95"/>
      <c r="C1002" s="95"/>
      <c r="D1002" s="95"/>
      <c r="E1002" s="96"/>
      <c r="F1002" s="96"/>
      <c r="G1002" s="96"/>
      <c r="H1002" s="96"/>
      <c r="I1002" s="96"/>
      <c r="J1002" s="96"/>
      <c r="K1002" s="96"/>
    </row>
    <row r="1003" spans="2:11">
      <c r="B1003" s="95"/>
      <c r="C1003" s="95"/>
      <c r="D1003" s="95"/>
      <c r="E1003" s="96"/>
      <c r="F1003" s="96"/>
      <c r="G1003" s="96"/>
      <c r="H1003" s="96"/>
      <c r="I1003" s="96"/>
      <c r="J1003" s="96"/>
      <c r="K1003" s="96"/>
    </row>
    <row r="1004" spans="2:11">
      <c r="B1004" s="95"/>
      <c r="C1004" s="95"/>
      <c r="D1004" s="95"/>
      <c r="E1004" s="96"/>
      <c r="F1004" s="96"/>
      <c r="G1004" s="96"/>
      <c r="H1004" s="96"/>
      <c r="I1004" s="96"/>
      <c r="J1004" s="96"/>
      <c r="K1004" s="96"/>
    </row>
    <row r="1005" spans="2:11">
      <c r="B1005" s="95"/>
      <c r="C1005" s="95"/>
      <c r="D1005" s="95"/>
      <c r="E1005" s="96"/>
      <c r="F1005" s="96"/>
      <c r="G1005" s="96"/>
      <c r="H1005" s="96"/>
      <c r="I1005" s="96"/>
      <c r="J1005" s="96"/>
      <c r="K1005" s="96"/>
    </row>
    <row r="1006" spans="2:11">
      <c r="B1006" s="95"/>
      <c r="C1006" s="95"/>
      <c r="D1006" s="95"/>
      <c r="E1006" s="96"/>
      <c r="F1006" s="96"/>
      <c r="G1006" s="96"/>
      <c r="H1006" s="96"/>
      <c r="I1006" s="96"/>
      <c r="J1006" s="96"/>
      <c r="K1006" s="96"/>
    </row>
    <row r="1007" spans="2:11">
      <c r="B1007" s="95"/>
      <c r="C1007" s="95"/>
      <c r="D1007" s="95"/>
      <c r="E1007" s="96"/>
      <c r="F1007" s="96"/>
      <c r="G1007" s="96"/>
      <c r="H1007" s="96"/>
      <c r="I1007" s="96"/>
      <c r="J1007" s="96"/>
      <c r="K1007" s="96"/>
    </row>
    <row r="1008" spans="2:11">
      <c r="B1008" s="95"/>
      <c r="C1008" s="95"/>
      <c r="D1008" s="95"/>
      <c r="E1008" s="96"/>
      <c r="F1008" s="96"/>
      <c r="G1008" s="96"/>
      <c r="H1008" s="96"/>
      <c r="I1008" s="96"/>
      <c r="J1008" s="96"/>
      <c r="K1008" s="96"/>
    </row>
    <row r="1009" spans="2:11">
      <c r="B1009" s="95"/>
      <c r="C1009" s="95"/>
      <c r="D1009" s="95"/>
      <c r="E1009" s="96"/>
      <c r="F1009" s="96"/>
      <c r="G1009" s="96"/>
      <c r="H1009" s="96"/>
      <c r="I1009" s="96"/>
      <c r="J1009" s="96"/>
      <c r="K1009" s="96"/>
    </row>
    <row r="1010" spans="2:11">
      <c r="B1010" s="95"/>
      <c r="C1010" s="95"/>
      <c r="D1010" s="95"/>
      <c r="E1010" s="96"/>
      <c r="F1010" s="96"/>
      <c r="G1010" s="96"/>
      <c r="H1010" s="96"/>
      <c r="I1010" s="96"/>
      <c r="J1010" s="96"/>
      <c r="K1010" s="96"/>
    </row>
    <row r="1011" spans="2:11">
      <c r="B1011" s="95"/>
      <c r="C1011" s="95"/>
      <c r="D1011" s="95"/>
      <c r="E1011" s="96"/>
      <c r="F1011" s="96"/>
      <c r="G1011" s="96"/>
      <c r="H1011" s="96"/>
      <c r="I1011" s="96"/>
      <c r="J1011" s="96"/>
      <c r="K1011" s="96"/>
    </row>
    <row r="1012" spans="2:11">
      <c r="B1012" s="95"/>
      <c r="C1012" s="95"/>
      <c r="D1012" s="95"/>
      <c r="E1012" s="96"/>
      <c r="F1012" s="96"/>
      <c r="G1012" s="96"/>
      <c r="H1012" s="96"/>
      <c r="I1012" s="96"/>
      <c r="J1012" s="96"/>
      <c r="K1012" s="96"/>
    </row>
    <row r="1013" spans="2:11">
      <c r="B1013" s="95"/>
      <c r="C1013" s="95"/>
      <c r="D1013" s="95"/>
      <c r="E1013" s="96"/>
      <c r="F1013" s="96"/>
      <c r="G1013" s="96"/>
      <c r="H1013" s="96"/>
      <c r="I1013" s="96"/>
      <c r="J1013" s="96"/>
      <c r="K1013" s="96"/>
    </row>
    <row r="1014" spans="2:11">
      <c r="B1014" s="95"/>
      <c r="C1014" s="95"/>
      <c r="D1014" s="95"/>
      <c r="E1014" s="96"/>
      <c r="F1014" s="96"/>
      <c r="G1014" s="96"/>
      <c r="H1014" s="96"/>
      <c r="I1014" s="96"/>
      <c r="J1014" s="96"/>
      <c r="K1014" s="96"/>
    </row>
    <row r="1015" spans="2:11">
      <c r="B1015" s="95"/>
      <c r="C1015" s="95"/>
      <c r="D1015" s="95"/>
      <c r="E1015" s="96"/>
      <c r="F1015" s="96"/>
      <c r="G1015" s="96"/>
      <c r="H1015" s="96"/>
      <c r="I1015" s="96"/>
      <c r="J1015" s="96"/>
      <c r="K1015" s="96"/>
    </row>
    <row r="1016" spans="2:11">
      <c r="B1016" s="95"/>
      <c r="C1016" s="95"/>
      <c r="D1016" s="95"/>
      <c r="E1016" s="96"/>
      <c r="F1016" s="96"/>
      <c r="G1016" s="96"/>
      <c r="H1016" s="96"/>
      <c r="I1016" s="96"/>
      <c r="J1016" s="96"/>
      <c r="K1016" s="96"/>
    </row>
    <row r="1017" spans="2:11">
      <c r="B1017" s="95"/>
      <c r="C1017" s="95"/>
      <c r="D1017" s="95"/>
      <c r="E1017" s="96"/>
      <c r="F1017" s="96"/>
      <c r="G1017" s="96"/>
      <c r="H1017" s="96"/>
      <c r="I1017" s="96"/>
      <c r="J1017" s="96"/>
      <c r="K1017" s="96"/>
    </row>
    <row r="1018" spans="2:11">
      <c r="B1018" s="95"/>
      <c r="C1018" s="95"/>
      <c r="D1018" s="95"/>
      <c r="E1018" s="96"/>
      <c r="F1018" s="96"/>
      <c r="G1018" s="96"/>
      <c r="H1018" s="96"/>
      <c r="I1018" s="96"/>
      <c r="J1018" s="96"/>
      <c r="K1018" s="96"/>
    </row>
    <row r="1019" spans="2:11">
      <c r="B1019" s="95"/>
      <c r="C1019" s="95"/>
      <c r="D1019" s="95"/>
      <c r="E1019" s="96"/>
      <c r="F1019" s="96"/>
      <c r="G1019" s="96"/>
      <c r="H1019" s="96"/>
      <c r="I1019" s="96"/>
      <c r="J1019" s="96"/>
      <c r="K1019" s="96"/>
    </row>
    <row r="1020" spans="2:11">
      <c r="B1020" s="95"/>
      <c r="C1020" s="95"/>
      <c r="D1020" s="95"/>
      <c r="E1020" s="96"/>
      <c r="F1020" s="96"/>
      <c r="G1020" s="96"/>
      <c r="H1020" s="96"/>
      <c r="I1020" s="96"/>
      <c r="J1020" s="96"/>
      <c r="K1020" s="96"/>
    </row>
    <row r="1021" spans="2:11">
      <c r="B1021" s="95"/>
      <c r="C1021" s="95"/>
      <c r="D1021" s="95"/>
      <c r="E1021" s="96"/>
      <c r="F1021" s="96"/>
      <c r="G1021" s="96"/>
      <c r="H1021" s="96"/>
      <c r="I1021" s="96"/>
      <c r="J1021" s="96"/>
      <c r="K1021" s="96"/>
    </row>
    <row r="1022" spans="2:11">
      <c r="B1022" s="95"/>
      <c r="C1022" s="95"/>
      <c r="D1022" s="95"/>
      <c r="E1022" s="96"/>
      <c r="F1022" s="96"/>
      <c r="G1022" s="96"/>
      <c r="H1022" s="96"/>
      <c r="I1022" s="96"/>
      <c r="J1022" s="96"/>
      <c r="K1022" s="96"/>
    </row>
    <row r="1023" spans="2:11">
      <c r="B1023" s="95"/>
      <c r="C1023" s="95"/>
      <c r="D1023" s="95"/>
      <c r="E1023" s="96"/>
      <c r="F1023" s="96"/>
      <c r="G1023" s="96"/>
      <c r="H1023" s="96"/>
      <c r="I1023" s="96"/>
      <c r="J1023" s="96"/>
      <c r="K1023" s="96"/>
    </row>
    <row r="1024" spans="2:11">
      <c r="B1024" s="95"/>
      <c r="C1024" s="95"/>
      <c r="D1024" s="95"/>
      <c r="E1024" s="96"/>
      <c r="F1024" s="96"/>
      <c r="G1024" s="96"/>
      <c r="H1024" s="96"/>
      <c r="I1024" s="96"/>
      <c r="J1024" s="96"/>
      <c r="K1024" s="96"/>
    </row>
    <row r="1025" spans="2:11">
      <c r="B1025" s="95"/>
      <c r="C1025" s="95"/>
      <c r="D1025" s="95"/>
      <c r="E1025" s="96"/>
      <c r="F1025" s="96"/>
      <c r="G1025" s="96"/>
      <c r="H1025" s="96"/>
      <c r="I1025" s="96"/>
      <c r="J1025" s="96"/>
      <c r="K1025" s="96"/>
    </row>
    <row r="1026" spans="2:11">
      <c r="B1026" s="95"/>
      <c r="C1026" s="95"/>
      <c r="D1026" s="95"/>
      <c r="E1026" s="96"/>
      <c r="F1026" s="96"/>
      <c r="G1026" s="96"/>
      <c r="H1026" s="96"/>
      <c r="I1026" s="96"/>
      <c r="J1026" s="96"/>
      <c r="K1026" s="96"/>
    </row>
    <row r="1027" spans="2:11">
      <c r="B1027" s="95"/>
      <c r="C1027" s="95"/>
      <c r="D1027" s="95"/>
      <c r="E1027" s="96"/>
      <c r="F1027" s="96"/>
      <c r="G1027" s="96"/>
      <c r="H1027" s="96"/>
      <c r="I1027" s="96"/>
      <c r="J1027" s="96"/>
      <c r="K1027" s="96"/>
    </row>
    <row r="1028" spans="2:11">
      <c r="B1028" s="95"/>
      <c r="C1028" s="95"/>
      <c r="D1028" s="95"/>
      <c r="E1028" s="96"/>
      <c r="F1028" s="96"/>
      <c r="G1028" s="96"/>
      <c r="H1028" s="96"/>
      <c r="I1028" s="96"/>
      <c r="J1028" s="96"/>
      <c r="K1028" s="96"/>
    </row>
    <row r="1029" spans="2:11">
      <c r="B1029" s="95"/>
      <c r="C1029" s="95"/>
      <c r="D1029" s="95"/>
      <c r="E1029" s="96"/>
      <c r="F1029" s="96"/>
      <c r="G1029" s="96"/>
      <c r="H1029" s="96"/>
      <c r="I1029" s="96"/>
      <c r="J1029" s="96"/>
      <c r="K1029" s="96"/>
    </row>
    <row r="1030" spans="2:11">
      <c r="B1030" s="95"/>
      <c r="C1030" s="95"/>
      <c r="D1030" s="95"/>
      <c r="E1030" s="96"/>
      <c r="F1030" s="96"/>
      <c r="G1030" s="96"/>
      <c r="H1030" s="96"/>
      <c r="I1030" s="96"/>
      <c r="J1030" s="96"/>
      <c r="K1030" s="96"/>
    </row>
    <row r="1031" spans="2:11">
      <c r="B1031" s="95"/>
      <c r="C1031" s="95"/>
      <c r="D1031" s="95"/>
      <c r="E1031" s="96"/>
      <c r="F1031" s="96"/>
      <c r="G1031" s="96"/>
      <c r="H1031" s="96"/>
      <c r="I1031" s="96"/>
      <c r="J1031" s="96"/>
      <c r="K1031" s="96"/>
    </row>
    <row r="1032" spans="2:11">
      <c r="B1032" s="95"/>
      <c r="C1032" s="95"/>
      <c r="D1032" s="95"/>
      <c r="E1032" s="96"/>
      <c r="F1032" s="96"/>
      <c r="G1032" s="96"/>
      <c r="H1032" s="96"/>
      <c r="I1032" s="96"/>
      <c r="J1032" s="96"/>
      <c r="K1032" s="96"/>
    </row>
    <row r="1033" spans="2:11">
      <c r="B1033" s="95"/>
      <c r="C1033" s="95"/>
      <c r="D1033" s="95"/>
      <c r="E1033" s="96"/>
      <c r="F1033" s="96"/>
      <c r="G1033" s="96"/>
      <c r="H1033" s="96"/>
      <c r="I1033" s="96"/>
      <c r="J1033" s="96"/>
      <c r="K1033" s="96"/>
    </row>
    <row r="1034" spans="2:11">
      <c r="B1034" s="95"/>
      <c r="C1034" s="95"/>
      <c r="D1034" s="95"/>
      <c r="E1034" s="96"/>
      <c r="F1034" s="96"/>
      <c r="G1034" s="96"/>
      <c r="H1034" s="96"/>
      <c r="I1034" s="96"/>
      <c r="J1034" s="96"/>
      <c r="K1034" s="96"/>
    </row>
    <row r="1035" spans="2:11">
      <c r="B1035" s="95"/>
      <c r="C1035" s="95"/>
      <c r="D1035" s="95"/>
      <c r="E1035" s="96"/>
      <c r="F1035" s="96"/>
      <c r="G1035" s="96"/>
      <c r="H1035" s="96"/>
      <c r="I1035" s="96"/>
      <c r="J1035" s="96"/>
      <c r="K1035" s="96"/>
    </row>
    <row r="1036" spans="2:11">
      <c r="B1036" s="95"/>
      <c r="C1036" s="95"/>
      <c r="D1036" s="95"/>
      <c r="E1036" s="96"/>
      <c r="F1036" s="96"/>
      <c r="G1036" s="96"/>
      <c r="H1036" s="96"/>
      <c r="I1036" s="96"/>
      <c r="J1036" s="96"/>
      <c r="K1036" s="96"/>
    </row>
    <row r="1037" spans="2:11">
      <c r="B1037" s="95"/>
      <c r="C1037" s="95"/>
      <c r="D1037" s="95"/>
      <c r="E1037" s="96"/>
      <c r="F1037" s="96"/>
      <c r="G1037" s="96"/>
      <c r="H1037" s="96"/>
      <c r="I1037" s="96"/>
      <c r="J1037" s="96"/>
      <c r="K1037" s="96"/>
    </row>
    <row r="1038" spans="2:11">
      <c r="B1038" s="95"/>
      <c r="C1038" s="95"/>
      <c r="D1038" s="95"/>
      <c r="E1038" s="96"/>
      <c r="F1038" s="96"/>
      <c r="G1038" s="96"/>
      <c r="H1038" s="96"/>
      <c r="I1038" s="96"/>
      <c r="J1038" s="96"/>
      <c r="K1038" s="96"/>
    </row>
    <row r="1039" spans="2:11">
      <c r="B1039" s="95"/>
      <c r="C1039" s="95"/>
      <c r="D1039" s="95"/>
      <c r="E1039" s="96"/>
      <c r="F1039" s="96"/>
      <c r="G1039" s="96"/>
      <c r="H1039" s="96"/>
      <c r="I1039" s="96"/>
      <c r="J1039" s="96"/>
      <c r="K1039" s="96"/>
    </row>
    <row r="1040" spans="2:11">
      <c r="B1040" s="95"/>
      <c r="C1040" s="95"/>
      <c r="D1040" s="95"/>
      <c r="E1040" s="96"/>
      <c r="F1040" s="96"/>
      <c r="G1040" s="96"/>
      <c r="H1040" s="96"/>
      <c r="I1040" s="96"/>
      <c r="J1040" s="96"/>
      <c r="K1040" s="96"/>
    </row>
    <row r="1041" spans="2:11">
      <c r="B1041" s="95"/>
      <c r="C1041" s="95"/>
      <c r="D1041" s="95"/>
      <c r="E1041" s="96"/>
      <c r="F1041" s="96"/>
      <c r="G1041" s="96"/>
      <c r="H1041" s="96"/>
      <c r="I1041" s="96"/>
      <c r="J1041" s="96"/>
      <c r="K1041" s="96"/>
    </row>
    <row r="1042" spans="2:11">
      <c r="B1042" s="95"/>
      <c r="C1042" s="95"/>
      <c r="D1042" s="95"/>
      <c r="E1042" s="96"/>
      <c r="F1042" s="96"/>
      <c r="G1042" s="96"/>
      <c r="H1042" s="96"/>
      <c r="I1042" s="96"/>
      <c r="J1042" s="96"/>
      <c r="K1042" s="96"/>
    </row>
    <row r="1043" spans="2:11">
      <c r="B1043" s="95"/>
      <c r="C1043" s="95"/>
      <c r="D1043" s="95"/>
      <c r="E1043" s="96"/>
      <c r="F1043" s="96"/>
      <c r="G1043" s="96"/>
      <c r="H1043" s="96"/>
      <c r="I1043" s="96"/>
      <c r="J1043" s="96"/>
      <c r="K1043" s="96"/>
    </row>
    <row r="1044" spans="2:11">
      <c r="B1044" s="95"/>
      <c r="C1044" s="95"/>
      <c r="D1044" s="95"/>
      <c r="E1044" s="96"/>
      <c r="F1044" s="96"/>
      <c r="G1044" s="96"/>
      <c r="H1044" s="96"/>
      <c r="I1044" s="96"/>
      <c r="J1044" s="96"/>
      <c r="K1044" s="96"/>
    </row>
    <row r="1045" spans="2:11">
      <c r="B1045" s="95"/>
      <c r="C1045" s="95"/>
      <c r="D1045" s="95"/>
      <c r="E1045" s="96"/>
      <c r="F1045" s="96"/>
      <c r="G1045" s="96"/>
      <c r="H1045" s="96"/>
      <c r="I1045" s="96"/>
      <c r="J1045" s="96"/>
      <c r="K1045" s="96"/>
    </row>
    <row r="1046" spans="2:11">
      <c r="B1046" s="95"/>
      <c r="C1046" s="95"/>
      <c r="D1046" s="95"/>
      <c r="E1046" s="96"/>
      <c r="F1046" s="96"/>
      <c r="G1046" s="96"/>
      <c r="H1046" s="96"/>
      <c r="I1046" s="96"/>
      <c r="J1046" s="96"/>
      <c r="K1046" s="96"/>
    </row>
    <row r="1047" spans="2:11">
      <c r="B1047" s="95"/>
      <c r="C1047" s="95"/>
      <c r="D1047" s="95"/>
      <c r="E1047" s="96"/>
      <c r="F1047" s="96"/>
      <c r="G1047" s="96"/>
      <c r="H1047" s="96"/>
      <c r="I1047" s="96"/>
      <c r="J1047" s="96"/>
      <c r="K1047" s="96"/>
    </row>
    <row r="1048" spans="2:11">
      <c r="B1048" s="95"/>
      <c r="C1048" s="95"/>
      <c r="D1048" s="95"/>
      <c r="E1048" s="96"/>
      <c r="F1048" s="96"/>
      <c r="G1048" s="96"/>
      <c r="H1048" s="96"/>
      <c r="I1048" s="96"/>
      <c r="J1048" s="96"/>
      <c r="K1048" s="96"/>
    </row>
    <row r="1049" spans="2:11">
      <c r="B1049" s="95"/>
      <c r="C1049" s="95"/>
      <c r="D1049" s="95"/>
      <c r="E1049" s="96"/>
      <c r="F1049" s="96"/>
      <c r="G1049" s="96"/>
      <c r="H1049" s="96"/>
      <c r="I1049" s="96"/>
      <c r="J1049" s="96"/>
      <c r="K1049" s="96"/>
    </row>
    <row r="1050" spans="2:11">
      <c r="B1050" s="95"/>
      <c r="C1050" s="95"/>
      <c r="D1050" s="95"/>
      <c r="E1050" s="96"/>
      <c r="F1050" s="96"/>
      <c r="G1050" s="96"/>
      <c r="H1050" s="96"/>
      <c r="I1050" s="96"/>
      <c r="J1050" s="96"/>
      <c r="K1050" s="96"/>
    </row>
    <row r="1051" spans="2:11">
      <c r="B1051" s="95"/>
      <c r="C1051" s="95"/>
      <c r="D1051" s="95"/>
      <c r="E1051" s="96"/>
      <c r="F1051" s="96"/>
      <c r="G1051" s="96"/>
      <c r="H1051" s="96"/>
      <c r="I1051" s="96"/>
      <c r="J1051" s="96"/>
      <c r="K1051" s="96"/>
    </row>
    <row r="1052" spans="2:11">
      <c r="B1052" s="95"/>
      <c r="C1052" s="95"/>
      <c r="D1052" s="95"/>
      <c r="E1052" s="96"/>
      <c r="F1052" s="96"/>
      <c r="G1052" s="96"/>
      <c r="H1052" s="96"/>
      <c r="I1052" s="96"/>
      <c r="J1052" s="96"/>
      <c r="K1052" s="96"/>
    </row>
    <row r="1053" spans="2:11">
      <c r="B1053" s="95"/>
      <c r="C1053" s="95"/>
      <c r="D1053" s="95"/>
      <c r="E1053" s="96"/>
      <c r="F1053" s="96"/>
      <c r="G1053" s="96"/>
      <c r="H1053" s="96"/>
      <c r="I1053" s="96"/>
      <c r="J1053" s="96"/>
      <c r="K1053" s="96"/>
    </row>
    <row r="1054" spans="2:11">
      <c r="B1054" s="95"/>
      <c r="C1054" s="95"/>
      <c r="D1054" s="95"/>
      <c r="E1054" s="96"/>
      <c r="F1054" s="96"/>
      <c r="G1054" s="96"/>
      <c r="H1054" s="96"/>
      <c r="I1054" s="96"/>
      <c r="J1054" s="96"/>
      <c r="K1054" s="96"/>
    </row>
    <row r="1055" spans="2:11">
      <c r="B1055" s="95"/>
      <c r="C1055" s="95"/>
      <c r="D1055" s="95"/>
      <c r="E1055" s="96"/>
      <c r="F1055" s="96"/>
      <c r="G1055" s="96"/>
      <c r="H1055" s="96"/>
      <c r="I1055" s="96"/>
      <c r="J1055" s="96"/>
      <c r="K1055" s="96"/>
    </row>
    <row r="1056" spans="2:11">
      <c r="B1056" s="95"/>
      <c r="C1056" s="95"/>
      <c r="D1056" s="95"/>
      <c r="E1056" s="96"/>
      <c r="F1056" s="96"/>
      <c r="G1056" s="96"/>
      <c r="H1056" s="96"/>
      <c r="I1056" s="96"/>
      <c r="J1056" s="96"/>
      <c r="K1056" s="96"/>
    </row>
    <row r="1057" spans="2:11">
      <c r="B1057" s="95"/>
      <c r="C1057" s="95"/>
      <c r="D1057" s="95"/>
      <c r="E1057" s="96"/>
      <c r="F1057" s="96"/>
      <c r="G1057" s="96"/>
      <c r="H1057" s="96"/>
      <c r="I1057" s="96"/>
      <c r="J1057" s="96"/>
      <c r="K1057" s="96"/>
    </row>
    <row r="1058" spans="2:11">
      <c r="B1058" s="95"/>
      <c r="C1058" s="95"/>
      <c r="D1058" s="95"/>
      <c r="E1058" s="96"/>
      <c r="F1058" s="96"/>
      <c r="G1058" s="96"/>
      <c r="H1058" s="96"/>
      <c r="I1058" s="96"/>
      <c r="J1058" s="96"/>
      <c r="K1058" s="96"/>
    </row>
    <row r="1059" spans="2:11">
      <c r="B1059" s="95"/>
      <c r="C1059" s="95"/>
      <c r="D1059" s="95"/>
      <c r="E1059" s="96"/>
      <c r="F1059" s="96"/>
      <c r="G1059" s="96"/>
      <c r="H1059" s="96"/>
      <c r="I1059" s="96"/>
      <c r="J1059" s="96"/>
      <c r="K1059" s="96"/>
    </row>
    <row r="1060" spans="2:11">
      <c r="B1060" s="95"/>
      <c r="C1060" s="95"/>
      <c r="D1060" s="95"/>
      <c r="E1060" s="96"/>
      <c r="F1060" s="96"/>
      <c r="G1060" s="96"/>
      <c r="H1060" s="96"/>
      <c r="I1060" s="96"/>
      <c r="J1060" s="96"/>
      <c r="K1060" s="96"/>
    </row>
    <row r="1061" spans="2:11">
      <c r="B1061" s="95"/>
      <c r="C1061" s="95"/>
      <c r="D1061" s="95"/>
      <c r="E1061" s="96"/>
      <c r="F1061" s="96"/>
      <c r="G1061" s="96"/>
      <c r="H1061" s="96"/>
      <c r="I1061" s="96"/>
      <c r="J1061" s="96"/>
      <c r="K1061" s="96"/>
    </row>
    <row r="1062" spans="2:11">
      <c r="B1062" s="95"/>
      <c r="C1062" s="95"/>
      <c r="D1062" s="95"/>
      <c r="E1062" s="96"/>
      <c r="F1062" s="96"/>
      <c r="G1062" s="96"/>
      <c r="H1062" s="96"/>
      <c r="I1062" s="96"/>
      <c r="J1062" s="96"/>
      <c r="K1062" s="96"/>
    </row>
    <row r="1063" spans="2:11">
      <c r="B1063" s="95"/>
      <c r="C1063" s="95"/>
      <c r="D1063" s="95"/>
      <c r="E1063" s="96"/>
      <c r="F1063" s="96"/>
      <c r="G1063" s="96"/>
      <c r="H1063" s="96"/>
      <c r="I1063" s="96"/>
      <c r="J1063" s="96"/>
      <c r="K1063" s="96"/>
    </row>
    <row r="1064" spans="2:11">
      <c r="B1064" s="95"/>
      <c r="C1064" s="95"/>
      <c r="D1064" s="95"/>
      <c r="E1064" s="96"/>
      <c r="F1064" s="96"/>
      <c r="G1064" s="96"/>
      <c r="H1064" s="96"/>
      <c r="I1064" s="96"/>
      <c r="J1064" s="96"/>
      <c r="K1064" s="96"/>
    </row>
    <row r="1065" spans="2:11">
      <c r="B1065" s="95"/>
      <c r="C1065" s="95"/>
      <c r="D1065" s="95"/>
      <c r="E1065" s="96"/>
      <c r="F1065" s="96"/>
      <c r="G1065" s="96"/>
      <c r="H1065" s="96"/>
      <c r="I1065" s="96"/>
      <c r="J1065" s="96"/>
      <c r="K1065" s="96"/>
    </row>
    <row r="1066" spans="2:11">
      <c r="B1066" s="95"/>
      <c r="C1066" s="95"/>
      <c r="D1066" s="95"/>
      <c r="E1066" s="96"/>
      <c r="F1066" s="96"/>
      <c r="G1066" s="96"/>
      <c r="H1066" s="96"/>
      <c r="I1066" s="96"/>
      <c r="J1066" s="96"/>
      <c r="K1066" s="96"/>
    </row>
    <row r="1067" spans="2:11">
      <c r="B1067" s="95"/>
      <c r="C1067" s="95"/>
      <c r="D1067" s="95"/>
      <c r="E1067" s="96"/>
      <c r="F1067" s="96"/>
      <c r="G1067" s="96"/>
      <c r="H1067" s="96"/>
      <c r="I1067" s="96"/>
      <c r="J1067" s="96"/>
      <c r="K1067" s="96"/>
    </row>
    <row r="1068" spans="2:11">
      <c r="B1068" s="95"/>
      <c r="C1068" s="95"/>
      <c r="D1068" s="95"/>
      <c r="E1068" s="96"/>
      <c r="F1068" s="96"/>
      <c r="G1068" s="96"/>
      <c r="H1068" s="96"/>
      <c r="I1068" s="96"/>
      <c r="J1068" s="96"/>
      <c r="K1068" s="96"/>
    </row>
    <row r="1069" spans="2:11">
      <c r="B1069" s="95"/>
      <c r="C1069" s="95"/>
      <c r="D1069" s="95"/>
      <c r="E1069" s="96"/>
      <c r="F1069" s="96"/>
      <c r="G1069" s="96"/>
      <c r="H1069" s="96"/>
      <c r="I1069" s="96"/>
      <c r="J1069" s="96"/>
      <c r="K1069" s="96"/>
    </row>
    <row r="1070" spans="2:11">
      <c r="B1070" s="95"/>
      <c r="C1070" s="95"/>
      <c r="D1070" s="95"/>
      <c r="E1070" s="96"/>
      <c r="F1070" s="96"/>
      <c r="G1070" s="96"/>
      <c r="H1070" s="96"/>
      <c r="I1070" s="96"/>
      <c r="J1070" s="96"/>
      <c r="K1070" s="96"/>
    </row>
    <row r="1071" spans="2:11">
      <c r="B1071" s="95"/>
      <c r="C1071" s="95"/>
      <c r="D1071" s="95"/>
      <c r="E1071" s="96"/>
      <c r="F1071" s="96"/>
      <c r="G1071" s="96"/>
      <c r="H1071" s="96"/>
      <c r="I1071" s="96"/>
      <c r="J1071" s="96"/>
      <c r="K1071" s="96"/>
    </row>
    <row r="1072" spans="2:11">
      <c r="B1072" s="95"/>
      <c r="C1072" s="95"/>
      <c r="D1072" s="95"/>
      <c r="E1072" s="96"/>
      <c r="F1072" s="96"/>
      <c r="G1072" s="96"/>
      <c r="H1072" s="96"/>
      <c r="I1072" s="96"/>
      <c r="J1072" s="96"/>
      <c r="K1072" s="96"/>
    </row>
    <row r="1073" spans="2:11">
      <c r="B1073" s="95"/>
      <c r="C1073" s="95"/>
      <c r="D1073" s="95"/>
      <c r="E1073" s="96"/>
      <c r="F1073" s="96"/>
      <c r="G1073" s="96"/>
      <c r="H1073" s="96"/>
      <c r="I1073" s="96"/>
      <c r="J1073" s="96"/>
      <c r="K1073" s="96"/>
    </row>
    <row r="1074" spans="2:11">
      <c r="B1074" s="95"/>
      <c r="C1074" s="95"/>
      <c r="D1074" s="95"/>
      <c r="E1074" s="96"/>
      <c r="F1074" s="96"/>
      <c r="G1074" s="96"/>
      <c r="H1074" s="96"/>
      <c r="I1074" s="96"/>
      <c r="J1074" s="96"/>
      <c r="K1074" s="96"/>
    </row>
    <row r="1075" spans="2:11">
      <c r="B1075" s="95"/>
      <c r="C1075" s="95"/>
      <c r="D1075" s="95"/>
      <c r="E1075" s="96"/>
      <c r="F1075" s="96"/>
      <c r="G1075" s="96"/>
      <c r="H1075" s="96"/>
      <c r="I1075" s="96"/>
      <c r="J1075" s="96"/>
      <c r="K1075" s="96"/>
    </row>
    <row r="1076" spans="2:11">
      <c r="B1076" s="95"/>
      <c r="C1076" s="95"/>
      <c r="D1076" s="95"/>
      <c r="E1076" s="96"/>
      <c r="F1076" s="96"/>
      <c r="G1076" s="96"/>
      <c r="H1076" s="96"/>
      <c r="I1076" s="96"/>
      <c r="J1076" s="96"/>
      <c r="K1076" s="96"/>
    </row>
    <row r="1077" spans="2:11">
      <c r="B1077" s="95"/>
      <c r="C1077" s="95"/>
      <c r="D1077" s="95"/>
      <c r="E1077" s="96"/>
      <c r="F1077" s="96"/>
      <c r="G1077" s="96"/>
      <c r="H1077" s="96"/>
      <c r="I1077" s="96"/>
      <c r="J1077" s="96"/>
      <c r="K1077" s="96"/>
    </row>
    <row r="1078" spans="2:11">
      <c r="B1078" s="95"/>
      <c r="C1078" s="95"/>
      <c r="D1078" s="95"/>
      <c r="E1078" s="96"/>
      <c r="F1078" s="96"/>
      <c r="G1078" s="96"/>
      <c r="H1078" s="96"/>
      <c r="I1078" s="96"/>
      <c r="J1078" s="96"/>
      <c r="K1078" s="96"/>
    </row>
    <row r="1079" spans="2:11">
      <c r="B1079" s="95"/>
      <c r="C1079" s="95"/>
      <c r="D1079" s="95"/>
      <c r="E1079" s="96"/>
      <c r="F1079" s="96"/>
      <c r="G1079" s="96"/>
      <c r="H1079" s="96"/>
      <c r="I1079" s="96"/>
      <c r="J1079" s="96"/>
      <c r="K1079" s="96"/>
    </row>
    <row r="1080" spans="2:11">
      <c r="B1080" s="95"/>
      <c r="C1080" s="95"/>
      <c r="D1080" s="95"/>
      <c r="E1080" s="96"/>
      <c r="F1080" s="96"/>
      <c r="G1080" s="96"/>
      <c r="H1080" s="96"/>
      <c r="I1080" s="96"/>
      <c r="J1080" s="96"/>
      <c r="K1080" s="96"/>
    </row>
    <row r="1081" spans="2:11">
      <c r="B1081" s="95"/>
      <c r="C1081" s="95"/>
      <c r="D1081" s="95"/>
      <c r="E1081" s="96"/>
      <c r="F1081" s="96"/>
      <c r="G1081" s="96"/>
      <c r="H1081" s="96"/>
      <c r="I1081" s="96"/>
      <c r="J1081" s="96"/>
      <c r="K1081" s="96"/>
    </row>
    <row r="1082" spans="2:11">
      <c r="B1082" s="95"/>
      <c r="C1082" s="95"/>
      <c r="D1082" s="95"/>
      <c r="E1082" s="96"/>
      <c r="F1082" s="96"/>
      <c r="G1082" s="96"/>
      <c r="H1082" s="96"/>
      <c r="I1082" s="96"/>
      <c r="J1082" s="96"/>
      <c r="K1082" s="96"/>
    </row>
    <row r="1083" spans="2:11">
      <c r="B1083" s="95"/>
      <c r="C1083" s="95"/>
      <c r="D1083" s="95"/>
      <c r="E1083" s="96"/>
      <c r="F1083" s="96"/>
      <c r="G1083" s="96"/>
      <c r="H1083" s="96"/>
      <c r="I1083" s="96"/>
      <c r="J1083" s="96"/>
      <c r="K1083" s="96"/>
    </row>
    <row r="1084" spans="2:11">
      <c r="B1084" s="95"/>
      <c r="C1084" s="95"/>
      <c r="D1084" s="95"/>
      <c r="E1084" s="96"/>
      <c r="F1084" s="96"/>
      <c r="G1084" s="96"/>
      <c r="H1084" s="96"/>
      <c r="I1084" s="96"/>
      <c r="J1084" s="96"/>
      <c r="K1084" s="96"/>
    </row>
    <row r="1085" spans="2:11">
      <c r="B1085" s="95"/>
      <c r="C1085" s="95"/>
      <c r="D1085" s="95"/>
      <c r="E1085" s="96"/>
      <c r="F1085" s="96"/>
      <c r="G1085" s="96"/>
      <c r="H1085" s="96"/>
      <c r="I1085" s="96"/>
      <c r="J1085" s="96"/>
      <c r="K1085" s="96"/>
    </row>
    <row r="1086" spans="2:11">
      <c r="B1086" s="95"/>
      <c r="C1086" s="95"/>
      <c r="D1086" s="95"/>
      <c r="E1086" s="96"/>
      <c r="F1086" s="96"/>
      <c r="G1086" s="96"/>
      <c r="H1086" s="96"/>
      <c r="I1086" s="96"/>
      <c r="J1086" s="96"/>
      <c r="K1086" s="96"/>
    </row>
    <row r="1087" spans="2:11">
      <c r="B1087" s="95"/>
      <c r="C1087" s="95"/>
      <c r="D1087" s="95"/>
      <c r="E1087" s="96"/>
      <c r="F1087" s="96"/>
      <c r="G1087" s="96"/>
      <c r="H1087" s="96"/>
      <c r="I1087" s="96"/>
      <c r="J1087" s="96"/>
      <c r="K1087" s="96"/>
    </row>
    <row r="1088" spans="2:11">
      <c r="B1088" s="95"/>
      <c r="C1088" s="95"/>
      <c r="D1088" s="95"/>
      <c r="E1088" s="96"/>
      <c r="F1088" s="96"/>
      <c r="G1088" s="96"/>
      <c r="H1088" s="96"/>
      <c r="I1088" s="96"/>
      <c r="J1088" s="96"/>
      <c r="K1088" s="96"/>
    </row>
    <row r="1089" spans="2:11">
      <c r="B1089" s="95"/>
      <c r="C1089" s="95"/>
      <c r="D1089" s="95"/>
      <c r="E1089" s="96"/>
      <c r="F1089" s="96"/>
      <c r="G1089" s="96"/>
      <c r="H1089" s="96"/>
      <c r="I1089" s="96"/>
      <c r="J1089" s="96"/>
      <c r="K1089" s="96"/>
    </row>
    <row r="1090" spans="2:11">
      <c r="B1090" s="95"/>
      <c r="C1090" s="95"/>
      <c r="D1090" s="95"/>
      <c r="E1090" s="96"/>
      <c r="F1090" s="96"/>
      <c r="G1090" s="96"/>
      <c r="H1090" s="96"/>
      <c r="I1090" s="96"/>
      <c r="J1090" s="96"/>
      <c r="K1090" s="96"/>
    </row>
    <row r="1091" spans="2:11">
      <c r="B1091" s="95"/>
      <c r="C1091" s="95"/>
      <c r="D1091" s="95"/>
      <c r="E1091" s="96"/>
      <c r="F1091" s="96"/>
      <c r="G1091" s="96"/>
      <c r="H1091" s="96"/>
      <c r="I1091" s="96"/>
      <c r="J1091" s="96"/>
      <c r="K1091" s="96"/>
    </row>
    <row r="1092" spans="2:11">
      <c r="B1092" s="95"/>
      <c r="C1092" s="95"/>
      <c r="D1092" s="95"/>
      <c r="E1092" s="96"/>
      <c r="F1092" s="96"/>
      <c r="G1092" s="96"/>
      <c r="H1092" s="96"/>
      <c r="I1092" s="96"/>
      <c r="J1092" s="96"/>
      <c r="K1092" s="96"/>
    </row>
    <row r="1093" spans="2:11">
      <c r="B1093" s="95"/>
      <c r="C1093" s="95"/>
      <c r="D1093" s="95"/>
      <c r="E1093" s="96"/>
      <c r="F1093" s="96"/>
      <c r="G1093" s="96"/>
      <c r="H1093" s="96"/>
      <c r="I1093" s="96"/>
      <c r="J1093" s="96"/>
      <c r="K1093" s="96"/>
    </row>
    <row r="1094" spans="2:11">
      <c r="B1094" s="95"/>
      <c r="C1094" s="95"/>
      <c r="D1094" s="95"/>
      <c r="E1094" s="96"/>
      <c r="F1094" s="96"/>
      <c r="G1094" s="96"/>
      <c r="H1094" s="96"/>
      <c r="I1094" s="96"/>
      <c r="J1094" s="96"/>
      <c r="K1094" s="96"/>
    </row>
    <row r="1095" spans="2:11">
      <c r="B1095" s="95"/>
      <c r="C1095" s="95"/>
      <c r="D1095" s="95"/>
      <c r="E1095" s="96"/>
      <c r="F1095" s="96"/>
      <c r="G1095" s="96"/>
      <c r="H1095" s="96"/>
      <c r="I1095" s="96"/>
      <c r="J1095" s="96"/>
      <c r="K1095" s="96"/>
    </row>
    <row r="1096" spans="2:11">
      <c r="B1096" s="95"/>
      <c r="C1096" s="95"/>
      <c r="D1096" s="95"/>
      <c r="E1096" s="96"/>
      <c r="F1096" s="96"/>
      <c r="G1096" s="96"/>
      <c r="H1096" s="96"/>
      <c r="I1096" s="96"/>
      <c r="J1096" s="96"/>
      <c r="K1096" s="96"/>
    </row>
    <row r="1097" spans="2:11">
      <c r="B1097" s="95"/>
      <c r="C1097" s="95"/>
      <c r="D1097" s="95"/>
      <c r="E1097" s="96"/>
      <c r="F1097" s="96"/>
      <c r="G1097" s="96"/>
      <c r="H1097" s="96"/>
      <c r="I1097" s="96"/>
      <c r="J1097" s="96"/>
      <c r="K1097" s="96"/>
    </row>
    <row r="1098" spans="2:11">
      <c r="B1098" s="95"/>
      <c r="C1098" s="95"/>
      <c r="D1098" s="95"/>
      <c r="E1098" s="96"/>
      <c r="F1098" s="96"/>
      <c r="G1098" s="96"/>
      <c r="H1098" s="96"/>
      <c r="I1098" s="96"/>
      <c r="J1098" s="96"/>
      <c r="K1098" s="96"/>
    </row>
    <row r="1099" spans="2:11">
      <c r="B1099" s="95"/>
      <c r="C1099" s="95"/>
      <c r="D1099" s="95"/>
      <c r="E1099" s="96"/>
      <c r="F1099" s="96"/>
      <c r="G1099" s="96"/>
      <c r="H1099" s="96"/>
      <c r="I1099" s="96"/>
      <c r="J1099" s="96"/>
      <c r="K1099" s="9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133</v>
      </c>
      <c r="C1" s="46" t="s" vm="1">
        <v>204</v>
      </c>
    </row>
    <row r="2" spans="2:17">
      <c r="B2" s="46" t="s">
        <v>132</v>
      </c>
      <c r="C2" s="46" t="s">
        <v>205</v>
      </c>
    </row>
    <row r="3" spans="2:17">
      <c r="B3" s="46" t="s">
        <v>134</v>
      </c>
      <c r="C3" s="46" t="s">
        <v>206</v>
      </c>
    </row>
    <row r="4" spans="2:17">
      <c r="B4" s="46" t="s">
        <v>135</v>
      </c>
      <c r="C4" s="46">
        <v>2148</v>
      </c>
    </row>
    <row r="6" spans="2:17" ht="26.25" customHeight="1">
      <c r="B6" s="135" t="s">
        <v>158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17" ht="26.25" customHeight="1">
      <c r="B7" s="135" t="s">
        <v>93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17" s="3" customFormat="1" ht="63">
      <c r="B8" s="21" t="s">
        <v>107</v>
      </c>
      <c r="C8" s="29" t="s">
        <v>42</v>
      </c>
      <c r="D8" s="29" t="s">
        <v>46</v>
      </c>
      <c r="E8" s="29" t="s">
        <v>14</v>
      </c>
      <c r="F8" s="29" t="s">
        <v>61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102</v>
      </c>
      <c r="O8" s="29" t="s">
        <v>53</v>
      </c>
      <c r="P8" s="29" t="s">
        <v>136</v>
      </c>
      <c r="Q8" s="30" t="s">
        <v>138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189</v>
      </c>
      <c r="M9" s="15"/>
      <c r="N9" s="15" t="s">
        <v>185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104</v>
      </c>
    </row>
    <row r="11" spans="2:17" s="4" customFormat="1" ht="18" customHeight="1">
      <c r="B11" s="107" t="s">
        <v>1293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</row>
    <row r="12" spans="2:17" ht="18" customHeight="1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2:17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2:17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2:17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2:17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2:17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2:17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2:17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2:17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2:17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2:17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2:17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2:17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2:17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2:17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17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2:17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2:17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2:17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2:17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2:17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</row>
    <row r="135" spans="2:17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</row>
    <row r="136" spans="2:17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</row>
    <row r="138" spans="2:17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</row>
    <row r="139" spans="2:17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2:17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2:17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</row>
    <row r="142" spans="2:17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</row>
    <row r="143" spans="2:17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</row>
    <row r="144" spans="2:17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2:17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</row>
    <row r="146" spans="2:17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</row>
    <row r="147" spans="2:17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2:17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</row>
    <row r="149" spans="2:17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</row>
    <row r="150" spans="2:17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</row>
    <row r="151" spans="2:17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</row>
    <row r="152" spans="2:17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</row>
    <row r="153" spans="2:17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</row>
    <row r="154" spans="2:17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</row>
    <row r="155" spans="2:17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 spans="2:17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</row>
    <row r="157" spans="2:17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2:17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2:17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2:17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2:17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2:17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</row>
    <row r="163" spans="2:17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</row>
    <row r="164" spans="2:17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</row>
    <row r="165" spans="2:17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</row>
    <row r="166" spans="2:17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</row>
    <row r="167" spans="2:17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</row>
    <row r="168" spans="2:17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</row>
    <row r="169" spans="2:17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2:17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</row>
    <row r="171" spans="2:17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</row>
    <row r="172" spans="2:17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</row>
    <row r="173" spans="2:17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 spans="2:17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</row>
    <row r="175" spans="2:17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</row>
    <row r="177" spans="2:17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</row>
    <row r="178" spans="2:17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</row>
    <row r="179" spans="2:17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2:17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</row>
    <row r="181" spans="2:17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</row>
    <row r="182" spans="2:17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</row>
    <row r="183" spans="2:17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</row>
    <row r="184" spans="2:17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</row>
    <row r="185" spans="2:17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</row>
    <row r="186" spans="2:17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</row>
    <row r="187" spans="2:17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</row>
    <row r="188" spans="2:17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</row>
    <row r="189" spans="2:17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</row>
    <row r="190" spans="2:17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</row>
    <row r="191" spans="2:17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</row>
    <row r="192" spans="2:17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</row>
    <row r="193" spans="2:17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</row>
    <row r="194" spans="2:17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</row>
    <row r="195" spans="2:17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</row>
    <row r="196" spans="2:17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</row>
    <row r="197" spans="2:17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</row>
    <row r="198" spans="2:17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</row>
    <row r="199" spans="2:17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</row>
    <row r="200" spans="2:17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</row>
    <row r="201" spans="2:17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</row>
    <row r="202" spans="2:17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</row>
    <row r="203" spans="2:17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</row>
    <row r="204" spans="2:17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</row>
    <row r="205" spans="2:17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</row>
    <row r="206" spans="2:17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</row>
    <row r="207" spans="2:17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</row>
    <row r="208" spans="2:17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</row>
    <row r="209" spans="2:17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</row>
    <row r="210" spans="2:17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</row>
    <row r="211" spans="2:17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2:17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</row>
    <row r="213" spans="2:17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</row>
    <row r="214" spans="2:17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</row>
    <row r="215" spans="2:17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</row>
    <row r="216" spans="2:17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</row>
    <row r="217" spans="2:17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</row>
    <row r="218" spans="2:17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</row>
    <row r="219" spans="2:17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</row>
    <row r="220" spans="2:17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2:17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</row>
    <row r="222" spans="2:17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</row>
    <row r="223" spans="2:17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</row>
    <row r="224" spans="2:17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</row>
    <row r="225" spans="2:17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</row>
    <row r="226" spans="2:17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</row>
    <row r="227" spans="2:17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</row>
    <row r="228" spans="2:17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</row>
    <row r="229" spans="2:17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</row>
    <row r="230" spans="2:17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2:17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2:17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</row>
    <row r="233" spans="2:17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</row>
    <row r="234" spans="2:17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</row>
    <row r="235" spans="2:17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</row>
    <row r="236" spans="2:17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</row>
    <row r="237" spans="2:17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</row>
    <row r="238" spans="2:17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</row>
    <row r="239" spans="2:17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</row>
    <row r="240" spans="2:17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</row>
    <row r="241" spans="2:17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</row>
    <row r="242" spans="2:17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</row>
    <row r="243" spans="2:17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2:17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</row>
    <row r="245" spans="2:17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</row>
    <row r="246" spans="2:17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</row>
    <row r="247" spans="2:17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</row>
    <row r="248" spans="2:17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</row>
    <row r="249" spans="2:17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2:17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</row>
    <row r="251" spans="2:17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</row>
    <row r="252" spans="2:17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</row>
    <row r="253" spans="2:17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</row>
    <row r="254" spans="2:17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</row>
    <row r="255" spans="2:17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</row>
    <row r="256" spans="2:17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</row>
    <row r="257" spans="2:17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</row>
    <row r="258" spans="2:17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</row>
    <row r="259" spans="2:17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</row>
    <row r="260" spans="2:17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</row>
    <row r="261" spans="2:17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</row>
    <row r="262" spans="2:17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</row>
    <row r="263" spans="2:17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</row>
    <row r="264" spans="2:17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</row>
    <row r="265" spans="2:17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</row>
    <row r="266" spans="2:17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</row>
    <row r="267" spans="2:17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</row>
    <row r="268" spans="2:17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</row>
    <row r="269" spans="2:17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</row>
    <row r="270" spans="2:17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</row>
    <row r="271" spans="2:17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</row>
    <row r="272" spans="2:17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</row>
    <row r="273" spans="2:17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</row>
    <row r="274" spans="2:17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</row>
    <row r="275" spans="2:17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</row>
    <row r="276" spans="2:17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</row>
    <row r="277" spans="2:17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</row>
    <row r="278" spans="2:17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</row>
    <row r="279" spans="2:17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</row>
    <row r="280" spans="2:17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</row>
    <row r="281" spans="2:17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</row>
    <row r="282" spans="2:17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</row>
    <row r="283" spans="2:17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</row>
    <row r="284" spans="2:17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</row>
    <row r="285" spans="2:17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</row>
    <row r="286" spans="2:17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</row>
    <row r="287" spans="2:17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</row>
    <row r="288" spans="2:17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</row>
    <row r="289" spans="2:17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</row>
    <row r="290" spans="2:17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</row>
    <row r="291" spans="2:17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</row>
    <row r="292" spans="2:17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</row>
    <row r="293" spans="2:17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</row>
    <row r="294" spans="2:17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</row>
    <row r="295" spans="2:17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</row>
    <row r="296" spans="2:17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</row>
    <row r="297" spans="2:17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</row>
    <row r="298" spans="2:17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</row>
    <row r="299" spans="2:17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</row>
    <row r="300" spans="2:17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</row>
    <row r="301" spans="2:17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  <row r="302" spans="2:17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</row>
    <row r="303" spans="2:17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</row>
    <row r="304" spans="2:17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</row>
    <row r="305" spans="2:17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</row>
    <row r="306" spans="2:17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</row>
    <row r="307" spans="2:17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</row>
    <row r="308" spans="2:17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</row>
    <row r="309" spans="2:17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</row>
    <row r="310" spans="2:17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</row>
    <row r="311" spans="2:17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</row>
    <row r="312" spans="2:17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</row>
    <row r="313" spans="2:17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</row>
    <row r="314" spans="2:17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</row>
    <row r="315" spans="2:17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</row>
    <row r="316" spans="2:17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</row>
    <row r="317" spans="2:17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</row>
    <row r="318" spans="2:17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</row>
    <row r="319" spans="2:17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</row>
    <row r="320" spans="2:17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</row>
    <row r="321" spans="2:17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</row>
    <row r="322" spans="2:17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</row>
    <row r="323" spans="2:17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</row>
    <row r="324" spans="2:17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</row>
    <row r="325" spans="2:17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</row>
    <row r="326" spans="2:17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</row>
    <row r="327" spans="2:17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</row>
    <row r="328" spans="2:17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</row>
    <row r="329" spans="2:17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</row>
    <row r="330" spans="2:17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</row>
    <row r="331" spans="2:17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</row>
    <row r="332" spans="2:17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</row>
    <row r="333" spans="2:17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</row>
    <row r="334" spans="2:17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</row>
    <row r="335" spans="2:17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</row>
    <row r="336" spans="2:17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</row>
    <row r="337" spans="2:17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</row>
    <row r="338" spans="2:17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</row>
    <row r="339" spans="2:17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</row>
    <row r="340" spans="2:17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</row>
    <row r="341" spans="2:17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</row>
    <row r="342" spans="2:17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</row>
    <row r="343" spans="2:17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</row>
    <row r="344" spans="2:17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</row>
    <row r="345" spans="2:17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</row>
    <row r="346" spans="2:17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</row>
    <row r="347" spans="2:17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</row>
    <row r="348" spans="2:17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</row>
    <row r="349" spans="2:17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</row>
    <row r="350" spans="2:17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</row>
    <row r="351" spans="2:17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</row>
    <row r="352" spans="2:17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</row>
    <row r="353" spans="2:17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</row>
    <row r="354" spans="2:17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</row>
    <row r="355" spans="2:17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</row>
    <row r="356" spans="2:17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</row>
    <row r="357" spans="2:17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</row>
    <row r="358" spans="2:17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</row>
    <row r="359" spans="2:17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</row>
    <row r="360" spans="2:17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</row>
    <row r="361" spans="2:17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</row>
    <row r="362" spans="2:17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</row>
    <row r="363" spans="2:17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</row>
    <row r="364" spans="2:17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</row>
    <row r="365" spans="2:17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</row>
    <row r="366" spans="2:17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</row>
    <row r="367" spans="2:17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</row>
    <row r="368" spans="2:17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</row>
    <row r="369" spans="2:17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</row>
    <row r="370" spans="2:17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</row>
    <row r="371" spans="2:17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</row>
    <row r="372" spans="2:17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</row>
    <row r="373" spans="2:17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</row>
    <row r="374" spans="2:17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</row>
    <row r="375" spans="2:17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</row>
    <row r="376" spans="2:17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</row>
    <row r="377" spans="2:17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</row>
    <row r="378" spans="2:17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</row>
    <row r="379" spans="2:17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</row>
    <row r="380" spans="2:17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</row>
    <row r="381" spans="2:17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</row>
    <row r="382" spans="2:17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</row>
    <row r="383" spans="2:17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</row>
    <row r="384" spans="2:17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</row>
    <row r="385" spans="2:17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</row>
    <row r="386" spans="2:17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</row>
    <row r="387" spans="2:17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</row>
    <row r="388" spans="2:17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</row>
    <row r="389" spans="2:17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</row>
    <row r="390" spans="2:17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</row>
    <row r="391" spans="2:17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</row>
    <row r="392" spans="2:17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</row>
    <row r="393" spans="2:17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</row>
    <row r="394" spans="2:17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</row>
    <row r="395" spans="2:17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</row>
    <row r="396" spans="2:17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</row>
    <row r="397" spans="2:17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</row>
    <row r="398" spans="2:17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</row>
    <row r="399" spans="2:17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</row>
    <row r="400" spans="2:17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</row>
    <row r="401" spans="2:17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</row>
    <row r="402" spans="2:17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</row>
    <row r="403" spans="2:17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</row>
    <row r="404" spans="2:17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</row>
    <row r="405" spans="2:17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</row>
    <row r="406" spans="2:17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</row>
    <row r="407" spans="2:17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2:17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</row>
    <row r="409" spans="2:17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</row>
    <row r="410" spans="2:17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</row>
    <row r="411" spans="2:17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</row>
    <row r="412" spans="2:17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</row>
    <row r="413" spans="2:17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2:17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</row>
    <row r="415" spans="2:17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</row>
    <row r="416" spans="2:17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</row>
    <row r="417" spans="2:17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</row>
    <row r="418" spans="2:17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</row>
    <row r="419" spans="2:17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</row>
    <row r="420" spans="2:17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</row>
    <row r="421" spans="2:17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</row>
    <row r="422" spans="2:17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</row>
    <row r="423" spans="2:17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</row>
    <row r="424" spans="2:17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</row>
    <row r="425" spans="2:17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</row>
    <row r="426" spans="2:17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</row>
    <row r="427" spans="2:17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</row>
    <row r="428" spans="2:17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</row>
    <row r="429" spans="2:17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</row>
    <row r="430" spans="2:17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</row>
    <row r="431" spans="2:17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</row>
    <row r="432" spans="2:17">
      <c r="B432" s="95"/>
      <c r="C432" s="95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</row>
    <row r="433" spans="2:17">
      <c r="B433" s="95"/>
      <c r="C433" s="95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</row>
    <row r="434" spans="2:17">
      <c r="B434" s="95"/>
      <c r="C434" s="95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</row>
    <row r="435" spans="2:17">
      <c r="B435" s="95"/>
      <c r="C435" s="95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</row>
    <row r="436" spans="2:17">
      <c r="B436" s="95"/>
      <c r="C436" s="95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</row>
    <row r="437" spans="2:17">
      <c r="B437" s="95"/>
      <c r="C437" s="95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</row>
    <row r="438" spans="2:17">
      <c r="B438" s="95"/>
      <c r="C438" s="95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</row>
    <row r="439" spans="2:17">
      <c r="B439" s="95"/>
      <c r="C439" s="95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</row>
    <row r="440" spans="2:17">
      <c r="B440" s="95"/>
      <c r="C440" s="95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</row>
    <row r="441" spans="2:17">
      <c r="B441" s="95"/>
      <c r="C441" s="95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</row>
    <row r="442" spans="2:17">
      <c r="B442" s="95"/>
      <c r="C442" s="95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</row>
    <row r="443" spans="2:17">
      <c r="B443" s="95"/>
      <c r="C443" s="95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</row>
    <row r="444" spans="2:17">
      <c r="B444" s="95"/>
      <c r="C444" s="95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</row>
    <row r="445" spans="2:17">
      <c r="B445" s="95"/>
      <c r="C445" s="95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</row>
    <row r="446" spans="2:17">
      <c r="B446" s="95"/>
      <c r="C446" s="95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</row>
    <row r="447" spans="2:17">
      <c r="B447" s="95"/>
      <c r="C447" s="95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</row>
    <row r="448" spans="2:17">
      <c r="B448" s="95"/>
      <c r="C448" s="95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</row>
    <row r="449" spans="2:17">
      <c r="B449" s="95"/>
      <c r="C449" s="95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</row>
    <row r="450" spans="2:17">
      <c r="B450" s="95"/>
      <c r="C450" s="95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</row>
    <row r="451" spans="2:17">
      <c r="B451" s="95"/>
      <c r="C451" s="95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</row>
    <row r="452" spans="2:17">
      <c r="B452" s="95"/>
      <c r="C452" s="95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</row>
    <row r="453" spans="2:17">
      <c r="B453" s="95"/>
      <c r="C453" s="95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</row>
    <row r="454" spans="2:17">
      <c r="B454" s="95"/>
      <c r="C454" s="95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</row>
    <row r="455" spans="2:17">
      <c r="B455" s="95"/>
      <c r="C455" s="95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</row>
    <row r="456" spans="2:17">
      <c r="B456" s="95"/>
      <c r="C456" s="95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</row>
    <row r="457" spans="2:17">
      <c r="B457" s="95"/>
      <c r="C457" s="95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</row>
    <row r="458" spans="2:17">
      <c r="B458" s="95"/>
      <c r="C458" s="95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</row>
    <row r="459" spans="2:17">
      <c r="B459" s="95"/>
      <c r="C459" s="95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</row>
    <row r="460" spans="2:17">
      <c r="B460" s="95"/>
      <c r="C460" s="95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</row>
    <row r="461" spans="2:17">
      <c r="B461" s="95"/>
      <c r="C461" s="95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</row>
    <row r="462" spans="2:17">
      <c r="B462" s="95"/>
      <c r="C462" s="95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</row>
    <row r="463" spans="2:17">
      <c r="B463" s="95"/>
      <c r="C463" s="95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</row>
    <row r="464" spans="2:17">
      <c r="B464" s="95"/>
      <c r="C464" s="95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</row>
    <row r="465" spans="2:17">
      <c r="B465" s="95"/>
      <c r="C465" s="95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</row>
    <row r="466" spans="2:17">
      <c r="B466" s="95"/>
      <c r="C466" s="95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</row>
    <row r="467" spans="2:17">
      <c r="B467" s="95"/>
      <c r="C467" s="95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</row>
    <row r="468" spans="2:17">
      <c r="B468" s="95"/>
      <c r="C468" s="95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</row>
    <row r="469" spans="2:17">
      <c r="B469" s="95"/>
      <c r="C469" s="95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</row>
    <row r="470" spans="2:17">
      <c r="B470" s="95"/>
      <c r="C470" s="95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</row>
    <row r="471" spans="2:17">
      <c r="B471" s="95"/>
      <c r="C471" s="95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</row>
    <row r="472" spans="2:17">
      <c r="B472" s="95"/>
      <c r="C472" s="95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</row>
    <row r="473" spans="2:17">
      <c r="B473" s="95"/>
      <c r="C473" s="95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</row>
    <row r="474" spans="2:17">
      <c r="B474" s="95"/>
      <c r="C474" s="95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</row>
    <row r="475" spans="2:17">
      <c r="B475" s="95"/>
      <c r="C475" s="95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</row>
    <row r="476" spans="2:17">
      <c r="B476" s="95"/>
      <c r="C476" s="95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</row>
    <row r="477" spans="2:17">
      <c r="B477" s="95"/>
      <c r="C477" s="95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</row>
    <row r="478" spans="2:17">
      <c r="B478" s="95"/>
      <c r="C478" s="95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</row>
    <row r="479" spans="2:17">
      <c r="B479" s="95"/>
      <c r="C479" s="95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</row>
    <row r="480" spans="2:17">
      <c r="B480" s="95"/>
      <c r="C480" s="95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</row>
    <row r="481" spans="2:17">
      <c r="B481" s="95"/>
      <c r="C481" s="95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</row>
    <row r="482" spans="2:17">
      <c r="B482" s="95"/>
      <c r="C482" s="95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</row>
    <row r="483" spans="2:17">
      <c r="B483" s="95"/>
      <c r="C483" s="95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</row>
    <row r="484" spans="2:17">
      <c r="B484" s="95"/>
      <c r="C484" s="95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</row>
    <row r="485" spans="2:17">
      <c r="B485" s="95"/>
      <c r="C485" s="95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</row>
    <row r="486" spans="2:17">
      <c r="B486" s="95"/>
      <c r="C486" s="95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</row>
    <row r="487" spans="2:17">
      <c r="B487" s="95"/>
      <c r="C487" s="95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</row>
    <row r="488" spans="2:17">
      <c r="B488" s="95"/>
      <c r="C488" s="95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</row>
    <row r="489" spans="2:17">
      <c r="B489" s="95"/>
      <c r="C489" s="95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</row>
    <row r="490" spans="2:17">
      <c r="B490" s="95"/>
      <c r="C490" s="95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</row>
    <row r="491" spans="2:17">
      <c r="B491" s="95"/>
      <c r="C491" s="95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</row>
    <row r="492" spans="2:17">
      <c r="B492" s="95"/>
      <c r="C492" s="95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</row>
    <row r="493" spans="2:17">
      <c r="B493" s="95"/>
      <c r="C493" s="95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</row>
    <row r="494" spans="2:17">
      <c r="B494" s="95"/>
      <c r="C494" s="95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</row>
    <row r="495" spans="2:17">
      <c r="B495" s="95"/>
      <c r="C495" s="95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</row>
    <row r="496" spans="2:17">
      <c r="B496" s="95"/>
      <c r="C496" s="95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</row>
    <row r="497" spans="2:17">
      <c r="B497" s="95"/>
      <c r="C497" s="95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</row>
    <row r="498" spans="2:17">
      <c r="B498" s="95"/>
      <c r="C498" s="95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</row>
    <row r="499" spans="2:17">
      <c r="B499" s="95"/>
      <c r="C499" s="95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</row>
    <row r="500" spans="2:17">
      <c r="B500" s="95"/>
      <c r="C500" s="95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</row>
    <row r="501" spans="2:17">
      <c r="B501" s="95"/>
      <c r="C501" s="95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</row>
    <row r="502" spans="2:17">
      <c r="B502" s="95"/>
      <c r="C502" s="95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</row>
    <row r="503" spans="2:17">
      <c r="B503" s="95"/>
      <c r="C503" s="95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</row>
    <row r="504" spans="2:17">
      <c r="B504" s="95"/>
      <c r="C504" s="95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</row>
    <row r="505" spans="2:17">
      <c r="B505" s="95"/>
      <c r="C505" s="95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</row>
    <row r="506" spans="2:17">
      <c r="B506" s="95"/>
      <c r="C506" s="95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</row>
    <row r="507" spans="2:17">
      <c r="B507" s="95"/>
      <c r="C507" s="95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</row>
    <row r="508" spans="2:17">
      <c r="B508" s="95"/>
      <c r="C508" s="95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</row>
    <row r="509" spans="2:17">
      <c r="B509" s="95"/>
      <c r="C509" s="95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</row>
    <row r="510" spans="2:17">
      <c r="B510" s="95"/>
      <c r="C510" s="95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</row>
    <row r="511" spans="2:17">
      <c r="B511" s="95"/>
      <c r="C511" s="95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</row>
    <row r="512" spans="2:17">
      <c r="B512" s="95"/>
      <c r="C512" s="95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</row>
    <row r="513" spans="2:17">
      <c r="B513" s="95"/>
      <c r="C513" s="95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</row>
    <row r="514" spans="2:17">
      <c r="B514" s="95"/>
      <c r="C514" s="95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</row>
    <row r="515" spans="2:17">
      <c r="B515" s="95"/>
      <c r="C515" s="95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</row>
    <row r="516" spans="2:17">
      <c r="B516" s="95"/>
      <c r="C516" s="95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</row>
    <row r="517" spans="2:17">
      <c r="B517" s="95"/>
      <c r="C517" s="95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</row>
    <row r="518" spans="2:17">
      <c r="B518" s="95"/>
      <c r="C518" s="95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</row>
    <row r="519" spans="2:17">
      <c r="B519" s="95"/>
      <c r="C519" s="95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</row>
    <row r="520" spans="2:17">
      <c r="B520" s="95"/>
      <c r="C520" s="95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</row>
    <row r="521" spans="2:17">
      <c r="B521" s="95"/>
      <c r="C521" s="95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</row>
    <row r="522" spans="2:17">
      <c r="B522" s="95"/>
      <c r="C522" s="95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</row>
    <row r="523" spans="2:17">
      <c r="B523" s="95"/>
      <c r="C523" s="9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</row>
    <row r="524" spans="2:17">
      <c r="B524" s="95"/>
      <c r="C524" s="95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</row>
    <row r="525" spans="2:17">
      <c r="B525" s="95"/>
      <c r="C525" s="95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</row>
    <row r="526" spans="2:17">
      <c r="B526" s="95"/>
      <c r="C526" s="95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</row>
    <row r="527" spans="2:17">
      <c r="B527" s="95"/>
      <c r="C527" s="95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</row>
    <row r="528" spans="2:17">
      <c r="B528" s="95"/>
      <c r="C528" s="95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</row>
    <row r="529" spans="2:17">
      <c r="B529" s="95"/>
      <c r="C529" s="95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</row>
    <row r="530" spans="2:17">
      <c r="B530" s="95"/>
      <c r="C530" s="95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</row>
    <row r="531" spans="2:17">
      <c r="B531" s="95"/>
      <c r="C531" s="95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</row>
    <row r="532" spans="2:17">
      <c r="B532" s="95"/>
      <c r="C532" s="95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</row>
    <row r="533" spans="2:17">
      <c r="B533" s="95"/>
      <c r="C533" s="95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</row>
    <row r="534" spans="2:17">
      <c r="B534" s="95"/>
      <c r="C534" s="95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</row>
    <row r="535" spans="2:17">
      <c r="B535" s="95"/>
      <c r="C535" s="95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</row>
    <row r="536" spans="2:17">
      <c r="B536" s="95"/>
      <c r="C536" s="9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</row>
    <row r="537" spans="2:17">
      <c r="B537" s="95"/>
      <c r="C537" s="95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</row>
    <row r="538" spans="2:17">
      <c r="B538" s="95"/>
      <c r="C538" s="95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</row>
    <row r="539" spans="2:17">
      <c r="B539" s="95"/>
      <c r="C539" s="95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</row>
    <row r="540" spans="2:17">
      <c r="B540" s="95"/>
      <c r="C540" s="95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</row>
    <row r="541" spans="2:17">
      <c r="B541" s="95"/>
      <c r="C541" s="95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</row>
    <row r="542" spans="2:17">
      <c r="B542" s="95"/>
      <c r="C542" s="95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</row>
    <row r="543" spans="2:17">
      <c r="B543" s="95"/>
      <c r="C543" s="95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</row>
    <row r="544" spans="2:17">
      <c r="B544" s="95"/>
      <c r="C544" s="95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</row>
    <row r="545" spans="2:17">
      <c r="B545" s="95"/>
      <c r="C545" s="95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</row>
    <row r="546" spans="2:17">
      <c r="B546" s="95"/>
      <c r="C546" s="95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</row>
    <row r="547" spans="2:17">
      <c r="B547" s="95"/>
      <c r="C547" s="95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</row>
    <row r="548" spans="2:17">
      <c r="B548" s="95"/>
      <c r="C548" s="95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</row>
    <row r="549" spans="2:17">
      <c r="B549" s="95"/>
      <c r="C549" s="9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</row>
    <row r="550" spans="2:17">
      <c r="B550" s="95"/>
      <c r="C550" s="95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</row>
    <row r="551" spans="2:17">
      <c r="B551" s="95"/>
      <c r="C551" s="95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</row>
    <row r="552" spans="2:17">
      <c r="B552" s="95"/>
      <c r="C552" s="95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</row>
    <row r="553" spans="2:17">
      <c r="B553" s="95"/>
      <c r="C553" s="95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</row>
    <row r="554" spans="2:17">
      <c r="B554" s="95"/>
      <c r="C554" s="95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</row>
    <row r="555" spans="2:17">
      <c r="B555" s="95"/>
      <c r="C555" s="95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</row>
    <row r="556" spans="2:17">
      <c r="B556" s="95"/>
      <c r="C556" s="95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</row>
    <row r="557" spans="2:17">
      <c r="B557" s="95"/>
      <c r="C557" s="95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</row>
    <row r="558" spans="2:17">
      <c r="B558" s="95"/>
      <c r="C558" s="95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51.42578125" style="2" bestFit="1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0.140625" style="1" bestFit="1" customWidth="1"/>
    <col min="15" max="15" width="9.5703125" style="1" bestFit="1" customWidth="1"/>
    <col min="16" max="16" width="8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133</v>
      </c>
      <c r="C1" s="46" t="s" vm="1">
        <v>204</v>
      </c>
    </row>
    <row r="2" spans="2:18">
      <c r="B2" s="46" t="s">
        <v>132</v>
      </c>
      <c r="C2" s="46" t="s">
        <v>205</v>
      </c>
    </row>
    <row r="3" spans="2:18">
      <c r="B3" s="46" t="s">
        <v>134</v>
      </c>
      <c r="C3" s="46" t="s">
        <v>206</v>
      </c>
    </row>
    <row r="4" spans="2:18">
      <c r="B4" s="46" t="s">
        <v>135</v>
      </c>
      <c r="C4" s="46">
        <v>2148</v>
      </c>
    </row>
    <row r="6" spans="2:18" ht="26.25" customHeight="1">
      <c r="B6" s="135" t="s">
        <v>159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s="3" customFormat="1" ht="78.75">
      <c r="B7" s="47" t="s">
        <v>107</v>
      </c>
      <c r="C7" s="48" t="s">
        <v>171</v>
      </c>
      <c r="D7" s="48" t="s">
        <v>42</v>
      </c>
      <c r="E7" s="48" t="s">
        <v>108</v>
      </c>
      <c r="F7" s="48" t="s">
        <v>14</v>
      </c>
      <c r="G7" s="48" t="s">
        <v>95</v>
      </c>
      <c r="H7" s="48" t="s">
        <v>61</v>
      </c>
      <c r="I7" s="48" t="s">
        <v>17</v>
      </c>
      <c r="J7" s="48" t="s">
        <v>203</v>
      </c>
      <c r="K7" s="48" t="s">
        <v>94</v>
      </c>
      <c r="L7" s="48" t="s">
        <v>33</v>
      </c>
      <c r="M7" s="48" t="s">
        <v>18</v>
      </c>
      <c r="N7" s="48" t="s">
        <v>182</v>
      </c>
      <c r="O7" s="48" t="s">
        <v>181</v>
      </c>
      <c r="P7" s="48" t="s">
        <v>102</v>
      </c>
      <c r="Q7" s="48" t="s">
        <v>136</v>
      </c>
      <c r="R7" s="50" t="s">
        <v>138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189</v>
      </c>
      <c r="O8" s="15"/>
      <c r="P8" s="15" t="s">
        <v>185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104</v>
      </c>
      <c r="R9" s="19" t="s">
        <v>105</v>
      </c>
    </row>
    <row r="10" spans="2:18" s="4" customFormat="1" ht="18" customHeight="1">
      <c r="B10" s="74" t="s">
        <v>38</v>
      </c>
      <c r="C10" s="75"/>
      <c r="D10" s="74"/>
      <c r="E10" s="74"/>
      <c r="F10" s="74"/>
      <c r="G10" s="98"/>
      <c r="H10" s="74"/>
      <c r="I10" s="77">
        <v>3.8698683075484746</v>
      </c>
      <c r="J10" s="75"/>
      <c r="K10" s="75"/>
      <c r="L10" s="76"/>
      <c r="M10" s="76">
        <v>6.5137725417833692E-2</v>
      </c>
      <c r="N10" s="77"/>
      <c r="O10" s="99"/>
      <c r="P10" s="77">
        <f>P11+P252</f>
        <v>593.72546075799983</v>
      </c>
      <c r="Q10" s="78">
        <f>IFERROR(P10/$P$10,0)</f>
        <v>1</v>
      </c>
      <c r="R10" s="78">
        <f>P10/'סכום נכסי הקרן'!$C$42</f>
        <v>0.15522883772384041</v>
      </c>
    </row>
    <row r="11" spans="2:18" ht="21.75" customHeight="1">
      <c r="B11" s="79" t="s">
        <v>36</v>
      </c>
      <c r="C11" s="81"/>
      <c r="D11" s="80"/>
      <c r="E11" s="80"/>
      <c r="F11" s="80"/>
      <c r="G11" s="100"/>
      <c r="H11" s="80"/>
      <c r="I11" s="83">
        <v>4.7254194832548331</v>
      </c>
      <c r="J11" s="81"/>
      <c r="K11" s="81"/>
      <c r="L11" s="82"/>
      <c r="M11" s="82">
        <v>6.1756643595997113E-2</v>
      </c>
      <c r="N11" s="83"/>
      <c r="O11" s="101"/>
      <c r="P11" s="83">
        <f>P12+P33</f>
        <v>376.4631671369998</v>
      </c>
      <c r="Q11" s="84">
        <f t="shared" ref="Q11:Q74" si="0">IFERROR(P11/$P$10,0)</f>
        <v>0.63406943447629027</v>
      </c>
      <c r="R11" s="84">
        <f>P11/'סכום נכסי הקרן'!$C$42</f>
        <v>9.8425861349967322E-2</v>
      </c>
    </row>
    <row r="12" spans="2:18">
      <c r="B12" s="85" t="s">
        <v>34</v>
      </c>
      <c r="C12" s="81"/>
      <c r="D12" s="80"/>
      <c r="E12" s="80"/>
      <c r="F12" s="80"/>
      <c r="G12" s="100"/>
      <c r="H12" s="80"/>
      <c r="I12" s="83">
        <v>6.4853385831463024</v>
      </c>
      <c r="J12" s="81"/>
      <c r="K12" s="81"/>
      <c r="L12" s="82"/>
      <c r="M12" s="82">
        <v>4.6109830247172925E-2</v>
      </c>
      <c r="N12" s="83"/>
      <c r="O12" s="101"/>
      <c r="P12" s="83">
        <f>SUM(P13:P31)</f>
        <v>77.730876501000012</v>
      </c>
      <c r="Q12" s="84">
        <f t="shared" si="0"/>
        <v>0.13092057127171577</v>
      </c>
      <c r="R12" s="84">
        <f>P12/'סכום נכסי הקרן'!$C$42</f>
        <v>2.0322648112649652E-2</v>
      </c>
    </row>
    <row r="13" spans="2:18">
      <c r="B13" s="86" t="s">
        <v>1329</v>
      </c>
      <c r="C13" s="89" t="s">
        <v>1103</v>
      </c>
      <c r="D13" s="88">
        <v>6028</v>
      </c>
      <c r="E13" s="88"/>
      <c r="F13" s="88" t="s">
        <v>469</v>
      </c>
      <c r="G13" s="102">
        <v>43100</v>
      </c>
      <c r="H13" s="88"/>
      <c r="I13" s="91">
        <v>7.5900000005472092</v>
      </c>
      <c r="J13" s="89" t="s">
        <v>27</v>
      </c>
      <c r="K13" s="89" t="s">
        <v>120</v>
      </c>
      <c r="L13" s="90">
        <v>5.890000000392339E-2</v>
      </c>
      <c r="M13" s="90">
        <v>5.890000000392339E-2</v>
      </c>
      <c r="N13" s="91">
        <v>3550.4049970000005</v>
      </c>
      <c r="O13" s="103">
        <v>109.12</v>
      </c>
      <c r="P13" s="91">
        <v>3.8742019320000005</v>
      </c>
      <c r="Q13" s="92">
        <f t="shared" si="0"/>
        <v>6.5252413582767175E-3</v>
      </c>
      <c r="R13" s="92">
        <f>P13/'סכום נכסי הקרן'!$C$42</f>
        <v>1.0129056319128284E-3</v>
      </c>
    </row>
    <row r="14" spans="2:18">
      <c r="B14" s="86" t="s">
        <v>1329</v>
      </c>
      <c r="C14" s="89" t="s">
        <v>1103</v>
      </c>
      <c r="D14" s="88">
        <v>6869</v>
      </c>
      <c r="E14" s="88"/>
      <c r="F14" s="88" t="s">
        <v>469</v>
      </c>
      <c r="G14" s="102">
        <v>43555</v>
      </c>
      <c r="H14" s="88"/>
      <c r="I14" s="91">
        <v>3.4900000021544235</v>
      </c>
      <c r="J14" s="89" t="s">
        <v>27</v>
      </c>
      <c r="K14" s="89" t="s">
        <v>120</v>
      </c>
      <c r="L14" s="90">
        <v>5.7600000035327191E-2</v>
      </c>
      <c r="M14" s="90">
        <v>5.7600000035327191E-2</v>
      </c>
      <c r="N14" s="91">
        <v>744.09998200000007</v>
      </c>
      <c r="O14" s="103">
        <v>100.43</v>
      </c>
      <c r="P14" s="91">
        <v>0.74729961100000009</v>
      </c>
      <c r="Q14" s="92">
        <f t="shared" si="0"/>
        <v>1.2586618907094445E-3</v>
      </c>
      <c r="R14" s="92">
        <f>P14/'סכום נכסי הקרן'!$C$42</f>
        <v>1.9538062238211849E-4</v>
      </c>
    </row>
    <row r="15" spans="2:18">
      <c r="B15" s="86" t="s">
        <v>1329</v>
      </c>
      <c r="C15" s="89" t="s">
        <v>1103</v>
      </c>
      <c r="D15" s="88">
        <v>6870</v>
      </c>
      <c r="E15" s="88"/>
      <c r="F15" s="88" t="s">
        <v>469</v>
      </c>
      <c r="G15" s="102">
        <v>43555</v>
      </c>
      <c r="H15" s="88"/>
      <c r="I15" s="91">
        <v>5.1399999999642505</v>
      </c>
      <c r="J15" s="89" t="s">
        <v>27</v>
      </c>
      <c r="K15" s="89" t="s">
        <v>120</v>
      </c>
      <c r="L15" s="90">
        <v>4.4600000000580925E-2</v>
      </c>
      <c r="M15" s="90">
        <v>4.4600000000580925E-2</v>
      </c>
      <c r="N15" s="91">
        <v>8859.1537390000012</v>
      </c>
      <c r="O15" s="103">
        <v>101.04</v>
      </c>
      <c r="P15" s="91">
        <v>8.9512889380000011</v>
      </c>
      <c r="Q15" s="92">
        <f t="shared" si="0"/>
        <v>1.5076478153003635E-2</v>
      </c>
      <c r="R15" s="92">
        <f>P15/'סכום נכסי הקרן'!$C$42</f>
        <v>2.3403041806596262E-3</v>
      </c>
    </row>
    <row r="16" spans="2:18">
      <c r="B16" s="86" t="s">
        <v>1329</v>
      </c>
      <c r="C16" s="89" t="s">
        <v>1103</v>
      </c>
      <c r="D16" s="88">
        <v>6868</v>
      </c>
      <c r="E16" s="88"/>
      <c r="F16" s="88" t="s">
        <v>469</v>
      </c>
      <c r="G16" s="102">
        <v>43555</v>
      </c>
      <c r="H16" s="88"/>
      <c r="I16" s="91">
        <v>5.0499999930145618</v>
      </c>
      <c r="J16" s="89" t="s">
        <v>27</v>
      </c>
      <c r="K16" s="89" t="s">
        <v>120</v>
      </c>
      <c r="L16" s="90">
        <v>5.0199999963044792E-2</v>
      </c>
      <c r="M16" s="90">
        <v>5.0199999963044792E-2</v>
      </c>
      <c r="N16" s="91">
        <v>173.21640600000003</v>
      </c>
      <c r="O16" s="103">
        <v>128.1</v>
      </c>
      <c r="P16" s="91">
        <v>0.22189019100000001</v>
      </c>
      <c r="Q16" s="92">
        <f t="shared" si="0"/>
        <v>3.7372524115222605E-4</v>
      </c>
      <c r="R16" s="92">
        <f>P16/'סכום נכסי הקרן'!$C$42</f>
        <v>5.8012934812122025E-5</v>
      </c>
    </row>
    <row r="17" spans="2:18">
      <c r="B17" s="86" t="s">
        <v>1329</v>
      </c>
      <c r="C17" s="89" t="s">
        <v>1103</v>
      </c>
      <c r="D17" s="88">
        <v>6867</v>
      </c>
      <c r="E17" s="88"/>
      <c r="F17" s="88" t="s">
        <v>469</v>
      </c>
      <c r="G17" s="102">
        <v>43555</v>
      </c>
      <c r="H17" s="88"/>
      <c r="I17" s="91">
        <v>5.0899999961189808</v>
      </c>
      <c r="J17" s="89" t="s">
        <v>27</v>
      </c>
      <c r="K17" s="89" t="s">
        <v>120</v>
      </c>
      <c r="L17" s="90">
        <v>4.9399999952140797E-2</v>
      </c>
      <c r="M17" s="90">
        <v>4.9399999952140797E-2</v>
      </c>
      <c r="N17" s="91">
        <v>422.36456199999998</v>
      </c>
      <c r="O17" s="103">
        <v>117.74</v>
      </c>
      <c r="P17" s="91">
        <v>0.49729197700000005</v>
      </c>
      <c r="Q17" s="92">
        <f t="shared" si="0"/>
        <v>8.3757899882736257E-4</v>
      </c>
      <c r="R17" s="92">
        <f>P17/'סכום נכסי הקרן'!$C$42</f>
        <v>1.3001641448986937E-4</v>
      </c>
    </row>
    <row r="18" spans="2:18">
      <c r="B18" s="86" t="s">
        <v>1329</v>
      </c>
      <c r="C18" s="89" t="s">
        <v>1103</v>
      </c>
      <c r="D18" s="88">
        <v>6866</v>
      </c>
      <c r="E18" s="88"/>
      <c r="F18" s="88" t="s">
        <v>469</v>
      </c>
      <c r="G18" s="102">
        <v>43555</v>
      </c>
      <c r="H18" s="88"/>
      <c r="I18" s="91">
        <v>5.7999999966748099</v>
      </c>
      <c r="J18" s="89" t="s">
        <v>27</v>
      </c>
      <c r="K18" s="89" t="s">
        <v>120</v>
      </c>
      <c r="L18" s="90">
        <v>2.9999999986145044E-2</v>
      </c>
      <c r="M18" s="90">
        <v>2.9999999986145044E-2</v>
      </c>
      <c r="N18" s="91">
        <v>635.29945400000008</v>
      </c>
      <c r="O18" s="103">
        <v>113.61</v>
      </c>
      <c r="P18" s="91">
        <v>0.7217636230000003</v>
      </c>
      <c r="Q18" s="92">
        <f t="shared" si="0"/>
        <v>1.2156521333589706E-3</v>
      </c>
      <c r="R18" s="92">
        <f>P18/'סכום נכסי הקרן'!$C$42</f>
        <v>1.8870426773782005E-4</v>
      </c>
    </row>
    <row r="19" spans="2:18">
      <c r="B19" s="86" t="s">
        <v>1329</v>
      </c>
      <c r="C19" s="89" t="s">
        <v>1103</v>
      </c>
      <c r="D19" s="88">
        <v>6865</v>
      </c>
      <c r="E19" s="88"/>
      <c r="F19" s="88" t="s">
        <v>469</v>
      </c>
      <c r="G19" s="102">
        <v>43555</v>
      </c>
      <c r="H19" s="88"/>
      <c r="I19" s="91">
        <v>4.06999999634301</v>
      </c>
      <c r="J19" s="89" t="s">
        <v>27</v>
      </c>
      <c r="K19" s="89" t="s">
        <v>120</v>
      </c>
      <c r="L19" s="90">
        <v>2.5599999984867627E-2</v>
      </c>
      <c r="M19" s="90">
        <v>2.5599999984867627E-2</v>
      </c>
      <c r="N19" s="91">
        <v>323.19921600000004</v>
      </c>
      <c r="O19" s="103">
        <v>122.68</v>
      </c>
      <c r="P19" s="91">
        <v>0.39650083500000005</v>
      </c>
      <c r="Q19" s="92">
        <f t="shared" si="0"/>
        <v>6.6781848043672202E-4</v>
      </c>
      <c r="R19" s="92">
        <f>P19/'סכום נכסי הקרן'!$C$42</f>
        <v>1.0366468652869361E-4</v>
      </c>
    </row>
    <row r="20" spans="2:18">
      <c r="B20" s="86" t="s">
        <v>1329</v>
      </c>
      <c r="C20" s="89" t="s">
        <v>1103</v>
      </c>
      <c r="D20" s="88">
        <v>5212</v>
      </c>
      <c r="E20" s="88"/>
      <c r="F20" s="88" t="s">
        <v>469</v>
      </c>
      <c r="G20" s="102">
        <v>42643</v>
      </c>
      <c r="H20" s="88"/>
      <c r="I20" s="91">
        <v>6.7600000002996117</v>
      </c>
      <c r="J20" s="89" t="s">
        <v>27</v>
      </c>
      <c r="K20" s="89" t="s">
        <v>120</v>
      </c>
      <c r="L20" s="90">
        <v>4.7600000002996135E-2</v>
      </c>
      <c r="M20" s="90">
        <v>4.7600000002996135E-2</v>
      </c>
      <c r="N20" s="91">
        <v>8179.0058810000019</v>
      </c>
      <c r="O20" s="103">
        <v>99.57</v>
      </c>
      <c r="P20" s="91">
        <v>8.1438361560000008</v>
      </c>
      <c r="Q20" s="92">
        <f t="shared" si="0"/>
        <v>1.3716501471240421E-2</v>
      </c>
      <c r="R20" s="92">
        <f>P20/'סכום נכסי הקרן'!$C$42</f>
        <v>2.1291965810179975E-3</v>
      </c>
    </row>
    <row r="21" spans="2:18">
      <c r="B21" s="86" t="s">
        <v>1329</v>
      </c>
      <c r="C21" s="89" t="s">
        <v>1103</v>
      </c>
      <c r="D21" s="88">
        <v>5211</v>
      </c>
      <c r="E21" s="88"/>
      <c r="F21" s="88" t="s">
        <v>469</v>
      </c>
      <c r="G21" s="102">
        <v>42643</v>
      </c>
      <c r="H21" s="88"/>
      <c r="I21" s="91">
        <v>4.6000000002574932</v>
      </c>
      <c r="J21" s="89" t="s">
        <v>27</v>
      </c>
      <c r="K21" s="89" t="s">
        <v>120</v>
      </c>
      <c r="L21" s="90">
        <v>4.7700000002687579E-2</v>
      </c>
      <c r="M21" s="90">
        <v>4.7700000002687579E-2</v>
      </c>
      <c r="N21" s="91">
        <v>6441.1241100000007</v>
      </c>
      <c r="O21" s="103">
        <v>96.47</v>
      </c>
      <c r="P21" s="91">
        <v>6.2137524290000012</v>
      </c>
      <c r="Q21" s="92">
        <f t="shared" si="0"/>
        <v>1.0465699788361784E-2</v>
      </c>
      <c r="R21" s="92">
        <f>P21/'סכום נכסי הקרן'!$C$42</f>
        <v>1.6245784141140423E-3</v>
      </c>
    </row>
    <row r="22" spans="2:18">
      <c r="B22" s="86" t="s">
        <v>1329</v>
      </c>
      <c r="C22" s="89" t="s">
        <v>1103</v>
      </c>
      <c r="D22" s="88">
        <v>6027</v>
      </c>
      <c r="E22" s="88"/>
      <c r="F22" s="88" t="s">
        <v>469</v>
      </c>
      <c r="G22" s="102">
        <v>43100</v>
      </c>
      <c r="H22" s="88"/>
      <c r="I22" s="91">
        <v>7.9400000002624411</v>
      </c>
      <c r="J22" s="89" t="s">
        <v>27</v>
      </c>
      <c r="K22" s="89" t="s">
        <v>120</v>
      </c>
      <c r="L22" s="90">
        <v>4.61000000014717E-2</v>
      </c>
      <c r="M22" s="90">
        <v>4.61000000014717E-2</v>
      </c>
      <c r="N22" s="91">
        <v>13680.042525000003</v>
      </c>
      <c r="O22" s="103">
        <v>100.83</v>
      </c>
      <c r="P22" s="91">
        <v>13.793586877000001</v>
      </c>
      <c r="Q22" s="92">
        <f t="shared" si="0"/>
        <v>2.3232264385950281E-2</v>
      </c>
      <c r="R22" s="92">
        <f>P22/'סכום נכסי הקרן'!$C$42</f>
        <v>3.606317398324033E-3</v>
      </c>
    </row>
    <row r="23" spans="2:18">
      <c r="B23" s="86" t="s">
        <v>1329</v>
      </c>
      <c r="C23" s="89" t="s">
        <v>1103</v>
      </c>
      <c r="D23" s="88">
        <v>5025</v>
      </c>
      <c r="E23" s="88"/>
      <c r="F23" s="88" t="s">
        <v>469</v>
      </c>
      <c r="G23" s="102">
        <v>42551</v>
      </c>
      <c r="H23" s="88"/>
      <c r="I23" s="91">
        <v>7.399999999812084</v>
      </c>
      <c r="J23" s="89" t="s">
        <v>27</v>
      </c>
      <c r="K23" s="89" t="s">
        <v>120</v>
      </c>
      <c r="L23" s="90">
        <v>4.9599999999483224E-2</v>
      </c>
      <c r="M23" s="90">
        <v>4.9599999999483224E-2</v>
      </c>
      <c r="N23" s="91">
        <v>8617.0187870000027</v>
      </c>
      <c r="O23" s="103">
        <v>98.81</v>
      </c>
      <c r="P23" s="91">
        <v>8.5144762640000025</v>
      </c>
      <c r="Q23" s="92">
        <f t="shared" si="0"/>
        <v>1.4340763242879473E-2</v>
      </c>
      <c r="R23" s="92">
        <f>P23/'סכום נכסי הקרן'!$C$42</f>
        <v>2.2261000102649529E-3</v>
      </c>
    </row>
    <row r="24" spans="2:18">
      <c r="B24" s="86" t="s">
        <v>1329</v>
      </c>
      <c r="C24" s="89" t="s">
        <v>1103</v>
      </c>
      <c r="D24" s="88">
        <v>5024</v>
      </c>
      <c r="E24" s="88"/>
      <c r="F24" s="88" t="s">
        <v>469</v>
      </c>
      <c r="G24" s="102">
        <v>42551</v>
      </c>
      <c r="H24" s="88"/>
      <c r="I24" s="91">
        <v>5.4900000004224081</v>
      </c>
      <c r="J24" s="89" t="s">
        <v>27</v>
      </c>
      <c r="K24" s="89" t="s">
        <v>120</v>
      </c>
      <c r="L24" s="90">
        <v>4.7100000004763339E-2</v>
      </c>
      <c r="M24" s="90">
        <v>4.7100000004763339E-2</v>
      </c>
      <c r="N24" s="91">
        <v>5632.6153540000005</v>
      </c>
      <c r="O24" s="103">
        <v>98.77</v>
      </c>
      <c r="P24" s="91">
        <v>5.5633341850000004</v>
      </c>
      <c r="Q24" s="92">
        <f t="shared" si="0"/>
        <v>9.3702132596728809E-3</v>
      </c>
      <c r="R24" s="92">
        <f>P24/'סכום נכסי הקרן'!$C$42</f>
        <v>1.4545273135235393E-3</v>
      </c>
    </row>
    <row r="25" spans="2:18">
      <c r="B25" s="86" t="s">
        <v>1329</v>
      </c>
      <c r="C25" s="89" t="s">
        <v>1103</v>
      </c>
      <c r="D25" s="88">
        <v>6026</v>
      </c>
      <c r="E25" s="88"/>
      <c r="F25" s="88" t="s">
        <v>469</v>
      </c>
      <c r="G25" s="102">
        <v>43100</v>
      </c>
      <c r="H25" s="88"/>
      <c r="I25" s="91">
        <v>6.220000000175312</v>
      </c>
      <c r="J25" s="89" t="s">
        <v>27</v>
      </c>
      <c r="K25" s="89" t="s">
        <v>120</v>
      </c>
      <c r="L25" s="90">
        <v>4.5600000000908095E-2</v>
      </c>
      <c r="M25" s="90">
        <v>4.5600000000908095E-2</v>
      </c>
      <c r="N25" s="91">
        <v>16547.484818000004</v>
      </c>
      <c r="O25" s="103">
        <v>95.83</v>
      </c>
      <c r="P25" s="91">
        <v>15.857454701000002</v>
      </c>
      <c r="Q25" s="92">
        <f t="shared" si="0"/>
        <v>2.6708395965965553E-2</v>
      </c>
      <c r="R25" s="92">
        <f>P25/'סכום נכסי הקרן'!$C$42</f>
        <v>4.1459132632649404E-3</v>
      </c>
    </row>
    <row r="26" spans="2:18">
      <c r="B26" s="86" t="s">
        <v>1329</v>
      </c>
      <c r="C26" s="89" t="s">
        <v>1103</v>
      </c>
      <c r="D26" s="88">
        <v>5023</v>
      </c>
      <c r="E26" s="88"/>
      <c r="F26" s="88" t="s">
        <v>469</v>
      </c>
      <c r="G26" s="102">
        <v>42551</v>
      </c>
      <c r="H26" s="88"/>
      <c r="I26" s="91">
        <v>7.5799999960626474</v>
      </c>
      <c r="J26" s="89" t="s">
        <v>27</v>
      </c>
      <c r="K26" s="89" t="s">
        <v>120</v>
      </c>
      <c r="L26" s="90">
        <v>4.0199999981861634E-2</v>
      </c>
      <c r="M26" s="90">
        <v>4.0199999981861634E-2</v>
      </c>
      <c r="N26" s="91">
        <v>837.88442800000007</v>
      </c>
      <c r="O26" s="103">
        <v>107.91</v>
      </c>
      <c r="P26" s="91">
        <v>0.9041606820000001</v>
      </c>
      <c r="Q26" s="92">
        <f t="shared" si="0"/>
        <v>1.5228598767613446E-3</v>
      </c>
      <c r="R26" s="92">
        <f>P26/'סכום נכסי הקרן'!$C$42</f>
        <v>2.3639176868593434E-4</v>
      </c>
    </row>
    <row r="27" spans="2:18">
      <c r="B27" s="86" t="s">
        <v>1329</v>
      </c>
      <c r="C27" s="89" t="s">
        <v>1103</v>
      </c>
      <c r="D27" s="88">
        <v>5210</v>
      </c>
      <c r="E27" s="88"/>
      <c r="F27" s="88" t="s">
        <v>469</v>
      </c>
      <c r="G27" s="102">
        <v>42643</v>
      </c>
      <c r="H27" s="88"/>
      <c r="I27" s="91">
        <v>7.0100000000977669</v>
      </c>
      <c r="J27" s="89" t="s">
        <v>27</v>
      </c>
      <c r="K27" s="89" t="s">
        <v>120</v>
      </c>
      <c r="L27" s="90">
        <v>3.1500000000698337E-2</v>
      </c>
      <c r="M27" s="90">
        <v>3.1500000000698337E-2</v>
      </c>
      <c r="N27" s="91">
        <v>633.95280400000013</v>
      </c>
      <c r="O27" s="103">
        <v>112.94</v>
      </c>
      <c r="P27" s="91">
        <v>0.7159859930000001</v>
      </c>
      <c r="Q27" s="92">
        <f t="shared" si="0"/>
        <v>1.20592098591479E-3</v>
      </c>
      <c r="R27" s="92">
        <f>P27/'סכום נכסי הקרן'!$C$42</f>
        <v>1.8719371303034058E-4</v>
      </c>
    </row>
    <row r="28" spans="2:18">
      <c r="B28" s="86" t="s">
        <v>1329</v>
      </c>
      <c r="C28" s="89" t="s">
        <v>1103</v>
      </c>
      <c r="D28" s="88">
        <v>6025</v>
      </c>
      <c r="E28" s="88"/>
      <c r="F28" s="88" t="s">
        <v>469</v>
      </c>
      <c r="G28" s="102">
        <v>43100</v>
      </c>
      <c r="H28" s="88"/>
      <c r="I28" s="91">
        <v>8.329999997382318</v>
      </c>
      <c r="J28" s="89" t="s">
        <v>27</v>
      </c>
      <c r="K28" s="89" t="s">
        <v>120</v>
      </c>
      <c r="L28" s="90">
        <v>3.2499999986422806E-2</v>
      </c>
      <c r="M28" s="90">
        <v>3.2499999986422806E-2</v>
      </c>
      <c r="N28" s="91">
        <v>807.81064200000003</v>
      </c>
      <c r="O28" s="103">
        <f>P28/N28*100000</f>
        <v>94.829404587121047</v>
      </c>
      <c r="P28" s="91">
        <v>0.76604202200000004</v>
      </c>
      <c r="Q28" s="92">
        <f t="shared" si="0"/>
        <v>1.2902293612640536E-3</v>
      </c>
      <c r="R28" s="92">
        <f>P28/'סכום נכסי הקרן'!$C$42</f>
        <v>2.0028080414619205E-4</v>
      </c>
    </row>
    <row r="29" spans="2:18">
      <c r="B29" s="86" t="s">
        <v>1329</v>
      </c>
      <c r="C29" s="89" t="s">
        <v>1103</v>
      </c>
      <c r="D29" s="88">
        <v>5022</v>
      </c>
      <c r="E29" s="88"/>
      <c r="F29" s="88" t="s">
        <v>469</v>
      </c>
      <c r="G29" s="102">
        <v>42551</v>
      </c>
      <c r="H29" s="88"/>
      <c r="I29" s="91">
        <v>6.9899999987350938</v>
      </c>
      <c r="J29" s="89" t="s">
        <v>27</v>
      </c>
      <c r="K29" s="89" t="s">
        <v>120</v>
      </c>
      <c r="L29" s="90">
        <v>2.2999999993829724E-2</v>
      </c>
      <c r="M29" s="90">
        <v>2.2999999993829724E-2</v>
      </c>
      <c r="N29" s="91">
        <v>564.44918500000017</v>
      </c>
      <c r="O29" s="103">
        <v>114.85</v>
      </c>
      <c r="P29" s="91">
        <v>0.64826971800000011</v>
      </c>
      <c r="Q29" s="92">
        <f t="shared" si="0"/>
        <v>1.0918678090246702E-3</v>
      </c>
      <c r="R29" s="92">
        <f>P29/'סכום נכסי הקרן'!$C$42</f>
        <v>1.6948937094297571E-4</v>
      </c>
    </row>
    <row r="30" spans="2:18">
      <c r="B30" s="86" t="s">
        <v>1329</v>
      </c>
      <c r="C30" s="89" t="s">
        <v>1103</v>
      </c>
      <c r="D30" s="88">
        <v>6024</v>
      </c>
      <c r="E30" s="88"/>
      <c r="F30" s="88" t="s">
        <v>469</v>
      </c>
      <c r="G30" s="102">
        <v>43100</v>
      </c>
      <c r="H30" s="88"/>
      <c r="I30" s="91">
        <v>7.4300000043554926</v>
      </c>
      <c r="J30" s="89" t="s">
        <v>27</v>
      </c>
      <c r="K30" s="89" t="s">
        <v>120</v>
      </c>
      <c r="L30" s="90">
        <v>1.6900000011491684E-2</v>
      </c>
      <c r="M30" s="90">
        <v>1.6900000011491684E-2</v>
      </c>
      <c r="N30" s="91">
        <v>586.79410700000017</v>
      </c>
      <c r="O30" s="103">
        <v>120.12</v>
      </c>
      <c r="P30" s="91">
        <v>0.70485715100000013</v>
      </c>
      <c r="Q30" s="92">
        <f t="shared" si="0"/>
        <v>1.1871768983936115E-3</v>
      </c>
      <c r="R30" s="92">
        <f>P30/'סכום נכסי הקרן'!$C$42</f>
        <v>1.8428409011023408E-4</v>
      </c>
    </row>
    <row r="31" spans="2:18">
      <c r="B31" s="86" t="s">
        <v>1329</v>
      </c>
      <c r="C31" s="89" t="s">
        <v>1103</v>
      </c>
      <c r="D31" s="88">
        <v>5209</v>
      </c>
      <c r="E31" s="88"/>
      <c r="F31" s="88" t="s">
        <v>469</v>
      </c>
      <c r="G31" s="102">
        <v>42643</v>
      </c>
      <c r="H31" s="88"/>
      <c r="I31" s="91">
        <v>6.0400000027481218</v>
      </c>
      <c r="J31" s="89" t="s">
        <v>27</v>
      </c>
      <c r="K31" s="89" t="s">
        <v>120</v>
      </c>
      <c r="L31" s="90">
        <v>2.0800000014548889E-2</v>
      </c>
      <c r="M31" s="90">
        <v>2.0800000014548889E-2</v>
      </c>
      <c r="N31" s="91">
        <v>429.43689000000006</v>
      </c>
      <c r="O31" s="103">
        <v>115.24</v>
      </c>
      <c r="P31" s="91">
        <v>0.49488321600000013</v>
      </c>
      <c r="Q31" s="92">
        <f t="shared" si="0"/>
        <v>8.3352197052184794E-4</v>
      </c>
      <c r="R31" s="92">
        <f>P31/'סכום נכסי הקרן'!$C$42</f>
        <v>1.2938664670139163E-4</v>
      </c>
    </row>
    <row r="32" spans="2:18">
      <c r="B32" s="9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1"/>
      <c r="O32" s="103"/>
      <c r="P32" s="88"/>
      <c r="Q32" s="92"/>
      <c r="R32" s="88"/>
    </row>
    <row r="33" spans="2:18">
      <c r="B33" s="85" t="s">
        <v>35</v>
      </c>
      <c r="C33" s="81"/>
      <c r="D33" s="80"/>
      <c r="E33" s="80"/>
      <c r="F33" s="80"/>
      <c r="G33" s="100"/>
      <c r="H33" s="80"/>
      <c r="I33" s="83">
        <v>4.2663356815790143</v>
      </c>
      <c r="J33" s="81"/>
      <c r="K33" s="81"/>
      <c r="L33" s="82"/>
      <c r="M33" s="82">
        <v>6.5838194024498614E-2</v>
      </c>
      <c r="N33" s="83"/>
      <c r="O33" s="101"/>
      <c r="P33" s="83">
        <f>SUM(P34:P250)</f>
        <v>298.73229063599979</v>
      </c>
      <c r="Q33" s="84">
        <f t="shared" si="0"/>
        <v>0.50314886320457441</v>
      </c>
      <c r="R33" s="84">
        <f>P33/'סכום נכסי הקרן'!$C$42</f>
        <v>7.810321323731767E-2</v>
      </c>
    </row>
    <row r="34" spans="2:18">
      <c r="B34" s="86" t="s">
        <v>1330</v>
      </c>
      <c r="C34" s="89" t="s">
        <v>1104</v>
      </c>
      <c r="D34" s="88" t="s">
        <v>1105</v>
      </c>
      <c r="E34" s="88"/>
      <c r="F34" s="88" t="s">
        <v>320</v>
      </c>
      <c r="G34" s="102">
        <v>42368</v>
      </c>
      <c r="H34" s="88" t="s">
        <v>301</v>
      </c>
      <c r="I34" s="91">
        <v>7.1299999928412916</v>
      </c>
      <c r="J34" s="89" t="s">
        <v>116</v>
      </c>
      <c r="K34" s="89" t="s">
        <v>120</v>
      </c>
      <c r="L34" s="90">
        <v>3.1699999999999999E-2</v>
      </c>
      <c r="M34" s="90">
        <v>2.209999994554487E-2</v>
      </c>
      <c r="N34" s="91">
        <v>136.82487800000001</v>
      </c>
      <c r="O34" s="103">
        <v>119.45</v>
      </c>
      <c r="P34" s="91">
        <v>0.16343730900000003</v>
      </c>
      <c r="Q34" s="92">
        <f t="shared" si="0"/>
        <v>2.7527421308721074E-4</v>
      </c>
      <c r="R34" s="92">
        <f>P34/'סכום נכסי הקרן'!$C$42</f>
        <v>4.2730496152872502E-5</v>
      </c>
    </row>
    <row r="35" spans="2:18">
      <c r="B35" s="86" t="s">
        <v>1330</v>
      </c>
      <c r="C35" s="89" t="s">
        <v>1104</v>
      </c>
      <c r="D35" s="88" t="s">
        <v>1106</v>
      </c>
      <c r="E35" s="88"/>
      <c r="F35" s="88" t="s">
        <v>320</v>
      </c>
      <c r="G35" s="102">
        <v>42388</v>
      </c>
      <c r="H35" s="88" t="s">
        <v>301</v>
      </c>
      <c r="I35" s="91">
        <v>7.1199999858576764</v>
      </c>
      <c r="J35" s="89" t="s">
        <v>116</v>
      </c>
      <c r="K35" s="89" t="s">
        <v>120</v>
      </c>
      <c r="L35" s="90">
        <v>3.1899999999999998E-2</v>
      </c>
      <c r="M35" s="90">
        <v>2.2199999958969804E-2</v>
      </c>
      <c r="N35" s="91">
        <v>191.55483000000004</v>
      </c>
      <c r="O35" s="103">
        <v>119.6</v>
      </c>
      <c r="P35" s="91">
        <v>0.22909957700000003</v>
      </c>
      <c r="Q35" s="92">
        <f t="shared" si="0"/>
        <v>3.8586786678730645E-4</v>
      </c>
      <c r="R35" s="92">
        <f>P35/'סכום נכסי הקרן'!$C$42</f>
        <v>5.9897820476371264E-5</v>
      </c>
    </row>
    <row r="36" spans="2:18">
      <c r="B36" s="86" t="s">
        <v>1330</v>
      </c>
      <c r="C36" s="89" t="s">
        <v>1104</v>
      </c>
      <c r="D36" s="88" t="s">
        <v>1107</v>
      </c>
      <c r="E36" s="88"/>
      <c r="F36" s="88" t="s">
        <v>320</v>
      </c>
      <c r="G36" s="102">
        <v>42509</v>
      </c>
      <c r="H36" s="88" t="s">
        <v>301</v>
      </c>
      <c r="I36" s="91">
        <v>7.1799999956530325</v>
      </c>
      <c r="J36" s="89" t="s">
        <v>116</v>
      </c>
      <c r="K36" s="89" t="s">
        <v>120</v>
      </c>
      <c r="L36" s="90">
        <v>2.7400000000000001E-2</v>
      </c>
      <c r="M36" s="90">
        <v>2.3899999996377531E-2</v>
      </c>
      <c r="N36" s="91">
        <v>191.55483000000004</v>
      </c>
      <c r="O36" s="103">
        <v>115.29</v>
      </c>
      <c r="P36" s="91">
        <v>0.22084357200000002</v>
      </c>
      <c r="Q36" s="92">
        <f t="shared" si="0"/>
        <v>3.7196244156019947E-4</v>
      </c>
      <c r="R36" s="92">
        <f>P36/'סכום נכסי הקרן'!$C$42</f>
        <v>5.7739297480311676E-5</v>
      </c>
    </row>
    <row r="37" spans="2:18">
      <c r="B37" s="86" t="s">
        <v>1330</v>
      </c>
      <c r="C37" s="89" t="s">
        <v>1104</v>
      </c>
      <c r="D37" s="88" t="s">
        <v>1108</v>
      </c>
      <c r="E37" s="88"/>
      <c r="F37" s="88" t="s">
        <v>320</v>
      </c>
      <c r="G37" s="102">
        <v>42723</v>
      </c>
      <c r="H37" s="88" t="s">
        <v>301</v>
      </c>
      <c r="I37" s="91">
        <v>7.079999988736728</v>
      </c>
      <c r="J37" s="89" t="s">
        <v>116</v>
      </c>
      <c r="K37" s="89" t="s">
        <v>120</v>
      </c>
      <c r="L37" s="90">
        <v>3.15E-2</v>
      </c>
      <c r="M37" s="90">
        <v>2.5499999812278795E-2</v>
      </c>
      <c r="N37" s="91">
        <v>27.364975000000005</v>
      </c>
      <c r="O37" s="103">
        <v>116.8</v>
      </c>
      <c r="P37" s="91">
        <v>3.1962292000000003E-2</v>
      </c>
      <c r="Q37" s="92">
        <f t="shared" si="0"/>
        <v>5.3833453527821185E-5</v>
      </c>
      <c r="R37" s="92">
        <f>P37/'סכום נכסי הקרן'!$C$42</f>
        <v>8.3565044217840588E-6</v>
      </c>
    </row>
    <row r="38" spans="2:18">
      <c r="B38" s="86" t="s">
        <v>1330</v>
      </c>
      <c r="C38" s="89" t="s">
        <v>1104</v>
      </c>
      <c r="D38" s="88" t="s">
        <v>1109</v>
      </c>
      <c r="E38" s="88"/>
      <c r="F38" s="88" t="s">
        <v>320</v>
      </c>
      <c r="G38" s="102">
        <v>42918</v>
      </c>
      <c r="H38" s="88" t="s">
        <v>301</v>
      </c>
      <c r="I38" s="91">
        <v>7.0500000201700788</v>
      </c>
      <c r="J38" s="89" t="s">
        <v>116</v>
      </c>
      <c r="K38" s="89" t="s">
        <v>120</v>
      </c>
      <c r="L38" s="90">
        <v>3.1899999999999998E-2</v>
      </c>
      <c r="M38" s="90">
        <v>2.8300000056988475E-2</v>
      </c>
      <c r="N38" s="91">
        <v>136.82487800000001</v>
      </c>
      <c r="O38" s="103">
        <v>114.14</v>
      </c>
      <c r="P38" s="91">
        <v>0.15617191700000005</v>
      </c>
      <c r="Q38" s="92">
        <f t="shared" si="0"/>
        <v>2.6303725765881397E-4</v>
      </c>
      <c r="R38" s="92">
        <f>P38/'סכום נכסי הקרן'!$C$42</f>
        <v>4.0830967784444035E-5</v>
      </c>
    </row>
    <row r="39" spans="2:18">
      <c r="B39" s="86" t="s">
        <v>1330</v>
      </c>
      <c r="C39" s="89" t="s">
        <v>1104</v>
      </c>
      <c r="D39" s="88" t="s">
        <v>1110</v>
      </c>
      <c r="E39" s="88"/>
      <c r="F39" s="88" t="s">
        <v>320</v>
      </c>
      <c r="G39" s="102">
        <v>43915</v>
      </c>
      <c r="H39" s="88" t="s">
        <v>301</v>
      </c>
      <c r="I39" s="91">
        <v>7.0699999940917557</v>
      </c>
      <c r="J39" s="89" t="s">
        <v>116</v>
      </c>
      <c r="K39" s="89" t="s">
        <v>120</v>
      </c>
      <c r="L39" s="90">
        <v>2.6600000000000002E-2</v>
      </c>
      <c r="M39" s="90">
        <v>3.469999998738689E-2</v>
      </c>
      <c r="N39" s="91">
        <v>288.05237500000004</v>
      </c>
      <c r="O39" s="103">
        <v>104.59</v>
      </c>
      <c r="P39" s="91">
        <v>0.30127395400000007</v>
      </c>
      <c r="Q39" s="92">
        <f t="shared" si="0"/>
        <v>5.0742973632184887E-4</v>
      </c>
      <c r="R39" s="92">
        <f>P39/'סכום נכסי הקרן'!$C$42</f>
        <v>7.8767728195755404E-5</v>
      </c>
    </row>
    <row r="40" spans="2:18">
      <c r="B40" s="86" t="s">
        <v>1330</v>
      </c>
      <c r="C40" s="89" t="s">
        <v>1104</v>
      </c>
      <c r="D40" s="88" t="s">
        <v>1111</v>
      </c>
      <c r="E40" s="88"/>
      <c r="F40" s="88" t="s">
        <v>320</v>
      </c>
      <c r="G40" s="102">
        <v>44168</v>
      </c>
      <c r="H40" s="88" t="s">
        <v>301</v>
      </c>
      <c r="I40" s="91">
        <v>7.1999999971706643</v>
      </c>
      <c r="J40" s="89" t="s">
        <v>116</v>
      </c>
      <c r="K40" s="89" t="s">
        <v>120</v>
      </c>
      <c r="L40" s="90">
        <v>1.89E-2</v>
      </c>
      <c r="M40" s="90">
        <v>3.7199999997170663E-2</v>
      </c>
      <c r="N40" s="91">
        <v>291.73748000000001</v>
      </c>
      <c r="O40" s="103">
        <v>96.92</v>
      </c>
      <c r="P40" s="91">
        <v>0.28275196400000002</v>
      </c>
      <c r="Q40" s="92">
        <f t="shared" si="0"/>
        <v>4.7623351647917389E-4</v>
      </c>
      <c r="R40" s="92">
        <f>P40/'סכום נכסי הקרן'!$C$42</f>
        <v>7.3925175248199559E-5</v>
      </c>
    </row>
    <row r="41" spans="2:18">
      <c r="B41" s="86" t="s">
        <v>1330</v>
      </c>
      <c r="C41" s="89" t="s">
        <v>1104</v>
      </c>
      <c r="D41" s="88" t="s">
        <v>1112</v>
      </c>
      <c r="E41" s="88"/>
      <c r="F41" s="88" t="s">
        <v>320</v>
      </c>
      <c r="G41" s="102">
        <v>44277</v>
      </c>
      <c r="H41" s="88" t="s">
        <v>301</v>
      </c>
      <c r="I41" s="91">
        <v>7.1099999972735652</v>
      </c>
      <c r="J41" s="89" t="s">
        <v>116</v>
      </c>
      <c r="K41" s="89" t="s">
        <v>120</v>
      </c>
      <c r="L41" s="90">
        <v>1.9E-2</v>
      </c>
      <c r="M41" s="90">
        <v>4.5399999986736266E-2</v>
      </c>
      <c r="N41" s="91">
        <v>443.63646000000006</v>
      </c>
      <c r="O41" s="103">
        <v>91.77</v>
      </c>
      <c r="P41" s="91">
        <v>0.40712520100000005</v>
      </c>
      <c r="Q41" s="92">
        <f t="shared" si="0"/>
        <v>6.8571288905183519E-4</v>
      </c>
      <c r="R41" s="92">
        <f>P41/'סכום נכסי הקרן'!$C$42</f>
        <v>1.064424147797731E-4</v>
      </c>
    </row>
    <row r="42" spans="2:18">
      <c r="B42" s="86" t="s">
        <v>1331</v>
      </c>
      <c r="C42" s="89" t="s">
        <v>1104</v>
      </c>
      <c r="D42" s="88" t="s">
        <v>1113</v>
      </c>
      <c r="E42" s="88"/>
      <c r="F42" s="88" t="s">
        <v>327</v>
      </c>
      <c r="G42" s="102">
        <v>42122</v>
      </c>
      <c r="H42" s="88" t="s">
        <v>118</v>
      </c>
      <c r="I42" s="91">
        <v>4.3199999998086991</v>
      </c>
      <c r="J42" s="89" t="s">
        <v>310</v>
      </c>
      <c r="K42" s="89" t="s">
        <v>120</v>
      </c>
      <c r="L42" s="90">
        <v>2.98E-2</v>
      </c>
      <c r="M42" s="90">
        <v>2.4699999998086988E-2</v>
      </c>
      <c r="N42" s="91">
        <v>2739.4628360000006</v>
      </c>
      <c r="O42" s="103">
        <v>114.49</v>
      </c>
      <c r="P42" s="91">
        <v>3.1364108800000006</v>
      </c>
      <c r="Q42" s="92">
        <f t="shared" si="0"/>
        <v>5.2825945446162859E-3</v>
      </c>
      <c r="R42" s="92">
        <f>P42/'סכום נכסי הקרן'!$C$42</f>
        <v>8.2001101132708602E-4</v>
      </c>
    </row>
    <row r="43" spans="2:18">
      <c r="B43" s="86" t="s">
        <v>1332</v>
      </c>
      <c r="C43" s="89" t="s">
        <v>1104</v>
      </c>
      <c r="D43" s="88" t="s">
        <v>1114</v>
      </c>
      <c r="E43" s="88"/>
      <c r="F43" s="88" t="s">
        <v>1115</v>
      </c>
      <c r="G43" s="102">
        <v>40742</v>
      </c>
      <c r="H43" s="88" t="s">
        <v>1102</v>
      </c>
      <c r="I43" s="91">
        <v>3.1900000012066725</v>
      </c>
      <c r="J43" s="89" t="s">
        <v>304</v>
      </c>
      <c r="K43" s="89" t="s">
        <v>120</v>
      </c>
      <c r="L43" s="90">
        <v>4.4999999999999998E-2</v>
      </c>
      <c r="M43" s="90">
        <v>1.7000000001567105E-2</v>
      </c>
      <c r="N43" s="91">
        <v>1016.1930130000001</v>
      </c>
      <c r="O43" s="103">
        <v>125.59</v>
      </c>
      <c r="P43" s="91">
        <v>1.2762368340000003</v>
      </c>
      <c r="Q43" s="92">
        <f t="shared" si="0"/>
        <v>2.1495403487845192E-3</v>
      </c>
      <c r="R43" s="92">
        <f>P43/'סכום נכסי הקרן'!$C$42</f>
        <v>3.3367064998231943E-4</v>
      </c>
    </row>
    <row r="44" spans="2:18">
      <c r="B44" s="86" t="s">
        <v>1333</v>
      </c>
      <c r="C44" s="89" t="s">
        <v>1104</v>
      </c>
      <c r="D44" s="88" t="s">
        <v>1116</v>
      </c>
      <c r="E44" s="88"/>
      <c r="F44" s="88" t="s">
        <v>376</v>
      </c>
      <c r="G44" s="102">
        <v>43431</v>
      </c>
      <c r="H44" s="88" t="s">
        <v>301</v>
      </c>
      <c r="I44" s="91">
        <v>7.9299999722304344</v>
      </c>
      <c r="J44" s="89" t="s">
        <v>310</v>
      </c>
      <c r="K44" s="89" t="s">
        <v>120</v>
      </c>
      <c r="L44" s="90">
        <v>3.6600000000000001E-2</v>
      </c>
      <c r="M44" s="90">
        <v>3.2699999906058347E-2</v>
      </c>
      <c r="N44" s="91">
        <v>85.294208000000012</v>
      </c>
      <c r="O44" s="103">
        <v>113.57</v>
      </c>
      <c r="P44" s="91">
        <v>9.686863300000001E-2</v>
      </c>
      <c r="Q44" s="92">
        <f t="shared" si="0"/>
        <v>1.6315391439728619E-4</v>
      </c>
      <c r="R44" s="92">
        <f>P44/'סכום נכסי הקרן'!$C$42</f>
        <v>2.532619250198569E-5</v>
      </c>
    </row>
    <row r="45" spans="2:18">
      <c r="B45" s="86" t="s">
        <v>1333</v>
      </c>
      <c r="C45" s="89" t="s">
        <v>1104</v>
      </c>
      <c r="D45" s="88" t="s">
        <v>1117</v>
      </c>
      <c r="E45" s="88"/>
      <c r="F45" s="88" t="s">
        <v>376</v>
      </c>
      <c r="G45" s="102">
        <v>43276</v>
      </c>
      <c r="H45" s="88" t="s">
        <v>301</v>
      </c>
      <c r="I45" s="91">
        <v>7.9899999918631925</v>
      </c>
      <c r="J45" s="89" t="s">
        <v>310</v>
      </c>
      <c r="K45" s="89" t="s">
        <v>120</v>
      </c>
      <c r="L45" s="90">
        <v>3.2599999999999997E-2</v>
      </c>
      <c r="M45" s="90">
        <v>3.359999993147951E-2</v>
      </c>
      <c r="N45" s="91">
        <v>84.981092000000004</v>
      </c>
      <c r="O45" s="103">
        <v>109.91</v>
      </c>
      <c r="P45" s="91">
        <v>9.340272400000002E-2</v>
      </c>
      <c r="Q45" s="92">
        <f t="shared" si="0"/>
        <v>1.5731635271418925E-4</v>
      </c>
      <c r="R45" s="92">
        <f>P45/'סכום נכסי הקרן'!$C$42</f>
        <v>2.442003458677732E-5</v>
      </c>
    </row>
    <row r="46" spans="2:18">
      <c r="B46" s="86" t="s">
        <v>1333</v>
      </c>
      <c r="C46" s="89" t="s">
        <v>1104</v>
      </c>
      <c r="D46" s="88" t="s">
        <v>1118</v>
      </c>
      <c r="E46" s="88"/>
      <c r="F46" s="88" t="s">
        <v>376</v>
      </c>
      <c r="G46" s="102">
        <v>43222</v>
      </c>
      <c r="H46" s="88" t="s">
        <v>301</v>
      </c>
      <c r="I46" s="91">
        <v>7.9999999955422352</v>
      </c>
      <c r="J46" s="89" t="s">
        <v>310</v>
      </c>
      <c r="K46" s="89" t="s">
        <v>120</v>
      </c>
      <c r="L46" s="90">
        <v>3.2199999999999999E-2</v>
      </c>
      <c r="M46" s="90">
        <v>3.3699999992644697E-2</v>
      </c>
      <c r="N46" s="91">
        <v>406.09648800000008</v>
      </c>
      <c r="O46" s="103">
        <v>110.48</v>
      </c>
      <c r="P46" s="91">
        <v>0.44865540900000006</v>
      </c>
      <c r="Q46" s="92">
        <f t="shared" si="0"/>
        <v>7.5566139344472247E-4</v>
      </c>
      <c r="R46" s="92">
        <f>P46/'סכום נכסי הקרן'!$C$42</f>
        <v>1.1730043981720195E-4</v>
      </c>
    </row>
    <row r="47" spans="2:18">
      <c r="B47" s="86" t="s">
        <v>1333</v>
      </c>
      <c r="C47" s="89" t="s">
        <v>1104</v>
      </c>
      <c r="D47" s="88" t="s">
        <v>1119</v>
      </c>
      <c r="E47" s="88"/>
      <c r="F47" s="88" t="s">
        <v>376</v>
      </c>
      <c r="G47" s="102">
        <v>43922</v>
      </c>
      <c r="H47" s="88" t="s">
        <v>301</v>
      </c>
      <c r="I47" s="91">
        <v>8.1600000348222501</v>
      </c>
      <c r="J47" s="89" t="s">
        <v>310</v>
      </c>
      <c r="K47" s="89" t="s">
        <v>120</v>
      </c>
      <c r="L47" s="90">
        <v>2.7699999999999999E-2</v>
      </c>
      <c r="M47" s="90">
        <v>3.0500000132475957E-2</v>
      </c>
      <c r="N47" s="91">
        <v>97.706692000000018</v>
      </c>
      <c r="O47" s="103">
        <v>108.16</v>
      </c>
      <c r="P47" s="91">
        <v>0.10567955200000001</v>
      </c>
      <c r="Q47" s="92">
        <f t="shared" si="0"/>
        <v>1.7799397025197573E-4</v>
      </c>
      <c r="R47" s="92">
        <f>P47/'סכום נכסי הקרן'!$C$42</f>
        <v>2.762979712406602E-5</v>
      </c>
    </row>
    <row r="48" spans="2:18">
      <c r="B48" s="86" t="s">
        <v>1333</v>
      </c>
      <c r="C48" s="89" t="s">
        <v>1104</v>
      </c>
      <c r="D48" s="88" t="s">
        <v>1120</v>
      </c>
      <c r="E48" s="88"/>
      <c r="F48" s="88" t="s">
        <v>376</v>
      </c>
      <c r="G48" s="102">
        <v>43978</v>
      </c>
      <c r="H48" s="88" t="s">
        <v>301</v>
      </c>
      <c r="I48" s="91">
        <v>8.1699999543716704</v>
      </c>
      <c r="J48" s="89" t="s">
        <v>310</v>
      </c>
      <c r="K48" s="89" t="s">
        <v>120</v>
      </c>
      <c r="L48" s="90">
        <v>2.3E-2</v>
      </c>
      <c r="M48" s="90">
        <v>3.5299999797478547E-2</v>
      </c>
      <c r="N48" s="91">
        <v>40.987407000000005</v>
      </c>
      <c r="O48" s="103">
        <v>99.99</v>
      </c>
      <c r="P48" s="91">
        <v>4.0983311000000001E-2</v>
      </c>
      <c r="Q48" s="92">
        <f t="shared" si="0"/>
        <v>6.9027376639157879E-5</v>
      </c>
      <c r="R48" s="92">
        <f>P48/'סכום נכסי הקרן'!$C$42</f>
        <v>1.071503944682225E-5</v>
      </c>
    </row>
    <row r="49" spans="2:18">
      <c r="B49" s="86" t="s">
        <v>1333</v>
      </c>
      <c r="C49" s="89" t="s">
        <v>1104</v>
      </c>
      <c r="D49" s="88" t="s">
        <v>1121</v>
      </c>
      <c r="E49" s="88"/>
      <c r="F49" s="88" t="s">
        <v>376</v>
      </c>
      <c r="G49" s="102">
        <v>44010</v>
      </c>
      <c r="H49" s="88" t="s">
        <v>301</v>
      </c>
      <c r="I49" s="91">
        <v>8.2500000458226292</v>
      </c>
      <c r="J49" s="89" t="s">
        <v>310</v>
      </c>
      <c r="K49" s="89" t="s">
        <v>120</v>
      </c>
      <c r="L49" s="90">
        <v>2.2000000000000002E-2</v>
      </c>
      <c r="M49" s="90">
        <v>3.2200000164961461E-2</v>
      </c>
      <c r="N49" s="91">
        <v>64.268028000000015</v>
      </c>
      <c r="O49" s="103">
        <v>101.87</v>
      </c>
      <c r="P49" s="91">
        <v>6.5469836000000017E-2</v>
      </c>
      <c r="Q49" s="92">
        <f t="shared" si="0"/>
        <v>1.1026954430489762E-4</v>
      </c>
      <c r="R49" s="92">
        <f>P49/'סכום נכסי הקרן'!$C$42</f>
        <v>1.7117013198786782E-5</v>
      </c>
    </row>
    <row r="50" spans="2:18">
      <c r="B50" s="86" t="s">
        <v>1333</v>
      </c>
      <c r="C50" s="89" t="s">
        <v>1104</v>
      </c>
      <c r="D50" s="88" t="s">
        <v>1122</v>
      </c>
      <c r="E50" s="88"/>
      <c r="F50" s="88" t="s">
        <v>376</v>
      </c>
      <c r="G50" s="102">
        <v>44133</v>
      </c>
      <c r="H50" s="88" t="s">
        <v>301</v>
      </c>
      <c r="I50" s="91">
        <v>8.1499999798300156</v>
      </c>
      <c r="J50" s="89" t="s">
        <v>310</v>
      </c>
      <c r="K50" s="89" t="s">
        <v>120</v>
      </c>
      <c r="L50" s="90">
        <v>2.3799999999999998E-2</v>
      </c>
      <c r="M50" s="90">
        <v>3.5499999893217733E-2</v>
      </c>
      <c r="N50" s="91">
        <v>83.573285000000013</v>
      </c>
      <c r="O50" s="103">
        <v>100.85</v>
      </c>
      <c r="P50" s="91">
        <v>8.4283658000000011E-2</v>
      </c>
      <c r="Q50" s="92">
        <f t="shared" si="0"/>
        <v>1.4195729098832381E-4</v>
      </c>
      <c r="R50" s="92">
        <f>P50/'סכום נכסי הקרן'!$C$42</f>
        <v>2.2035865286542509E-5</v>
      </c>
    </row>
    <row r="51" spans="2:18">
      <c r="B51" s="86" t="s">
        <v>1333</v>
      </c>
      <c r="C51" s="89" t="s">
        <v>1104</v>
      </c>
      <c r="D51" s="88" t="s">
        <v>1123</v>
      </c>
      <c r="E51" s="88"/>
      <c r="F51" s="88" t="s">
        <v>376</v>
      </c>
      <c r="G51" s="102">
        <v>44251</v>
      </c>
      <c r="H51" s="88" t="s">
        <v>301</v>
      </c>
      <c r="I51" s="91">
        <v>8.0399999840379692</v>
      </c>
      <c r="J51" s="89" t="s">
        <v>310</v>
      </c>
      <c r="K51" s="89" t="s">
        <v>120</v>
      </c>
      <c r="L51" s="90">
        <v>2.3599999999999999E-2</v>
      </c>
      <c r="M51" s="90">
        <v>4.039999992351527E-2</v>
      </c>
      <c r="N51" s="91">
        <v>248.13915000000006</v>
      </c>
      <c r="O51" s="103">
        <v>96.95</v>
      </c>
      <c r="P51" s="91">
        <v>0.24057089600000003</v>
      </c>
      <c r="Q51" s="92">
        <f t="shared" si="0"/>
        <v>4.0518878151674179E-4</v>
      </c>
      <c r="R51" s="92">
        <f>P51/'סכום נכסי הקרן'!$C$42</f>
        <v>6.2896983613582933E-5</v>
      </c>
    </row>
    <row r="52" spans="2:18">
      <c r="B52" s="86" t="s">
        <v>1333</v>
      </c>
      <c r="C52" s="89" t="s">
        <v>1104</v>
      </c>
      <c r="D52" s="88" t="s">
        <v>1124</v>
      </c>
      <c r="E52" s="88"/>
      <c r="F52" s="88" t="s">
        <v>376</v>
      </c>
      <c r="G52" s="102">
        <v>44294</v>
      </c>
      <c r="H52" s="88" t="s">
        <v>301</v>
      </c>
      <c r="I52" s="91">
        <v>8.0100000211790281</v>
      </c>
      <c r="J52" s="89" t="s">
        <v>310</v>
      </c>
      <c r="K52" s="89" t="s">
        <v>120</v>
      </c>
      <c r="L52" s="90">
        <v>2.3199999999999998E-2</v>
      </c>
      <c r="M52" s="90">
        <v>4.2700000098204433E-2</v>
      </c>
      <c r="N52" s="91">
        <v>178.53311400000001</v>
      </c>
      <c r="O52" s="103">
        <v>94.68</v>
      </c>
      <c r="P52" s="91">
        <v>0.169035142</v>
      </c>
      <c r="Q52" s="92">
        <f t="shared" si="0"/>
        <v>2.8470253201571567E-4</v>
      </c>
      <c r="R52" s="92">
        <f>P52/'סכום נכסי הקרן'!$C$42</f>
        <v>4.4194043141834009E-5</v>
      </c>
    </row>
    <row r="53" spans="2:18">
      <c r="B53" s="86" t="s">
        <v>1333</v>
      </c>
      <c r="C53" s="89" t="s">
        <v>1104</v>
      </c>
      <c r="D53" s="88" t="s">
        <v>1125</v>
      </c>
      <c r="E53" s="88"/>
      <c r="F53" s="88" t="s">
        <v>376</v>
      </c>
      <c r="G53" s="102">
        <v>44602</v>
      </c>
      <c r="H53" s="88" t="s">
        <v>301</v>
      </c>
      <c r="I53" s="91">
        <v>7.9099999889580248</v>
      </c>
      <c r="J53" s="89" t="s">
        <v>310</v>
      </c>
      <c r="K53" s="89" t="s">
        <v>120</v>
      </c>
      <c r="L53" s="90">
        <v>2.0899999999999998E-2</v>
      </c>
      <c r="M53" s="90">
        <v>5.0199999907449E-2</v>
      </c>
      <c r="N53" s="91">
        <v>255.78114800000003</v>
      </c>
      <c r="O53" s="103">
        <v>85.33</v>
      </c>
      <c r="P53" s="91">
        <v>0.21825805100000004</v>
      </c>
      <c r="Q53" s="92">
        <f t="shared" si="0"/>
        <v>3.6760769989778349E-4</v>
      </c>
      <c r="R53" s="92">
        <f>P53/'סכום נכסי הקרן'!$C$42</f>
        <v>5.7063315993467258E-5</v>
      </c>
    </row>
    <row r="54" spans="2:18">
      <c r="B54" s="86" t="s">
        <v>1333</v>
      </c>
      <c r="C54" s="89" t="s">
        <v>1104</v>
      </c>
      <c r="D54" s="88" t="s">
        <v>1126</v>
      </c>
      <c r="E54" s="88"/>
      <c r="F54" s="88" t="s">
        <v>376</v>
      </c>
      <c r="G54" s="102">
        <v>43500</v>
      </c>
      <c r="H54" s="88" t="s">
        <v>301</v>
      </c>
      <c r="I54" s="91">
        <v>8.010000017822744</v>
      </c>
      <c r="J54" s="89" t="s">
        <v>310</v>
      </c>
      <c r="K54" s="89" t="s">
        <v>120</v>
      </c>
      <c r="L54" s="90">
        <v>3.4500000000000003E-2</v>
      </c>
      <c r="M54" s="90">
        <v>3.0900000068549018E-2</v>
      </c>
      <c r="N54" s="91">
        <v>160.09769500000002</v>
      </c>
      <c r="O54" s="103">
        <v>113.9</v>
      </c>
      <c r="P54" s="91">
        <v>0.18235127500000001</v>
      </c>
      <c r="Q54" s="92">
        <f t="shared" si="0"/>
        <v>3.0713063032061154E-4</v>
      </c>
      <c r="R54" s="92">
        <f>P54/'סכום נכסי הקרן'!$C$42</f>
        <v>4.7675530774059029E-5</v>
      </c>
    </row>
    <row r="55" spans="2:18">
      <c r="B55" s="86" t="s">
        <v>1333</v>
      </c>
      <c r="C55" s="89" t="s">
        <v>1104</v>
      </c>
      <c r="D55" s="88" t="s">
        <v>1127</v>
      </c>
      <c r="E55" s="88"/>
      <c r="F55" s="88" t="s">
        <v>376</v>
      </c>
      <c r="G55" s="102">
        <v>43556</v>
      </c>
      <c r="H55" s="88" t="s">
        <v>301</v>
      </c>
      <c r="I55" s="91">
        <v>8.0899999905752082</v>
      </c>
      <c r="J55" s="89" t="s">
        <v>310</v>
      </c>
      <c r="K55" s="89" t="s">
        <v>120</v>
      </c>
      <c r="L55" s="90">
        <v>3.0499999999999999E-2</v>
      </c>
      <c r="M55" s="90">
        <v>3.0899999961852029E-2</v>
      </c>
      <c r="N55" s="91">
        <v>161.44665500000002</v>
      </c>
      <c r="O55" s="103">
        <v>110.41</v>
      </c>
      <c r="P55" s="91">
        <v>0.17825325200000003</v>
      </c>
      <c r="Q55" s="92">
        <f t="shared" si="0"/>
        <v>3.002284115834058E-4</v>
      </c>
      <c r="R55" s="92">
        <f>P55/'סכום נכסי הקרן'!$C$42</f>
        <v>4.6604107381766866E-5</v>
      </c>
    </row>
    <row r="56" spans="2:18">
      <c r="B56" s="86" t="s">
        <v>1333</v>
      </c>
      <c r="C56" s="89" t="s">
        <v>1104</v>
      </c>
      <c r="D56" s="88" t="s">
        <v>1128</v>
      </c>
      <c r="E56" s="88"/>
      <c r="F56" s="88" t="s">
        <v>376</v>
      </c>
      <c r="G56" s="102">
        <v>43647</v>
      </c>
      <c r="H56" s="88" t="s">
        <v>301</v>
      </c>
      <c r="I56" s="91">
        <v>8.0699999977801031</v>
      </c>
      <c r="J56" s="89" t="s">
        <v>310</v>
      </c>
      <c r="K56" s="89" t="s">
        <v>120</v>
      </c>
      <c r="L56" s="90">
        <v>2.8999999999999998E-2</v>
      </c>
      <c r="M56" s="90">
        <v>3.3600000012685143E-2</v>
      </c>
      <c r="N56" s="91">
        <v>149.87149200000002</v>
      </c>
      <c r="O56" s="103">
        <v>105.2</v>
      </c>
      <c r="P56" s="91">
        <v>0.15766480499999999</v>
      </c>
      <c r="Q56" s="92">
        <f t="shared" si="0"/>
        <v>2.655516992630093E-4</v>
      </c>
      <c r="R56" s="92">
        <f>P56/'סכום נכסי הקרן'!$C$42</f>
        <v>4.1221281632187742E-5</v>
      </c>
    </row>
    <row r="57" spans="2:18">
      <c r="B57" s="86" t="s">
        <v>1333</v>
      </c>
      <c r="C57" s="89" t="s">
        <v>1104</v>
      </c>
      <c r="D57" s="88" t="s">
        <v>1129</v>
      </c>
      <c r="E57" s="88"/>
      <c r="F57" s="88" t="s">
        <v>376</v>
      </c>
      <c r="G57" s="102">
        <v>43703</v>
      </c>
      <c r="H57" s="88" t="s">
        <v>301</v>
      </c>
      <c r="I57" s="91">
        <v>8.2000001284768711</v>
      </c>
      <c r="J57" s="89" t="s">
        <v>310</v>
      </c>
      <c r="K57" s="89" t="s">
        <v>120</v>
      </c>
      <c r="L57" s="90">
        <v>2.3799999999999998E-2</v>
      </c>
      <c r="M57" s="90">
        <v>3.2700000174361456E-2</v>
      </c>
      <c r="N57" s="91">
        <v>10.642545999999999</v>
      </c>
      <c r="O57" s="103">
        <v>102.39</v>
      </c>
      <c r="P57" s="91">
        <v>1.0896903000000001E-2</v>
      </c>
      <c r="Q57" s="92">
        <f t="shared" si="0"/>
        <v>1.8353437270633634E-5</v>
      </c>
      <c r="R57" s="92">
        <f>P57/'סכום נכסי הקרן'!$C$42</f>
        <v>2.8489827357578729E-6</v>
      </c>
    </row>
    <row r="58" spans="2:18">
      <c r="B58" s="86" t="s">
        <v>1333</v>
      </c>
      <c r="C58" s="89" t="s">
        <v>1104</v>
      </c>
      <c r="D58" s="88" t="s">
        <v>1130</v>
      </c>
      <c r="E58" s="88"/>
      <c r="F58" s="88" t="s">
        <v>376</v>
      </c>
      <c r="G58" s="102">
        <v>43740</v>
      </c>
      <c r="H58" s="88" t="s">
        <v>301</v>
      </c>
      <c r="I58" s="91">
        <v>8.1100000168904902</v>
      </c>
      <c r="J58" s="89" t="s">
        <v>310</v>
      </c>
      <c r="K58" s="89" t="s">
        <v>120</v>
      </c>
      <c r="L58" s="90">
        <v>2.4300000000000002E-2</v>
      </c>
      <c r="M58" s="90">
        <v>3.670000006909746E-2</v>
      </c>
      <c r="N58" s="91">
        <v>157.27609600000002</v>
      </c>
      <c r="O58" s="103">
        <v>99.38</v>
      </c>
      <c r="P58" s="91">
        <v>0.15630097600000001</v>
      </c>
      <c r="Q58" s="92">
        <f t="shared" si="0"/>
        <v>2.6325462916893113E-4</v>
      </c>
      <c r="R58" s="92">
        <f>P58/'סכום נכסי הקרן'!$C$42</f>
        <v>4.0864710111313793E-5</v>
      </c>
    </row>
    <row r="59" spans="2:18">
      <c r="B59" s="86" t="s">
        <v>1333</v>
      </c>
      <c r="C59" s="89" t="s">
        <v>1104</v>
      </c>
      <c r="D59" s="88" t="s">
        <v>1131</v>
      </c>
      <c r="E59" s="88"/>
      <c r="F59" s="88" t="s">
        <v>376</v>
      </c>
      <c r="G59" s="102">
        <v>43831</v>
      </c>
      <c r="H59" s="88" t="s">
        <v>301</v>
      </c>
      <c r="I59" s="91">
        <v>8.0799999997499814</v>
      </c>
      <c r="J59" s="89" t="s">
        <v>310</v>
      </c>
      <c r="K59" s="89" t="s">
        <v>120</v>
      </c>
      <c r="L59" s="90">
        <v>2.3799999999999998E-2</v>
      </c>
      <c r="M59" s="90">
        <v>3.8199999989999261E-2</v>
      </c>
      <c r="N59" s="91">
        <v>163.23654500000004</v>
      </c>
      <c r="O59" s="103">
        <v>98.01</v>
      </c>
      <c r="P59" s="91">
        <v>0.15998813800000003</v>
      </c>
      <c r="Q59" s="92">
        <f t="shared" si="0"/>
        <v>2.6946484288503599E-4</v>
      </c>
      <c r="R59" s="92">
        <f>P59/'סכום נכסי הקרן'!$C$42</f>
        <v>4.1828714368481402E-5</v>
      </c>
    </row>
    <row r="60" spans="2:18">
      <c r="B60" s="86" t="s">
        <v>1334</v>
      </c>
      <c r="C60" s="89" t="s">
        <v>1104</v>
      </c>
      <c r="D60" s="88">
        <v>7936</v>
      </c>
      <c r="E60" s="88"/>
      <c r="F60" s="88" t="s">
        <v>1132</v>
      </c>
      <c r="G60" s="102">
        <v>44087</v>
      </c>
      <c r="H60" s="88" t="s">
        <v>1102</v>
      </c>
      <c r="I60" s="91">
        <v>5.3900000000859967</v>
      </c>
      <c r="J60" s="89" t="s">
        <v>304</v>
      </c>
      <c r="K60" s="89" t="s">
        <v>120</v>
      </c>
      <c r="L60" s="90">
        <v>1.7947999999999999E-2</v>
      </c>
      <c r="M60" s="90">
        <v>2.8099999994226008E-2</v>
      </c>
      <c r="N60" s="91">
        <v>776.5636300000001</v>
      </c>
      <c r="O60" s="103">
        <v>104.82</v>
      </c>
      <c r="P60" s="91">
        <v>0.81399398700000003</v>
      </c>
      <c r="Q60" s="92">
        <f t="shared" si="0"/>
        <v>1.370993903412508E-3</v>
      </c>
      <c r="R60" s="92">
        <f>P60/'סכום נכסי הקרן'!$C$42</f>
        <v>2.1281779015319474E-4</v>
      </c>
    </row>
    <row r="61" spans="2:18">
      <c r="B61" s="86" t="s">
        <v>1334</v>
      </c>
      <c r="C61" s="89" t="s">
        <v>1104</v>
      </c>
      <c r="D61" s="88">
        <v>7937</v>
      </c>
      <c r="E61" s="88"/>
      <c r="F61" s="88" t="s">
        <v>1132</v>
      </c>
      <c r="G61" s="102">
        <v>44087</v>
      </c>
      <c r="H61" s="88" t="s">
        <v>1102</v>
      </c>
      <c r="I61" s="91">
        <v>6.7500000025550948</v>
      </c>
      <c r="J61" s="89" t="s">
        <v>304</v>
      </c>
      <c r="K61" s="89" t="s">
        <v>120</v>
      </c>
      <c r="L61" s="90">
        <v>7.5499999999999998E-2</v>
      </c>
      <c r="M61" s="90">
        <v>7.9500000035771345E-2</v>
      </c>
      <c r="N61" s="91">
        <v>983.35300000000007</v>
      </c>
      <c r="O61" s="103">
        <v>99.5</v>
      </c>
      <c r="P61" s="91">
        <v>0.97843715000000009</v>
      </c>
      <c r="Q61" s="92">
        <f t="shared" si="0"/>
        <v>1.6479622564119871E-3</v>
      </c>
      <c r="R61" s="92">
        <f>P61/'סכום נכסי הקרן'!$C$42</f>
        <v>2.5581126567559025E-4</v>
      </c>
    </row>
    <row r="62" spans="2:18">
      <c r="B62" s="86" t="s">
        <v>1335</v>
      </c>
      <c r="C62" s="89" t="s">
        <v>1103</v>
      </c>
      <c r="D62" s="88">
        <v>8063</v>
      </c>
      <c r="E62" s="88"/>
      <c r="F62" s="88" t="s">
        <v>378</v>
      </c>
      <c r="G62" s="102">
        <v>44147</v>
      </c>
      <c r="H62" s="88" t="s">
        <v>118</v>
      </c>
      <c r="I62" s="91">
        <v>7.8499999976341259</v>
      </c>
      <c r="J62" s="89" t="s">
        <v>446</v>
      </c>
      <c r="K62" s="89" t="s">
        <v>120</v>
      </c>
      <c r="L62" s="90">
        <v>1.6250000000000001E-2</v>
      </c>
      <c r="M62" s="90">
        <v>2.9099999989068027E-2</v>
      </c>
      <c r="N62" s="91">
        <v>612.63566800000012</v>
      </c>
      <c r="O62" s="103">
        <v>100.04</v>
      </c>
      <c r="P62" s="91">
        <v>0.61288073700000001</v>
      </c>
      <c r="Q62" s="92">
        <f t="shared" si="0"/>
        <v>1.0322628512806995E-3</v>
      </c>
      <c r="R62" s="92">
        <f>P62/'סכום נכסי הקרן'!$C$42</f>
        <v>1.6023696262980051E-4</v>
      </c>
    </row>
    <row r="63" spans="2:18">
      <c r="B63" s="86" t="s">
        <v>1335</v>
      </c>
      <c r="C63" s="89" t="s">
        <v>1103</v>
      </c>
      <c r="D63" s="88">
        <v>8145</v>
      </c>
      <c r="E63" s="88"/>
      <c r="F63" s="88" t="s">
        <v>378</v>
      </c>
      <c r="G63" s="102">
        <v>44185</v>
      </c>
      <c r="H63" s="88" t="s">
        <v>118</v>
      </c>
      <c r="I63" s="91">
        <v>7.8599999987257343</v>
      </c>
      <c r="J63" s="89" t="s">
        <v>446</v>
      </c>
      <c r="K63" s="89" t="s">
        <v>120</v>
      </c>
      <c r="L63" s="90">
        <v>1.4990000000000002E-2</v>
      </c>
      <c r="M63" s="90">
        <v>3.0199999981593964E-2</v>
      </c>
      <c r="N63" s="91">
        <v>287.98785700000008</v>
      </c>
      <c r="O63" s="103">
        <v>98.1</v>
      </c>
      <c r="P63" s="91">
        <v>0.28251607600000006</v>
      </c>
      <c r="Q63" s="92">
        <f t="shared" si="0"/>
        <v>4.7583621500637061E-4</v>
      </c>
      <c r="R63" s="92">
        <f>P63/'סכום נכסי הקרן'!$C$42</f>
        <v>7.3863502602350344E-5</v>
      </c>
    </row>
    <row r="64" spans="2:18">
      <c r="B64" s="86" t="s">
        <v>1336</v>
      </c>
      <c r="C64" s="89" t="s">
        <v>1103</v>
      </c>
      <c r="D64" s="88" t="s">
        <v>1133</v>
      </c>
      <c r="E64" s="88"/>
      <c r="F64" s="88" t="s">
        <v>376</v>
      </c>
      <c r="G64" s="102">
        <v>42901</v>
      </c>
      <c r="H64" s="88" t="s">
        <v>301</v>
      </c>
      <c r="I64" s="91">
        <v>0.94999999980428218</v>
      </c>
      <c r="J64" s="89" t="s">
        <v>141</v>
      </c>
      <c r="K64" s="89" t="s">
        <v>120</v>
      </c>
      <c r="L64" s="90">
        <v>0.04</v>
      </c>
      <c r="M64" s="90">
        <v>6.1099999994341986E-2</v>
      </c>
      <c r="N64" s="91">
        <v>2859.0606700000003</v>
      </c>
      <c r="O64" s="103">
        <v>98.29</v>
      </c>
      <c r="P64" s="91">
        <v>2.8101706690000006</v>
      </c>
      <c r="Q64" s="92">
        <f t="shared" si="0"/>
        <v>4.733114637550326E-3</v>
      </c>
      <c r="R64" s="92">
        <f>P64/'סכום נכסי הקרן'!$C$42</f>
        <v>7.3471588400063326E-4</v>
      </c>
    </row>
    <row r="65" spans="2:18">
      <c r="B65" s="86" t="s">
        <v>1337</v>
      </c>
      <c r="C65" s="89" t="s">
        <v>1103</v>
      </c>
      <c r="D65" s="88">
        <v>4069</v>
      </c>
      <c r="E65" s="88"/>
      <c r="F65" s="88" t="s">
        <v>378</v>
      </c>
      <c r="G65" s="102">
        <v>42052</v>
      </c>
      <c r="H65" s="88" t="s">
        <v>118</v>
      </c>
      <c r="I65" s="91">
        <v>4.1300000003771684</v>
      </c>
      <c r="J65" s="89" t="s">
        <v>476</v>
      </c>
      <c r="K65" s="89" t="s">
        <v>120</v>
      </c>
      <c r="L65" s="90">
        <v>2.9779E-2</v>
      </c>
      <c r="M65" s="90">
        <v>2.0099999992655146E-2</v>
      </c>
      <c r="N65" s="91">
        <v>431.22248700000006</v>
      </c>
      <c r="O65" s="103">
        <v>116.82</v>
      </c>
      <c r="P65" s="91">
        <v>0.50375413700000016</v>
      </c>
      <c r="Q65" s="92">
        <f t="shared" si="0"/>
        <v>8.484630865532788E-4</v>
      </c>
      <c r="R65" s="92">
        <f>P65/'סכום נכסי הקרן'!$C$42</f>
        <v>1.3170593877724767E-4</v>
      </c>
    </row>
    <row r="66" spans="2:18">
      <c r="B66" s="86" t="s">
        <v>1338</v>
      </c>
      <c r="C66" s="89" t="s">
        <v>1103</v>
      </c>
      <c r="D66" s="88">
        <v>8224</v>
      </c>
      <c r="E66" s="88"/>
      <c r="F66" s="88" t="s">
        <v>378</v>
      </c>
      <c r="G66" s="102">
        <v>44223</v>
      </c>
      <c r="H66" s="88" t="s">
        <v>118</v>
      </c>
      <c r="I66" s="91">
        <v>12.680000004208312</v>
      </c>
      <c r="J66" s="89" t="s">
        <v>304</v>
      </c>
      <c r="K66" s="89" t="s">
        <v>120</v>
      </c>
      <c r="L66" s="90">
        <v>2.1537000000000001E-2</v>
      </c>
      <c r="M66" s="90">
        <v>3.7100000009435308E-2</v>
      </c>
      <c r="N66" s="91">
        <v>1313.767049</v>
      </c>
      <c r="O66" s="103">
        <v>91.16</v>
      </c>
      <c r="P66" s="91">
        <v>1.1976300970000002</v>
      </c>
      <c r="Q66" s="92">
        <f t="shared" si="0"/>
        <v>2.0171445830721238E-3</v>
      </c>
      <c r="R66" s="92">
        <f>P66/'סכום נכסי הקרן'!$C$42</f>
        <v>3.1311900915122643E-4</v>
      </c>
    </row>
    <row r="67" spans="2:18">
      <c r="B67" s="86" t="s">
        <v>1338</v>
      </c>
      <c r="C67" s="89" t="s">
        <v>1103</v>
      </c>
      <c r="D67" s="88">
        <v>2963</v>
      </c>
      <c r="E67" s="88"/>
      <c r="F67" s="88" t="s">
        <v>378</v>
      </c>
      <c r="G67" s="102">
        <v>41423</v>
      </c>
      <c r="H67" s="88" t="s">
        <v>118</v>
      </c>
      <c r="I67" s="91">
        <v>3.0599999990179891</v>
      </c>
      <c r="J67" s="89" t="s">
        <v>304</v>
      </c>
      <c r="K67" s="89" t="s">
        <v>120</v>
      </c>
      <c r="L67" s="90">
        <v>0.05</v>
      </c>
      <c r="M67" s="90">
        <v>2.1999999999999999E-2</v>
      </c>
      <c r="N67" s="91">
        <v>251.49881200000004</v>
      </c>
      <c r="O67" s="103">
        <v>121.47</v>
      </c>
      <c r="P67" s="91">
        <v>0.30549560500000006</v>
      </c>
      <c r="Q67" s="92">
        <f t="shared" si="0"/>
        <v>5.1454017924375131E-4</v>
      </c>
      <c r="R67" s="92">
        <f>P67/'סכום נכסי הקרן'!$C$42</f>
        <v>7.987147398622403E-5</v>
      </c>
    </row>
    <row r="68" spans="2:18">
      <c r="B68" s="86" t="s">
        <v>1338</v>
      </c>
      <c r="C68" s="89" t="s">
        <v>1103</v>
      </c>
      <c r="D68" s="88">
        <v>2968</v>
      </c>
      <c r="E68" s="88"/>
      <c r="F68" s="88" t="s">
        <v>378</v>
      </c>
      <c r="G68" s="102">
        <v>41423</v>
      </c>
      <c r="H68" s="88" t="s">
        <v>118</v>
      </c>
      <c r="I68" s="91">
        <v>3.0599999945040102</v>
      </c>
      <c r="J68" s="89" t="s">
        <v>304</v>
      </c>
      <c r="K68" s="89" t="s">
        <v>120</v>
      </c>
      <c r="L68" s="90">
        <v>0.05</v>
      </c>
      <c r="M68" s="90">
        <v>2.1999999918577928E-2</v>
      </c>
      <c r="N68" s="91">
        <v>80.887017000000014</v>
      </c>
      <c r="O68" s="103">
        <v>121.47</v>
      </c>
      <c r="P68" s="91">
        <v>9.8253459000000015E-2</v>
      </c>
      <c r="Q68" s="92">
        <f t="shared" si="0"/>
        <v>1.6548634932138733E-4</v>
      </c>
      <c r="R68" s="92">
        <f>P68/'סכום נכסי הקרן'!$C$42</f>
        <v>2.5688253664320403E-5</v>
      </c>
    </row>
    <row r="69" spans="2:18">
      <c r="B69" s="86" t="s">
        <v>1338</v>
      </c>
      <c r="C69" s="89" t="s">
        <v>1103</v>
      </c>
      <c r="D69" s="88">
        <v>4605</v>
      </c>
      <c r="E69" s="88"/>
      <c r="F69" s="88" t="s">
        <v>378</v>
      </c>
      <c r="G69" s="102">
        <v>42352</v>
      </c>
      <c r="H69" s="88" t="s">
        <v>118</v>
      </c>
      <c r="I69" s="91">
        <v>5.3199999992819667</v>
      </c>
      <c r="J69" s="89" t="s">
        <v>304</v>
      </c>
      <c r="K69" s="89" t="s">
        <v>120</v>
      </c>
      <c r="L69" s="90">
        <v>0.05</v>
      </c>
      <c r="M69" s="90">
        <v>2.5000000000000001E-2</v>
      </c>
      <c r="N69" s="91">
        <v>309.11927700000001</v>
      </c>
      <c r="O69" s="103">
        <v>126.15</v>
      </c>
      <c r="P69" s="91">
        <v>0.38995395400000005</v>
      </c>
      <c r="Q69" s="92">
        <f t="shared" si="0"/>
        <v>6.5679169881337424E-4</v>
      </c>
      <c r="R69" s="92">
        <f>P69/'סכום נכסי הקרן'!$C$42</f>
        <v>1.0195301203346673E-4</v>
      </c>
    </row>
    <row r="70" spans="2:18">
      <c r="B70" s="86" t="s">
        <v>1338</v>
      </c>
      <c r="C70" s="89" t="s">
        <v>1103</v>
      </c>
      <c r="D70" s="88">
        <v>4606</v>
      </c>
      <c r="E70" s="88"/>
      <c r="F70" s="88" t="s">
        <v>378</v>
      </c>
      <c r="G70" s="102">
        <v>42352</v>
      </c>
      <c r="H70" s="88" t="s">
        <v>118</v>
      </c>
      <c r="I70" s="91">
        <v>7.079999999897626</v>
      </c>
      <c r="J70" s="89" t="s">
        <v>304</v>
      </c>
      <c r="K70" s="89" t="s">
        <v>120</v>
      </c>
      <c r="L70" s="90">
        <v>4.0999999999999995E-2</v>
      </c>
      <c r="M70" s="90">
        <v>2.4899999996928778E-2</v>
      </c>
      <c r="N70" s="91">
        <v>945.22357000000022</v>
      </c>
      <c r="O70" s="103">
        <v>124.01</v>
      </c>
      <c r="P70" s="91">
        <v>1.1721717640000002</v>
      </c>
      <c r="Q70" s="92">
        <f t="shared" si="0"/>
        <v>1.9742656184956382E-3</v>
      </c>
      <c r="R70" s="92">
        <f>P70/'סכום נכסי הקרן'!$C$42</f>
        <v>3.0646295731721684E-4</v>
      </c>
    </row>
    <row r="71" spans="2:18">
      <c r="B71" s="86" t="s">
        <v>1338</v>
      </c>
      <c r="C71" s="89" t="s">
        <v>1103</v>
      </c>
      <c r="D71" s="88">
        <v>5150</v>
      </c>
      <c r="E71" s="88"/>
      <c r="F71" s="88" t="s">
        <v>378</v>
      </c>
      <c r="G71" s="102">
        <v>42631</v>
      </c>
      <c r="H71" s="88" t="s">
        <v>118</v>
      </c>
      <c r="I71" s="91">
        <v>7.0299999999708414</v>
      </c>
      <c r="J71" s="89" t="s">
        <v>304</v>
      </c>
      <c r="K71" s="89" t="s">
        <v>120</v>
      </c>
      <c r="L71" s="90">
        <v>4.0999999999999995E-2</v>
      </c>
      <c r="M71" s="90">
        <v>2.7499999992709974E-2</v>
      </c>
      <c r="N71" s="91">
        <v>280.49580100000003</v>
      </c>
      <c r="O71" s="103">
        <v>122.26</v>
      </c>
      <c r="P71" s="91">
        <v>0.34293416700000001</v>
      </c>
      <c r="Q71" s="92">
        <f t="shared" si="0"/>
        <v>5.7759720555386224E-4</v>
      </c>
      <c r="R71" s="92">
        <f>P71/'סכום נכסי הקרן'!$C$42</f>
        <v>8.9659742890664176E-5</v>
      </c>
    </row>
    <row r="72" spans="2:18">
      <c r="B72" s="86" t="s">
        <v>1339</v>
      </c>
      <c r="C72" s="89" t="s">
        <v>1104</v>
      </c>
      <c r="D72" s="88" t="s">
        <v>1134</v>
      </c>
      <c r="E72" s="88"/>
      <c r="F72" s="88" t="s">
        <v>376</v>
      </c>
      <c r="G72" s="102">
        <v>42033</v>
      </c>
      <c r="H72" s="88" t="s">
        <v>301</v>
      </c>
      <c r="I72" s="91">
        <v>3.940000015717176</v>
      </c>
      <c r="J72" s="89" t="s">
        <v>310</v>
      </c>
      <c r="K72" s="89" t="s">
        <v>120</v>
      </c>
      <c r="L72" s="90">
        <v>5.0999999999999997E-2</v>
      </c>
      <c r="M72" s="90">
        <v>2.540000005061463E-2</v>
      </c>
      <c r="N72" s="91">
        <v>61.352537000000012</v>
      </c>
      <c r="O72" s="103">
        <v>122.37</v>
      </c>
      <c r="P72" s="91">
        <v>7.5077103000000006E-2</v>
      </c>
      <c r="Q72" s="92">
        <f t="shared" si="0"/>
        <v>1.2645087327760925E-4</v>
      </c>
      <c r="R72" s="92">
        <f>P72/'סכום נכסי הקרן'!$C$42</f>
        <v>1.9628822088047917E-5</v>
      </c>
    </row>
    <row r="73" spans="2:18">
      <c r="B73" s="86" t="s">
        <v>1339</v>
      </c>
      <c r="C73" s="89" t="s">
        <v>1104</v>
      </c>
      <c r="D73" s="88" t="s">
        <v>1135</v>
      </c>
      <c r="E73" s="88"/>
      <c r="F73" s="88" t="s">
        <v>376</v>
      </c>
      <c r="G73" s="102">
        <v>42054</v>
      </c>
      <c r="H73" s="88" t="s">
        <v>301</v>
      </c>
      <c r="I73" s="91">
        <v>3.9300000066914151</v>
      </c>
      <c r="J73" s="89" t="s">
        <v>310</v>
      </c>
      <c r="K73" s="89" t="s">
        <v>120</v>
      </c>
      <c r="L73" s="90">
        <v>5.0999999999999997E-2</v>
      </c>
      <c r="M73" s="90">
        <v>2.5400000014869809E-2</v>
      </c>
      <c r="N73" s="91">
        <v>119.84669800000002</v>
      </c>
      <c r="O73" s="103">
        <v>123.45</v>
      </c>
      <c r="P73" s="91">
        <v>0.14795075700000004</v>
      </c>
      <c r="Q73" s="92">
        <f t="shared" si="0"/>
        <v>2.491905211730581E-4</v>
      </c>
      <c r="R73" s="92">
        <f>P73/'סכום נכסי הקרן'!$C$42</f>
        <v>3.8681554973491856E-5</v>
      </c>
    </row>
    <row r="74" spans="2:18">
      <c r="B74" s="86" t="s">
        <v>1339</v>
      </c>
      <c r="C74" s="89" t="s">
        <v>1104</v>
      </c>
      <c r="D74" s="88" t="s">
        <v>1136</v>
      </c>
      <c r="E74" s="88"/>
      <c r="F74" s="88" t="s">
        <v>376</v>
      </c>
      <c r="G74" s="102">
        <v>42565</v>
      </c>
      <c r="H74" s="88" t="s">
        <v>301</v>
      </c>
      <c r="I74" s="91">
        <v>3.9299999958636311</v>
      </c>
      <c r="J74" s="89" t="s">
        <v>310</v>
      </c>
      <c r="K74" s="89" t="s">
        <v>120</v>
      </c>
      <c r="L74" s="90">
        <v>5.0999999999999997E-2</v>
      </c>
      <c r="M74" s="90">
        <v>2.539999997242421E-2</v>
      </c>
      <c r="N74" s="91">
        <v>146.28355400000001</v>
      </c>
      <c r="O74" s="103">
        <v>123.95</v>
      </c>
      <c r="P74" s="91">
        <v>0.18131847500000003</v>
      </c>
      <c r="Q74" s="92">
        <f t="shared" si="0"/>
        <v>3.0539110579578925E-4</v>
      </c>
      <c r="R74" s="92">
        <f>P74/'סכום נכסי הקרן'!$C$42</f>
        <v>4.7405506403878748E-5</v>
      </c>
    </row>
    <row r="75" spans="2:18">
      <c r="B75" s="86" t="s">
        <v>1339</v>
      </c>
      <c r="C75" s="89" t="s">
        <v>1104</v>
      </c>
      <c r="D75" s="88" t="s">
        <v>1137</v>
      </c>
      <c r="E75" s="88"/>
      <c r="F75" s="88" t="s">
        <v>376</v>
      </c>
      <c r="G75" s="102">
        <v>40570</v>
      </c>
      <c r="H75" s="88" t="s">
        <v>301</v>
      </c>
      <c r="I75" s="91">
        <v>3.9599999987259689</v>
      </c>
      <c r="J75" s="89" t="s">
        <v>310</v>
      </c>
      <c r="K75" s="89" t="s">
        <v>120</v>
      </c>
      <c r="L75" s="90">
        <v>5.0999999999999997E-2</v>
      </c>
      <c r="M75" s="90">
        <v>2.1199999997123159E-2</v>
      </c>
      <c r="N75" s="91">
        <v>741.72250700000006</v>
      </c>
      <c r="O75" s="103">
        <v>131.22</v>
      </c>
      <c r="P75" s="91">
        <v>0.97328829400000005</v>
      </c>
      <c r="Q75" s="92">
        <f t="shared" ref="Q75:Q138" si="1">IFERROR(P75/$P$10,0)</f>
        <v>1.6392901405262602E-3</v>
      </c>
      <c r="R75" s="92">
        <f>P75/'סכום נכסי הקרן'!$C$42</f>
        <v>2.5446510320604234E-4</v>
      </c>
    </row>
    <row r="76" spans="2:18">
      <c r="B76" s="86" t="s">
        <v>1339</v>
      </c>
      <c r="C76" s="89" t="s">
        <v>1104</v>
      </c>
      <c r="D76" s="88" t="s">
        <v>1138</v>
      </c>
      <c r="E76" s="88"/>
      <c r="F76" s="88" t="s">
        <v>376</v>
      </c>
      <c r="G76" s="102">
        <v>41207</v>
      </c>
      <c r="H76" s="88" t="s">
        <v>301</v>
      </c>
      <c r="I76" s="91">
        <v>3.9599999246034145</v>
      </c>
      <c r="J76" s="89" t="s">
        <v>310</v>
      </c>
      <c r="K76" s="89" t="s">
        <v>120</v>
      </c>
      <c r="L76" s="90">
        <v>5.0999999999999997E-2</v>
      </c>
      <c r="M76" s="90">
        <v>2.1099999999999997E-2</v>
      </c>
      <c r="N76" s="91">
        <v>10.543084</v>
      </c>
      <c r="O76" s="103">
        <v>125.8</v>
      </c>
      <c r="P76" s="91">
        <v>1.3263200000000001E-2</v>
      </c>
      <c r="Q76" s="92">
        <f t="shared" si="1"/>
        <v>2.2338944304438428E-5</v>
      </c>
      <c r="R76" s="92">
        <f>P76/'סכום נכסי הקרן'!$C$42</f>
        <v>3.4676483603555816E-6</v>
      </c>
    </row>
    <row r="77" spans="2:18">
      <c r="B77" s="86" t="s">
        <v>1339</v>
      </c>
      <c r="C77" s="89" t="s">
        <v>1104</v>
      </c>
      <c r="D77" s="88" t="s">
        <v>1139</v>
      </c>
      <c r="E77" s="88"/>
      <c r="F77" s="88" t="s">
        <v>376</v>
      </c>
      <c r="G77" s="102">
        <v>41239</v>
      </c>
      <c r="H77" s="88" t="s">
        <v>301</v>
      </c>
      <c r="I77" s="91">
        <v>3.9400000060725437</v>
      </c>
      <c r="J77" s="89" t="s">
        <v>310</v>
      </c>
      <c r="K77" s="89" t="s">
        <v>120</v>
      </c>
      <c r="L77" s="90">
        <v>5.0999999999999997E-2</v>
      </c>
      <c r="M77" s="90">
        <v>2.539999997397481E-2</v>
      </c>
      <c r="N77" s="91">
        <v>92.977047000000027</v>
      </c>
      <c r="O77" s="103">
        <v>123.98</v>
      </c>
      <c r="P77" s="91">
        <v>0.11527294500000002</v>
      </c>
      <c r="Q77" s="92">
        <f t="shared" si="1"/>
        <v>1.9415193152207569E-4</v>
      </c>
      <c r="R77" s="92">
        <f>P77/'סכום נכסי הקרן'!$C$42</f>
        <v>3.0137978672010463E-5</v>
      </c>
    </row>
    <row r="78" spans="2:18">
      <c r="B78" s="86" t="s">
        <v>1339</v>
      </c>
      <c r="C78" s="89" t="s">
        <v>1104</v>
      </c>
      <c r="D78" s="88" t="s">
        <v>1140</v>
      </c>
      <c r="E78" s="88"/>
      <c r="F78" s="88" t="s">
        <v>376</v>
      </c>
      <c r="G78" s="102">
        <v>41269</v>
      </c>
      <c r="H78" s="88" t="s">
        <v>301</v>
      </c>
      <c r="I78" s="91">
        <v>3.9600000336979759</v>
      </c>
      <c r="J78" s="89" t="s">
        <v>310</v>
      </c>
      <c r="K78" s="89" t="s">
        <v>120</v>
      </c>
      <c r="L78" s="90">
        <v>5.0999999999999997E-2</v>
      </c>
      <c r="M78" s="90">
        <v>2.1200000237133906E-2</v>
      </c>
      <c r="N78" s="91">
        <v>25.313484000000003</v>
      </c>
      <c r="O78" s="103">
        <v>126.61</v>
      </c>
      <c r="P78" s="91">
        <v>3.2049402000000005E-2</v>
      </c>
      <c r="Q78" s="92">
        <f t="shared" si="1"/>
        <v>5.3980171170498641E-5</v>
      </c>
      <c r="R78" s="92">
        <f>P78/'סכום נכסי הקרן'!$C$42</f>
        <v>8.3792792309304621E-6</v>
      </c>
    </row>
    <row r="79" spans="2:18">
      <c r="B79" s="86" t="s">
        <v>1339</v>
      </c>
      <c r="C79" s="89" t="s">
        <v>1104</v>
      </c>
      <c r="D79" s="88" t="s">
        <v>1141</v>
      </c>
      <c r="E79" s="88"/>
      <c r="F79" s="88" t="s">
        <v>376</v>
      </c>
      <c r="G79" s="102">
        <v>41298</v>
      </c>
      <c r="H79" s="88" t="s">
        <v>301</v>
      </c>
      <c r="I79" s="91">
        <v>3.9299999847672606</v>
      </c>
      <c r="J79" s="89" t="s">
        <v>310</v>
      </c>
      <c r="K79" s="89" t="s">
        <v>120</v>
      </c>
      <c r="L79" s="90">
        <v>5.0999999999999997E-2</v>
      </c>
      <c r="M79" s="90">
        <v>2.5399999896354553E-2</v>
      </c>
      <c r="N79" s="91">
        <v>51.221548000000006</v>
      </c>
      <c r="O79" s="103">
        <v>124.32</v>
      </c>
      <c r="P79" s="91">
        <v>6.3678629000000014E-2</v>
      </c>
      <c r="Q79" s="92">
        <f t="shared" si="1"/>
        <v>1.0725264993470639E-4</v>
      </c>
      <c r="R79" s="92">
        <f>P79/'סכום נכסי הקרן'!$C$42</f>
        <v>1.6648704192166402E-5</v>
      </c>
    </row>
    <row r="80" spans="2:18">
      <c r="B80" s="86" t="s">
        <v>1339</v>
      </c>
      <c r="C80" s="89" t="s">
        <v>1104</v>
      </c>
      <c r="D80" s="88" t="s">
        <v>1142</v>
      </c>
      <c r="E80" s="88"/>
      <c r="F80" s="88" t="s">
        <v>376</v>
      </c>
      <c r="G80" s="102">
        <v>41330</v>
      </c>
      <c r="H80" s="88" t="s">
        <v>301</v>
      </c>
      <c r="I80" s="91">
        <v>3.9399999965620229</v>
      </c>
      <c r="J80" s="89" t="s">
        <v>310</v>
      </c>
      <c r="K80" s="89" t="s">
        <v>120</v>
      </c>
      <c r="L80" s="90">
        <v>5.0999999999999997E-2</v>
      </c>
      <c r="M80" s="90">
        <v>2.5399999904950041E-2</v>
      </c>
      <c r="N80" s="91">
        <v>79.402131000000011</v>
      </c>
      <c r="O80" s="103">
        <v>124.55</v>
      </c>
      <c r="P80" s="91">
        <v>9.8895361000000015E-2</v>
      </c>
      <c r="Q80" s="92">
        <f t="shared" si="1"/>
        <v>1.6656749210947075E-4</v>
      </c>
      <c r="R80" s="92">
        <f>P80/'סכום נכסי הקרן'!$C$42</f>
        <v>2.5856078202728101E-5</v>
      </c>
    </row>
    <row r="81" spans="2:18">
      <c r="B81" s="86" t="s">
        <v>1339</v>
      </c>
      <c r="C81" s="89" t="s">
        <v>1104</v>
      </c>
      <c r="D81" s="88" t="s">
        <v>1143</v>
      </c>
      <c r="E81" s="88"/>
      <c r="F81" s="88" t="s">
        <v>376</v>
      </c>
      <c r="G81" s="102">
        <v>41389</v>
      </c>
      <c r="H81" s="88" t="s">
        <v>301</v>
      </c>
      <c r="I81" s="91">
        <v>3.9599999826919108</v>
      </c>
      <c r="J81" s="89" t="s">
        <v>310</v>
      </c>
      <c r="K81" s="89" t="s">
        <v>120</v>
      </c>
      <c r="L81" s="90">
        <v>5.0999999999999997E-2</v>
      </c>
      <c r="M81" s="90">
        <v>2.1199999836028632E-2</v>
      </c>
      <c r="N81" s="91">
        <v>34.755504999999999</v>
      </c>
      <c r="O81" s="103">
        <v>126.34</v>
      </c>
      <c r="P81" s="91">
        <v>4.3910106000000004E-2</v>
      </c>
      <c r="Q81" s="92">
        <f t="shared" si="1"/>
        <v>7.3956919320826626E-5</v>
      </c>
      <c r="R81" s="92">
        <f>P81/'סכום נכסי הקרן'!$C$42</f>
        <v>1.1480246627807752E-5</v>
      </c>
    </row>
    <row r="82" spans="2:18">
      <c r="B82" s="86" t="s">
        <v>1339</v>
      </c>
      <c r="C82" s="89" t="s">
        <v>1104</v>
      </c>
      <c r="D82" s="88" t="s">
        <v>1144</v>
      </c>
      <c r="E82" s="88"/>
      <c r="F82" s="88" t="s">
        <v>376</v>
      </c>
      <c r="G82" s="102">
        <v>41422</v>
      </c>
      <c r="H82" s="88" t="s">
        <v>301</v>
      </c>
      <c r="I82" s="91">
        <v>3.9599999800153216</v>
      </c>
      <c r="J82" s="89" t="s">
        <v>310</v>
      </c>
      <c r="K82" s="89" t="s">
        <v>120</v>
      </c>
      <c r="L82" s="90">
        <v>5.0999999999999997E-2</v>
      </c>
      <c r="M82" s="90">
        <v>2.1300000181111143E-2</v>
      </c>
      <c r="N82" s="91">
        <v>12.729364000000002</v>
      </c>
      <c r="O82" s="103">
        <v>125.79</v>
      </c>
      <c r="P82" s="91">
        <v>1.6012267000000004E-2</v>
      </c>
      <c r="Q82" s="92">
        <f t="shared" si="1"/>
        <v>2.6969143246033947E-5</v>
      </c>
      <c r="R82" s="92">
        <f>P82/'סכום נכסי הקרן'!$C$42</f>
        <v>4.1863887604896098E-6</v>
      </c>
    </row>
    <row r="83" spans="2:18">
      <c r="B83" s="86" t="s">
        <v>1339</v>
      </c>
      <c r="C83" s="89" t="s">
        <v>1104</v>
      </c>
      <c r="D83" s="88" t="s">
        <v>1145</v>
      </c>
      <c r="E83" s="88"/>
      <c r="F83" s="88" t="s">
        <v>376</v>
      </c>
      <c r="G83" s="102">
        <v>41450</v>
      </c>
      <c r="H83" s="88" t="s">
        <v>301</v>
      </c>
      <c r="I83" s="91">
        <v>3.9599999650793283</v>
      </c>
      <c r="J83" s="89" t="s">
        <v>310</v>
      </c>
      <c r="K83" s="89" t="s">
        <v>120</v>
      </c>
      <c r="L83" s="90">
        <v>5.0999999999999997E-2</v>
      </c>
      <c r="M83" s="90">
        <v>2.1399999703933439E-2</v>
      </c>
      <c r="N83" s="91">
        <v>20.970648000000004</v>
      </c>
      <c r="O83" s="103">
        <v>125.63</v>
      </c>
      <c r="P83" s="91">
        <v>2.6345427000000005E-2</v>
      </c>
      <c r="Q83" s="92">
        <f t="shared" si="1"/>
        <v>4.4373079379761177E-5</v>
      </c>
      <c r="R83" s="92">
        <f>P83/'סכום נכסי הקרן'!$C$42</f>
        <v>6.8879815383480362E-6</v>
      </c>
    </row>
    <row r="84" spans="2:18">
      <c r="B84" s="86" t="s">
        <v>1339</v>
      </c>
      <c r="C84" s="89" t="s">
        <v>1104</v>
      </c>
      <c r="D84" s="88" t="s">
        <v>1146</v>
      </c>
      <c r="E84" s="88"/>
      <c r="F84" s="88" t="s">
        <v>376</v>
      </c>
      <c r="G84" s="102">
        <v>41480</v>
      </c>
      <c r="H84" s="88" t="s">
        <v>301</v>
      </c>
      <c r="I84" s="91">
        <v>3.9500000109263413</v>
      </c>
      <c r="J84" s="89" t="s">
        <v>310</v>
      </c>
      <c r="K84" s="89" t="s">
        <v>120</v>
      </c>
      <c r="L84" s="90">
        <v>5.0999999999999997E-2</v>
      </c>
      <c r="M84" s="90">
        <v>2.2200000131116102E-2</v>
      </c>
      <c r="N84" s="91">
        <v>18.416359000000003</v>
      </c>
      <c r="O84" s="103">
        <v>124.24</v>
      </c>
      <c r="P84" s="91">
        <v>2.2880485000000002E-2</v>
      </c>
      <c r="Q84" s="92">
        <f t="shared" si="1"/>
        <v>3.8537146395556038E-5</v>
      </c>
      <c r="R84" s="92">
        <f>P84/'סכום נכסי הקרן'!$C$42</f>
        <v>5.9820764441756496E-6</v>
      </c>
    </row>
    <row r="85" spans="2:18">
      <c r="B85" s="86" t="s">
        <v>1339</v>
      </c>
      <c r="C85" s="89" t="s">
        <v>1104</v>
      </c>
      <c r="D85" s="88" t="s">
        <v>1147</v>
      </c>
      <c r="E85" s="88"/>
      <c r="F85" s="88" t="s">
        <v>376</v>
      </c>
      <c r="G85" s="102">
        <v>41512</v>
      </c>
      <c r="H85" s="88" t="s">
        <v>301</v>
      </c>
      <c r="I85" s="91">
        <v>3.8900000176385974</v>
      </c>
      <c r="J85" s="89" t="s">
        <v>310</v>
      </c>
      <c r="K85" s="89" t="s">
        <v>120</v>
      </c>
      <c r="L85" s="90">
        <v>5.0999999999999997E-2</v>
      </c>
      <c r="M85" s="90">
        <v>3.3800000058795326E-2</v>
      </c>
      <c r="N85" s="91">
        <v>57.416336000000008</v>
      </c>
      <c r="O85" s="103">
        <v>118.49</v>
      </c>
      <c r="P85" s="91">
        <v>6.8032620000000002E-2</v>
      </c>
      <c r="Q85" s="92">
        <f t="shared" si="1"/>
        <v>1.1458599048985341E-4</v>
      </c>
      <c r="R85" s="92">
        <f>P85/'סכום נכסי הקרן'!$C$42</f>
        <v>1.7787050123174977E-5</v>
      </c>
    </row>
    <row r="86" spans="2:18">
      <c r="B86" s="86" t="s">
        <v>1339</v>
      </c>
      <c r="C86" s="89" t="s">
        <v>1104</v>
      </c>
      <c r="D86" s="88" t="s">
        <v>1148</v>
      </c>
      <c r="E86" s="88"/>
      <c r="F86" s="88" t="s">
        <v>376</v>
      </c>
      <c r="G86" s="102">
        <v>40871</v>
      </c>
      <c r="H86" s="88" t="s">
        <v>301</v>
      </c>
      <c r="I86" s="91">
        <v>3.9299999855198471</v>
      </c>
      <c r="J86" s="89" t="s">
        <v>310</v>
      </c>
      <c r="K86" s="89" t="s">
        <v>120</v>
      </c>
      <c r="L86" s="90">
        <v>5.1879999999999996E-2</v>
      </c>
      <c r="M86" s="90">
        <v>2.5399999907108454E-2</v>
      </c>
      <c r="N86" s="91">
        <v>28.895414000000002</v>
      </c>
      <c r="O86" s="103">
        <v>126.67</v>
      </c>
      <c r="P86" s="91">
        <v>3.6601821E-2</v>
      </c>
      <c r="Q86" s="92">
        <f t="shared" si="1"/>
        <v>6.1647720064541346E-5</v>
      </c>
      <c r="R86" s="92">
        <f>P86/'סכום נכסי הקרן'!$C$42</f>
        <v>9.5695039339434289E-6</v>
      </c>
    </row>
    <row r="87" spans="2:18">
      <c r="B87" s="86" t="s">
        <v>1339</v>
      </c>
      <c r="C87" s="89" t="s">
        <v>1104</v>
      </c>
      <c r="D87" s="88" t="s">
        <v>1149</v>
      </c>
      <c r="E87" s="88"/>
      <c r="F87" s="88" t="s">
        <v>376</v>
      </c>
      <c r="G87" s="102">
        <v>41547</v>
      </c>
      <c r="H87" s="88" t="s">
        <v>301</v>
      </c>
      <c r="I87" s="91">
        <v>3.8900000350246939</v>
      </c>
      <c r="J87" s="89" t="s">
        <v>310</v>
      </c>
      <c r="K87" s="89" t="s">
        <v>120</v>
      </c>
      <c r="L87" s="90">
        <v>5.0999999999999997E-2</v>
      </c>
      <c r="M87" s="90">
        <v>3.3900000350246949E-2</v>
      </c>
      <c r="N87" s="91">
        <v>42.012038000000004</v>
      </c>
      <c r="O87" s="103">
        <v>118.25</v>
      </c>
      <c r="P87" s="91">
        <v>4.967923400000001E-2</v>
      </c>
      <c r="Q87" s="92">
        <f t="shared" si="1"/>
        <v>8.3673747015287718E-5</v>
      </c>
      <c r="R87" s="92">
        <f>P87/'סכום נכסי הקרן'!$C$42</f>
        <v>1.2988578497181771E-5</v>
      </c>
    </row>
    <row r="88" spans="2:18">
      <c r="B88" s="86" t="s">
        <v>1339</v>
      </c>
      <c r="C88" s="89" t="s">
        <v>1104</v>
      </c>
      <c r="D88" s="88" t="s">
        <v>1150</v>
      </c>
      <c r="E88" s="88"/>
      <c r="F88" s="88" t="s">
        <v>376</v>
      </c>
      <c r="G88" s="102">
        <v>41571</v>
      </c>
      <c r="H88" s="88" t="s">
        <v>301</v>
      </c>
      <c r="I88" s="91">
        <v>3.9500000257471091</v>
      </c>
      <c r="J88" s="89" t="s">
        <v>310</v>
      </c>
      <c r="K88" s="89" t="s">
        <v>120</v>
      </c>
      <c r="L88" s="90">
        <v>5.0999999999999997E-2</v>
      </c>
      <c r="M88" s="90">
        <v>2.3000000039610936E-2</v>
      </c>
      <c r="N88" s="91">
        <v>20.484869000000003</v>
      </c>
      <c r="O88" s="103">
        <v>123.24</v>
      </c>
      <c r="P88" s="91">
        <v>2.5245553000000004E-2</v>
      </c>
      <c r="Q88" s="92">
        <f t="shared" si="1"/>
        <v>4.2520583449073261E-5</v>
      </c>
      <c r="R88" s="92">
        <f>P88/'סכום נכסי הקרן'!$C$42</f>
        <v>6.600420748139208E-6</v>
      </c>
    </row>
    <row r="89" spans="2:18">
      <c r="B89" s="86" t="s">
        <v>1339</v>
      </c>
      <c r="C89" s="89" t="s">
        <v>1104</v>
      </c>
      <c r="D89" s="88" t="s">
        <v>1151</v>
      </c>
      <c r="E89" s="88"/>
      <c r="F89" s="88" t="s">
        <v>376</v>
      </c>
      <c r="G89" s="102">
        <v>41597</v>
      </c>
      <c r="H89" s="88" t="s">
        <v>301</v>
      </c>
      <c r="I89" s="91">
        <v>3.9500002309643061</v>
      </c>
      <c r="J89" s="89" t="s">
        <v>310</v>
      </c>
      <c r="K89" s="89" t="s">
        <v>120</v>
      </c>
      <c r="L89" s="90">
        <v>5.0999999999999997E-2</v>
      </c>
      <c r="M89" s="90">
        <v>2.3300001077833431E-2</v>
      </c>
      <c r="N89" s="91">
        <v>5.2904120000000008</v>
      </c>
      <c r="O89" s="103">
        <v>122.76</v>
      </c>
      <c r="P89" s="91">
        <v>6.4945100000000019E-3</v>
      </c>
      <c r="Q89" s="92">
        <f t="shared" si="1"/>
        <v>1.0938574188326982E-5</v>
      </c>
      <c r="R89" s="92">
        <f>P89/'סכום נכסי הקרן'!$C$42</f>
        <v>1.6979821576099987E-6</v>
      </c>
    </row>
    <row r="90" spans="2:18">
      <c r="B90" s="86" t="s">
        <v>1339</v>
      </c>
      <c r="C90" s="89" t="s">
        <v>1104</v>
      </c>
      <c r="D90" s="88" t="s">
        <v>1152</v>
      </c>
      <c r="E90" s="88"/>
      <c r="F90" s="88" t="s">
        <v>376</v>
      </c>
      <c r="G90" s="102">
        <v>41630</v>
      </c>
      <c r="H90" s="88" t="s">
        <v>301</v>
      </c>
      <c r="I90" s="91">
        <v>3.9299999922513864</v>
      </c>
      <c r="J90" s="89" t="s">
        <v>310</v>
      </c>
      <c r="K90" s="89" t="s">
        <v>120</v>
      </c>
      <c r="L90" s="90">
        <v>5.0999999999999997E-2</v>
      </c>
      <c r="M90" s="90">
        <v>2.5399999937467329E-2</v>
      </c>
      <c r="N90" s="91">
        <v>60.18781400000001</v>
      </c>
      <c r="O90" s="103">
        <v>122.22</v>
      </c>
      <c r="P90" s="91">
        <v>7.3561549000000018E-2</v>
      </c>
      <c r="Q90" s="92">
        <f t="shared" si="1"/>
        <v>1.2389825577984338E-4</v>
      </c>
      <c r="R90" s="92">
        <f>P90/'סכום נכסי הקרן'!$C$42</f>
        <v>1.9232582240716179E-5</v>
      </c>
    </row>
    <row r="91" spans="2:18">
      <c r="B91" s="86" t="s">
        <v>1339</v>
      </c>
      <c r="C91" s="89" t="s">
        <v>1104</v>
      </c>
      <c r="D91" s="88" t="s">
        <v>1153</v>
      </c>
      <c r="E91" s="88"/>
      <c r="F91" s="88" t="s">
        <v>376</v>
      </c>
      <c r="G91" s="102">
        <v>41666</v>
      </c>
      <c r="H91" s="88" t="s">
        <v>301</v>
      </c>
      <c r="I91" s="91">
        <v>3.940000142087249</v>
      </c>
      <c r="J91" s="89" t="s">
        <v>310</v>
      </c>
      <c r="K91" s="89" t="s">
        <v>120</v>
      </c>
      <c r="L91" s="90">
        <v>5.0999999999999997E-2</v>
      </c>
      <c r="M91" s="90">
        <v>2.5400000576789827E-2</v>
      </c>
      <c r="N91" s="91">
        <v>11.641514000000003</v>
      </c>
      <c r="O91" s="103">
        <v>122.12</v>
      </c>
      <c r="P91" s="91">
        <v>1.4216617000000001E-2</v>
      </c>
      <c r="Q91" s="92">
        <f t="shared" si="1"/>
        <v>2.3944765619196913E-5</v>
      </c>
      <c r="R91" s="92">
        <f>P91/'סכום נכסי הקרן'!$C$42</f>
        <v>3.7169181366377109E-6</v>
      </c>
    </row>
    <row r="92" spans="2:18">
      <c r="B92" s="86" t="s">
        <v>1339</v>
      </c>
      <c r="C92" s="89" t="s">
        <v>1104</v>
      </c>
      <c r="D92" s="88" t="s">
        <v>1154</v>
      </c>
      <c r="E92" s="88"/>
      <c r="F92" s="88" t="s">
        <v>376</v>
      </c>
      <c r="G92" s="102">
        <v>41696</v>
      </c>
      <c r="H92" s="88" t="s">
        <v>301</v>
      </c>
      <c r="I92" s="91">
        <v>3.9400001525576833</v>
      </c>
      <c r="J92" s="89" t="s">
        <v>310</v>
      </c>
      <c r="K92" s="89" t="s">
        <v>120</v>
      </c>
      <c r="L92" s="90">
        <v>5.0999999999999997E-2</v>
      </c>
      <c r="M92" s="90">
        <v>2.5400000799111675E-2</v>
      </c>
      <c r="N92" s="91">
        <v>11.204953</v>
      </c>
      <c r="O92" s="103">
        <v>122.85</v>
      </c>
      <c r="P92" s="91">
        <v>1.3765285000000004E-2</v>
      </c>
      <c r="Q92" s="92">
        <f t="shared" si="1"/>
        <v>2.3184596096697763E-5</v>
      </c>
      <c r="R92" s="92">
        <f>P92/'סכום נכסי הקרן'!$C$42</f>
        <v>3.5989179051870808E-6</v>
      </c>
    </row>
    <row r="93" spans="2:18">
      <c r="B93" s="86" t="s">
        <v>1339</v>
      </c>
      <c r="C93" s="89" t="s">
        <v>1104</v>
      </c>
      <c r="D93" s="88" t="s">
        <v>1155</v>
      </c>
      <c r="E93" s="88"/>
      <c r="F93" s="88" t="s">
        <v>376</v>
      </c>
      <c r="G93" s="102">
        <v>41725</v>
      </c>
      <c r="H93" s="88" t="s">
        <v>301</v>
      </c>
      <c r="I93" s="91">
        <v>3.9399999148016209</v>
      </c>
      <c r="J93" s="89" t="s">
        <v>310</v>
      </c>
      <c r="K93" s="89" t="s">
        <v>120</v>
      </c>
      <c r="L93" s="90">
        <v>5.0999999999999997E-2</v>
      </c>
      <c r="M93" s="90">
        <v>2.53999996577501E-2</v>
      </c>
      <c r="N93" s="91">
        <v>22.315007000000005</v>
      </c>
      <c r="O93" s="103">
        <v>123.08</v>
      </c>
      <c r="P93" s="91">
        <v>2.7465310999999999E-2</v>
      </c>
      <c r="Q93" s="92">
        <f t="shared" si="1"/>
        <v>4.6259277755977444E-5</v>
      </c>
      <c r="R93" s="92">
        <f>P93/'סכום נכסי הקרן'!$C$42</f>
        <v>7.1807739200046826E-6</v>
      </c>
    </row>
    <row r="94" spans="2:18">
      <c r="B94" s="86" t="s">
        <v>1339</v>
      </c>
      <c r="C94" s="89" t="s">
        <v>1104</v>
      </c>
      <c r="D94" s="88" t="s">
        <v>1156</v>
      </c>
      <c r="E94" s="88"/>
      <c r="F94" s="88" t="s">
        <v>376</v>
      </c>
      <c r="G94" s="102">
        <v>41787</v>
      </c>
      <c r="H94" s="88" t="s">
        <v>301</v>
      </c>
      <c r="I94" s="91">
        <v>3.9400000696709556</v>
      </c>
      <c r="J94" s="89" t="s">
        <v>310</v>
      </c>
      <c r="K94" s="89" t="s">
        <v>120</v>
      </c>
      <c r="L94" s="90">
        <v>5.0999999999999997E-2</v>
      </c>
      <c r="M94" s="90">
        <v>2.5400000696709554E-2</v>
      </c>
      <c r="N94" s="91">
        <v>14.048792000000002</v>
      </c>
      <c r="O94" s="103">
        <v>122.6</v>
      </c>
      <c r="P94" s="91">
        <v>1.7223820000000004E-2</v>
      </c>
      <c r="Q94" s="92">
        <f t="shared" si="1"/>
        <v>2.90097378980693E-5</v>
      </c>
      <c r="R94" s="92">
        <f>P94/'סכום נכסי הקרן'!$C$42</f>
        <v>4.5031478965905423E-6</v>
      </c>
    </row>
    <row r="95" spans="2:18">
      <c r="B95" s="86" t="s">
        <v>1339</v>
      </c>
      <c r="C95" s="89" t="s">
        <v>1104</v>
      </c>
      <c r="D95" s="88" t="s">
        <v>1157</v>
      </c>
      <c r="E95" s="88"/>
      <c r="F95" s="88" t="s">
        <v>376</v>
      </c>
      <c r="G95" s="102">
        <v>41815</v>
      </c>
      <c r="H95" s="88" t="s">
        <v>301</v>
      </c>
      <c r="I95" s="91">
        <v>3.9400001240249822</v>
      </c>
      <c r="J95" s="89" t="s">
        <v>310</v>
      </c>
      <c r="K95" s="89" t="s">
        <v>120</v>
      </c>
      <c r="L95" s="90">
        <v>5.0999999999999997E-2</v>
      </c>
      <c r="M95" s="90">
        <v>2.5400000206708299E-2</v>
      </c>
      <c r="N95" s="91">
        <v>7.8989880000000019</v>
      </c>
      <c r="O95" s="103">
        <v>122.49</v>
      </c>
      <c r="P95" s="91">
        <v>9.675470000000002E-3</v>
      </c>
      <c r="Q95" s="92">
        <f t="shared" si="1"/>
        <v>1.6296201930851144E-5</v>
      </c>
      <c r="R95" s="92">
        <f>P95/'סכום נכסי הקרן'!$C$42</f>
        <v>2.5296404850390271E-6</v>
      </c>
    </row>
    <row r="96" spans="2:18">
      <c r="B96" s="86" t="s">
        <v>1339</v>
      </c>
      <c r="C96" s="89" t="s">
        <v>1104</v>
      </c>
      <c r="D96" s="88" t="s">
        <v>1158</v>
      </c>
      <c r="E96" s="88"/>
      <c r="F96" s="88" t="s">
        <v>376</v>
      </c>
      <c r="G96" s="102">
        <v>41836</v>
      </c>
      <c r="H96" s="88" t="s">
        <v>301</v>
      </c>
      <c r="I96" s="91">
        <v>3.940000034868111</v>
      </c>
      <c r="J96" s="89" t="s">
        <v>310</v>
      </c>
      <c r="K96" s="89" t="s">
        <v>120</v>
      </c>
      <c r="L96" s="90">
        <v>5.0999999999999997E-2</v>
      </c>
      <c r="M96" s="90">
        <v>2.5400000348681111E-2</v>
      </c>
      <c r="N96" s="91">
        <v>23.482764000000003</v>
      </c>
      <c r="O96" s="103">
        <v>122.13</v>
      </c>
      <c r="P96" s="91">
        <v>2.8679500000000004E-2</v>
      </c>
      <c r="Q96" s="92">
        <f t="shared" si="1"/>
        <v>4.8304312170452218E-5</v>
      </c>
      <c r="R96" s="92">
        <f>P96/'סכום נכסי הקרן'!$C$42</f>
        <v>7.4982222352688575E-6</v>
      </c>
    </row>
    <row r="97" spans="2:18">
      <c r="B97" s="86" t="s">
        <v>1339</v>
      </c>
      <c r="C97" s="89" t="s">
        <v>1104</v>
      </c>
      <c r="D97" s="88" t="s">
        <v>1159</v>
      </c>
      <c r="E97" s="88"/>
      <c r="F97" s="88" t="s">
        <v>376</v>
      </c>
      <c r="G97" s="102">
        <v>40903</v>
      </c>
      <c r="H97" s="88" t="s">
        <v>301</v>
      </c>
      <c r="I97" s="91">
        <v>3.8899999704290029</v>
      </c>
      <c r="J97" s="89" t="s">
        <v>310</v>
      </c>
      <c r="K97" s="89" t="s">
        <v>120</v>
      </c>
      <c r="L97" s="90">
        <v>5.2619999999999993E-2</v>
      </c>
      <c r="M97" s="90">
        <v>3.3699999824764459E-2</v>
      </c>
      <c r="N97" s="91">
        <v>29.647107000000002</v>
      </c>
      <c r="O97" s="103">
        <v>123.19</v>
      </c>
      <c r="P97" s="91">
        <v>3.6522272000000008E-2</v>
      </c>
      <c r="Q97" s="92">
        <f t="shared" si="1"/>
        <v>6.1513737263974851E-5</v>
      </c>
      <c r="R97" s="92">
        <f>P97/'סכום נכסי הקרן'!$C$42</f>
        <v>9.5487059395365066E-6</v>
      </c>
    </row>
    <row r="98" spans="2:18">
      <c r="B98" s="86" t="s">
        <v>1339</v>
      </c>
      <c r="C98" s="89" t="s">
        <v>1104</v>
      </c>
      <c r="D98" s="88" t="s">
        <v>1160</v>
      </c>
      <c r="E98" s="88"/>
      <c r="F98" s="88" t="s">
        <v>376</v>
      </c>
      <c r="G98" s="102">
        <v>41911</v>
      </c>
      <c r="H98" s="88" t="s">
        <v>301</v>
      </c>
      <c r="I98" s="91">
        <v>3.9400001634587296</v>
      </c>
      <c r="J98" s="89" t="s">
        <v>310</v>
      </c>
      <c r="K98" s="89" t="s">
        <v>120</v>
      </c>
      <c r="L98" s="90">
        <v>5.0999999999999997E-2</v>
      </c>
      <c r="M98" s="90">
        <v>2.5400001279242232E-2</v>
      </c>
      <c r="N98" s="91">
        <v>9.2169530000000019</v>
      </c>
      <c r="O98" s="103">
        <v>122.13</v>
      </c>
      <c r="P98" s="91">
        <v>1.1256664000000003E-2</v>
      </c>
      <c r="Q98" s="92">
        <f t="shared" si="1"/>
        <v>1.895937557676708E-5</v>
      </c>
      <c r="R98" s="92">
        <f>P98/'סכום נכסי הקרן'!$C$42</f>
        <v>2.9430418347513203E-6</v>
      </c>
    </row>
    <row r="99" spans="2:18">
      <c r="B99" s="86" t="s">
        <v>1339</v>
      </c>
      <c r="C99" s="89" t="s">
        <v>1104</v>
      </c>
      <c r="D99" s="88" t="s">
        <v>1161</v>
      </c>
      <c r="E99" s="88"/>
      <c r="F99" s="88" t="s">
        <v>376</v>
      </c>
      <c r="G99" s="102">
        <v>40933</v>
      </c>
      <c r="H99" s="88" t="s">
        <v>301</v>
      </c>
      <c r="I99" s="91">
        <v>3.930000004265183</v>
      </c>
      <c r="J99" s="89" t="s">
        <v>310</v>
      </c>
      <c r="K99" s="89" t="s">
        <v>120</v>
      </c>
      <c r="L99" s="90">
        <v>5.1330999999999995E-2</v>
      </c>
      <c r="M99" s="90">
        <v>2.5400000001445822E-2</v>
      </c>
      <c r="N99" s="91">
        <v>109.32532500000003</v>
      </c>
      <c r="O99" s="103">
        <v>126.53</v>
      </c>
      <c r="P99" s="91">
        <v>0.13832933700000002</v>
      </c>
      <c r="Q99" s="92">
        <f t="shared" si="1"/>
        <v>2.3298535458357667E-4</v>
      </c>
      <c r="R99" s="92">
        <f>P99/'סכום נכסי הקרן'!$C$42</f>
        <v>3.616604579868544E-5</v>
      </c>
    </row>
    <row r="100" spans="2:18">
      <c r="B100" s="86" t="s">
        <v>1339</v>
      </c>
      <c r="C100" s="89" t="s">
        <v>1104</v>
      </c>
      <c r="D100" s="88" t="s">
        <v>1162</v>
      </c>
      <c r="E100" s="88"/>
      <c r="F100" s="88" t="s">
        <v>376</v>
      </c>
      <c r="G100" s="102">
        <v>40993</v>
      </c>
      <c r="H100" s="88" t="s">
        <v>301</v>
      </c>
      <c r="I100" s="91">
        <v>3.9299999783981394</v>
      </c>
      <c r="J100" s="89" t="s">
        <v>310</v>
      </c>
      <c r="K100" s="89" t="s">
        <v>120</v>
      </c>
      <c r="L100" s="90">
        <v>5.1451999999999998E-2</v>
      </c>
      <c r="M100" s="90">
        <v>2.5399999910612991E-2</v>
      </c>
      <c r="N100" s="91">
        <v>63.62449800000001</v>
      </c>
      <c r="O100" s="103">
        <v>126.6</v>
      </c>
      <c r="P100" s="91">
        <v>8.0548618000000016E-2</v>
      </c>
      <c r="Q100" s="92">
        <f t="shared" si="1"/>
        <v>1.3566643730785079E-4</v>
      </c>
      <c r="R100" s="92">
        <f>P100/'סכום נכסי הקרן'!$C$42</f>
        <v>2.1059343381431941E-5</v>
      </c>
    </row>
    <row r="101" spans="2:18">
      <c r="B101" s="86" t="s">
        <v>1339</v>
      </c>
      <c r="C101" s="89" t="s">
        <v>1104</v>
      </c>
      <c r="D101" s="88" t="s">
        <v>1163</v>
      </c>
      <c r="E101" s="88"/>
      <c r="F101" s="88" t="s">
        <v>376</v>
      </c>
      <c r="G101" s="102">
        <v>41053</v>
      </c>
      <c r="H101" s="88" t="s">
        <v>301</v>
      </c>
      <c r="I101" s="91">
        <v>3.9300000019667487</v>
      </c>
      <c r="J101" s="89" t="s">
        <v>310</v>
      </c>
      <c r="K101" s="89" t="s">
        <v>120</v>
      </c>
      <c r="L101" s="90">
        <v>5.0999999999999997E-2</v>
      </c>
      <c r="M101" s="90">
        <v>2.5400000103701293E-2</v>
      </c>
      <c r="N101" s="91">
        <v>44.815602000000005</v>
      </c>
      <c r="O101" s="103">
        <v>124.8</v>
      </c>
      <c r="P101" s="91">
        <v>5.5929873000000005E-2</v>
      </c>
      <c r="Q101" s="92">
        <f t="shared" si="1"/>
        <v>9.4201574122482846E-5</v>
      </c>
      <c r="R101" s="92">
        <f>P101/'סכום נכסי הקרן'!$C$42</f>
        <v>1.4622800862789215E-5</v>
      </c>
    </row>
    <row r="102" spans="2:18">
      <c r="B102" s="86" t="s">
        <v>1339</v>
      </c>
      <c r="C102" s="89" t="s">
        <v>1104</v>
      </c>
      <c r="D102" s="88" t="s">
        <v>1164</v>
      </c>
      <c r="E102" s="88"/>
      <c r="F102" s="88" t="s">
        <v>376</v>
      </c>
      <c r="G102" s="102">
        <v>41085</v>
      </c>
      <c r="H102" s="88" t="s">
        <v>301</v>
      </c>
      <c r="I102" s="91">
        <v>3.929999977942928</v>
      </c>
      <c r="J102" s="89" t="s">
        <v>310</v>
      </c>
      <c r="K102" s="89" t="s">
        <v>120</v>
      </c>
      <c r="L102" s="90">
        <v>5.0999999999999997E-2</v>
      </c>
      <c r="M102" s="90">
        <v>2.5399999897002222E-2</v>
      </c>
      <c r="N102" s="91">
        <v>82.463810000000009</v>
      </c>
      <c r="O102" s="103">
        <v>124.8</v>
      </c>
      <c r="P102" s="91">
        <v>0.10291483900000001</v>
      </c>
      <c r="Q102" s="92">
        <f t="shared" si="1"/>
        <v>1.7333741906336688E-4</v>
      </c>
      <c r="R102" s="92">
        <f>P102/'סכום נכסי הקרן'!$C$42</f>
        <v>2.6906966095256701E-5</v>
      </c>
    </row>
    <row r="103" spans="2:18">
      <c r="B103" s="86" t="s">
        <v>1339</v>
      </c>
      <c r="C103" s="89" t="s">
        <v>1104</v>
      </c>
      <c r="D103" s="88" t="s">
        <v>1165</v>
      </c>
      <c r="E103" s="88"/>
      <c r="F103" s="88" t="s">
        <v>376</v>
      </c>
      <c r="G103" s="102">
        <v>41115</v>
      </c>
      <c r="H103" s="88" t="s">
        <v>301</v>
      </c>
      <c r="I103" s="91">
        <v>3.9299999949715789</v>
      </c>
      <c r="J103" s="89" t="s">
        <v>310</v>
      </c>
      <c r="K103" s="89" t="s">
        <v>120</v>
      </c>
      <c r="L103" s="90">
        <v>5.0999999999999997E-2</v>
      </c>
      <c r="M103" s="90">
        <v>2.5599999965019681E-2</v>
      </c>
      <c r="N103" s="91">
        <v>36.568604000000008</v>
      </c>
      <c r="O103" s="103">
        <v>125.08</v>
      </c>
      <c r="P103" s="91">
        <v>4.5740011000000011E-2</v>
      </c>
      <c r="Q103" s="92">
        <f t="shared" si="1"/>
        <v>7.7038991963734329E-5</v>
      </c>
      <c r="R103" s="92">
        <f>P103/'סכום נכסי הקרן'!$C$42</f>
        <v>1.1958673181946762E-5</v>
      </c>
    </row>
    <row r="104" spans="2:18">
      <c r="B104" s="86" t="s">
        <v>1339</v>
      </c>
      <c r="C104" s="89" t="s">
        <v>1104</v>
      </c>
      <c r="D104" s="88" t="s">
        <v>1166</v>
      </c>
      <c r="E104" s="88"/>
      <c r="F104" s="88" t="s">
        <v>376</v>
      </c>
      <c r="G104" s="102">
        <v>41179</v>
      </c>
      <c r="H104" s="88" t="s">
        <v>301</v>
      </c>
      <c r="I104" s="91">
        <v>3.9299999826499166</v>
      </c>
      <c r="J104" s="89" t="s">
        <v>310</v>
      </c>
      <c r="K104" s="89" t="s">
        <v>120</v>
      </c>
      <c r="L104" s="90">
        <v>5.0999999999999997E-2</v>
      </c>
      <c r="M104" s="90">
        <v>2.5399999961444261E-2</v>
      </c>
      <c r="N104" s="91">
        <v>46.113012000000005</v>
      </c>
      <c r="O104" s="103">
        <v>123.74</v>
      </c>
      <c r="P104" s="91">
        <v>5.7060243000000004E-2</v>
      </c>
      <c r="Q104" s="92">
        <f t="shared" si="1"/>
        <v>9.6105433860208897E-5</v>
      </c>
      <c r="R104" s="92">
        <f>P104/'סכום נכסי הקרן'!$C$42</f>
        <v>1.4918334797065644E-5</v>
      </c>
    </row>
    <row r="105" spans="2:18">
      <c r="B105" s="86" t="s">
        <v>1340</v>
      </c>
      <c r="C105" s="89" t="s">
        <v>1103</v>
      </c>
      <c r="D105" s="88">
        <v>4099</v>
      </c>
      <c r="E105" s="88"/>
      <c r="F105" s="88" t="s">
        <v>378</v>
      </c>
      <c r="G105" s="102">
        <v>42052</v>
      </c>
      <c r="H105" s="88" t="s">
        <v>118</v>
      </c>
      <c r="I105" s="91">
        <v>4.1300000031952333</v>
      </c>
      <c r="J105" s="89" t="s">
        <v>476</v>
      </c>
      <c r="K105" s="89" t="s">
        <v>120</v>
      </c>
      <c r="L105" s="90">
        <v>2.9779E-2</v>
      </c>
      <c r="M105" s="90">
        <v>3.0700000019399626E-2</v>
      </c>
      <c r="N105" s="91">
        <v>313.13396100000006</v>
      </c>
      <c r="O105" s="103">
        <v>111.94</v>
      </c>
      <c r="P105" s="91">
        <v>0.35052217600000007</v>
      </c>
      <c r="Q105" s="92">
        <f t="shared" si="1"/>
        <v>5.9037753838700805E-4</v>
      </c>
      <c r="R105" s="92">
        <f>P105/'סכום נכסי הקרן'!$C$42</f>
        <v>9.1643619102077238E-5</v>
      </c>
    </row>
    <row r="106" spans="2:18">
      <c r="B106" s="86" t="s">
        <v>1340</v>
      </c>
      <c r="C106" s="89" t="s">
        <v>1103</v>
      </c>
      <c r="D106" s="88" t="s">
        <v>1167</v>
      </c>
      <c r="E106" s="88"/>
      <c r="F106" s="88" t="s">
        <v>378</v>
      </c>
      <c r="G106" s="102">
        <v>42054</v>
      </c>
      <c r="H106" s="88" t="s">
        <v>118</v>
      </c>
      <c r="I106" s="91">
        <v>4.1299999455258467</v>
      </c>
      <c r="J106" s="89" t="s">
        <v>476</v>
      </c>
      <c r="K106" s="89" t="s">
        <v>120</v>
      </c>
      <c r="L106" s="90">
        <v>2.9779E-2</v>
      </c>
      <c r="M106" s="90">
        <v>3.069999893069254E-2</v>
      </c>
      <c r="N106" s="91">
        <v>8.8555990000000016</v>
      </c>
      <c r="O106" s="103">
        <v>111.94</v>
      </c>
      <c r="P106" s="91">
        <v>9.9129580000000012E-3</v>
      </c>
      <c r="Q106" s="92">
        <f t="shared" si="1"/>
        <v>1.6696198251872652E-5</v>
      </c>
      <c r="R106" s="92">
        <f>P106/'סכום נכסי הקרן'!$C$42</f>
        <v>2.5917314490450077E-6</v>
      </c>
    </row>
    <row r="107" spans="2:18">
      <c r="B107" s="86" t="s">
        <v>1341</v>
      </c>
      <c r="C107" s="89" t="s">
        <v>1103</v>
      </c>
      <c r="D107" s="88">
        <v>9079</v>
      </c>
      <c r="E107" s="88"/>
      <c r="F107" s="88" t="s">
        <v>1132</v>
      </c>
      <c r="G107" s="102">
        <v>44705</v>
      </c>
      <c r="H107" s="88" t="s">
        <v>1102</v>
      </c>
      <c r="I107" s="91">
        <v>7.7900000016327846</v>
      </c>
      <c r="J107" s="89" t="s">
        <v>304</v>
      </c>
      <c r="K107" s="89" t="s">
        <v>120</v>
      </c>
      <c r="L107" s="90">
        <v>2.3671999999999999E-2</v>
      </c>
      <c r="M107" s="90">
        <v>2.3800000007761217E-2</v>
      </c>
      <c r="N107" s="91">
        <v>1297.8852690000003</v>
      </c>
      <c r="O107" s="103">
        <v>105.23</v>
      </c>
      <c r="P107" s="91">
        <v>1.3657645630000002</v>
      </c>
      <c r="Q107" s="92">
        <f t="shared" si="1"/>
        <v>2.3003301243917523E-3</v>
      </c>
      <c r="R107" s="92">
        <f>P107/'סכום נכסי הקרן'!$C$42</f>
        <v>3.5707757159046894E-4</v>
      </c>
    </row>
    <row r="108" spans="2:18">
      <c r="B108" s="86" t="s">
        <v>1341</v>
      </c>
      <c r="C108" s="89" t="s">
        <v>1103</v>
      </c>
      <c r="D108" s="88">
        <v>9017</v>
      </c>
      <c r="E108" s="88"/>
      <c r="F108" s="88" t="s">
        <v>1132</v>
      </c>
      <c r="G108" s="102">
        <v>44651</v>
      </c>
      <c r="H108" s="88" t="s">
        <v>1102</v>
      </c>
      <c r="I108" s="91">
        <v>7.8800000007077413</v>
      </c>
      <c r="J108" s="89" t="s">
        <v>304</v>
      </c>
      <c r="K108" s="89" t="s">
        <v>120</v>
      </c>
      <c r="L108" s="90">
        <v>1.797E-2</v>
      </c>
      <c r="M108" s="90">
        <v>3.6600000003606761E-2</v>
      </c>
      <c r="N108" s="91">
        <v>3179.963901000001</v>
      </c>
      <c r="O108" s="103">
        <v>92.42</v>
      </c>
      <c r="P108" s="91">
        <v>2.9389226090000005</v>
      </c>
      <c r="Q108" s="92">
        <f t="shared" si="1"/>
        <v>4.9499689726088631E-3</v>
      </c>
      <c r="R108" s="92">
        <f>P108/'סכום נכסי הקרן'!$C$42</f>
        <v>7.6837793038714633E-4</v>
      </c>
    </row>
    <row r="109" spans="2:18">
      <c r="B109" s="86" t="s">
        <v>1341</v>
      </c>
      <c r="C109" s="89" t="s">
        <v>1103</v>
      </c>
      <c r="D109" s="88">
        <v>9080</v>
      </c>
      <c r="E109" s="88"/>
      <c r="F109" s="88" t="s">
        <v>1132</v>
      </c>
      <c r="G109" s="102">
        <v>44705</v>
      </c>
      <c r="H109" s="88" t="s">
        <v>1102</v>
      </c>
      <c r="I109" s="91">
        <v>7.4200000011094831</v>
      </c>
      <c r="J109" s="89" t="s">
        <v>304</v>
      </c>
      <c r="K109" s="89" t="s">
        <v>120</v>
      </c>
      <c r="L109" s="90">
        <v>2.3184999999999997E-2</v>
      </c>
      <c r="M109" s="90">
        <v>2.5500000006803435E-2</v>
      </c>
      <c r="N109" s="91">
        <v>922.37877800000012</v>
      </c>
      <c r="O109" s="103">
        <v>103.58</v>
      </c>
      <c r="P109" s="91">
        <v>0.95539995700000013</v>
      </c>
      <c r="Q109" s="92">
        <f t="shared" si="1"/>
        <v>1.609161169844824E-3</v>
      </c>
      <c r="R109" s="92">
        <f>P109/'סכום נכסי הקרן'!$C$42</f>
        <v>2.497882181053474E-4</v>
      </c>
    </row>
    <row r="110" spans="2:18">
      <c r="B110" s="86" t="s">
        <v>1341</v>
      </c>
      <c r="C110" s="89" t="s">
        <v>1103</v>
      </c>
      <c r="D110" s="88">
        <v>9019</v>
      </c>
      <c r="E110" s="88"/>
      <c r="F110" s="88" t="s">
        <v>1132</v>
      </c>
      <c r="G110" s="102">
        <v>44651</v>
      </c>
      <c r="H110" s="88" t="s">
        <v>1102</v>
      </c>
      <c r="I110" s="91">
        <v>7.4700000011035623</v>
      </c>
      <c r="J110" s="89" t="s">
        <v>304</v>
      </c>
      <c r="K110" s="89" t="s">
        <v>120</v>
      </c>
      <c r="L110" s="90">
        <v>1.8769999999999998E-2</v>
      </c>
      <c r="M110" s="90">
        <v>3.8700000005517807E-2</v>
      </c>
      <c r="N110" s="91">
        <v>1964.3541630000002</v>
      </c>
      <c r="O110" s="103">
        <v>92.26</v>
      </c>
      <c r="P110" s="91">
        <v>1.8123132000000002</v>
      </c>
      <c r="Q110" s="92">
        <f t="shared" si="1"/>
        <v>3.052443123605056E-3</v>
      </c>
      <c r="R110" s="92">
        <f>P110/'סכום נכסי הקרן'!$C$42</f>
        <v>4.7382719829534181E-4</v>
      </c>
    </row>
    <row r="111" spans="2:18">
      <c r="B111" s="86" t="s">
        <v>1342</v>
      </c>
      <c r="C111" s="89" t="s">
        <v>1103</v>
      </c>
      <c r="D111" s="88">
        <v>4100</v>
      </c>
      <c r="E111" s="88"/>
      <c r="F111" s="88" t="s">
        <v>378</v>
      </c>
      <c r="G111" s="102">
        <v>42052</v>
      </c>
      <c r="H111" s="88" t="s">
        <v>118</v>
      </c>
      <c r="I111" s="91">
        <v>4.1799999994224759</v>
      </c>
      <c r="J111" s="89" t="s">
        <v>476</v>
      </c>
      <c r="K111" s="89" t="s">
        <v>120</v>
      </c>
      <c r="L111" s="90">
        <v>2.9779E-2</v>
      </c>
      <c r="M111" s="90">
        <v>1.9799999984599373E-2</v>
      </c>
      <c r="N111" s="91">
        <v>355.15553700000004</v>
      </c>
      <c r="O111" s="103">
        <v>117.01</v>
      </c>
      <c r="P111" s="91">
        <v>0.41556751800000008</v>
      </c>
      <c r="Q111" s="92">
        <f t="shared" si="1"/>
        <v>6.9993211587970579E-4</v>
      </c>
      <c r="R111" s="92">
        <f>P111/'סכום נכסי הקרן'!$C$42</f>
        <v>1.0864964883359512E-4</v>
      </c>
    </row>
    <row r="112" spans="2:18">
      <c r="B112" s="86" t="s">
        <v>1343</v>
      </c>
      <c r="C112" s="89" t="s">
        <v>1104</v>
      </c>
      <c r="D112" s="88" t="s">
        <v>1168</v>
      </c>
      <c r="E112" s="88"/>
      <c r="F112" s="88" t="s">
        <v>378</v>
      </c>
      <c r="G112" s="102">
        <v>41767</v>
      </c>
      <c r="H112" s="88" t="s">
        <v>118</v>
      </c>
      <c r="I112" s="91">
        <v>4.4899999740450394</v>
      </c>
      <c r="J112" s="89" t="s">
        <v>476</v>
      </c>
      <c r="K112" s="89" t="s">
        <v>120</v>
      </c>
      <c r="L112" s="90">
        <v>5.3499999999999999E-2</v>
      </c>
      <c r="M112" s="90">
        <v>2.4699999952476827E-2</v>
      </c>
      <c r="N112" s="91">
        <v>21.498805000000001</v>
      </c>
      <c r="O112" s="103">
        <v>127.24</v>
      </c>
      <c r="P112" s="91">
        <v>2.7355079000000004E-2</v>
      </c>
      <c r="Q112" s="92">
        <f t="shared" si="1"/>
        <v>4.607361618798731E-5</v>
      </c>
      <c r="R112" s="92">
        <f>P112/'סכום נכסי הקרן'!$C$42</f>
        <v>7.1519538905955884E-6</v>
      </c>
    </row>
    <row r="113" spans="2:18">
      <c r="B113" s="86" t="s">
        <v>1343</v>
      </c>
      <c r="C113" s="89" t="s">
        <v>1104</v>
      </c>
      <c r="D113" s="88" t="s">
        <v>1169</v>
      </c>
      <c r="E113" s="88"/>
      <c r="F113" s="88" t="s">
        <v>378</v>
      </c>
      <c r="G113" s="102">
        <v>41269</v>
      </c>
      <c r="H113" s="88" t="s">
        <v>118</v>
      </c>
      <c r="I113" s="91">
        <v>4.5300000026812945</v>
      </c>
      <c r="J113" s="89" t="s">
        <v>476</v>
      </c>
      <c r="K113" s="89" t="s">
        <v>120</v>
      </c>
      <c r="L113" s="90">
        <v>5.3499999999999999E-2</v>
      </c>
      <c r="M113" s="90">
        <v>1.8500000007056042E-2</v>
      </c>
      <c r="N113" s="91">
        <v>106.77507300000003</v>
      </c>
      <c r="O113" s="103">
        <v>132.72999999999999</v>
      </c>
      <c r="P113" s="91">
        <v>0.14172255400000003</v>
      </c>
      <c r="Q113" s="92">
        <f t="shared" si="1"/>
        <v>2.387004825750021E-4</v>
      </c>
      <c r="R113" s="92">
        <f>P113/'סכום נכסי הקרן'!$C$42</f>
        <v>3.7053198474237397E-5</v>
      </c>
    </row>
    <row r="114" spans="2:18">
      <c r="B114" s="86" t="s">
        <v>1343</v>
      </c>
      <c r="C114" s="89" t="s">
        <v>1104</v>
      </c>
      <c r="D114" s="88" t="s">
        <v>1170</v>
      </c>
      <c r="E114" s="88"/>
      <c r="F114" s="88" t="s">
        <v>378</v>
      </c>
      <c r="G114" s="102">
        <v>41767</v>
      </c>
      <c r="H114" s="88" t="s">
        <v>118</v>
      </c>
      <c r="I114" s="91">
        <v>5.1599999607629252</v>
      </c>
      <c r="J114" s="89" t="s">
        <v>476</v>
      </c>
      <c r="K114" s="89" t="s">
        <v>120</v>
      </c>
      <c r="L114" s="90">
        <v>5.3499999999999999E-2</v>
      </c>
      <c r="M114" s="90">
        <v>2.8700000056052964E-2</v>
      </c>
      <c r="N114" s="91">
        <v>16.825153000000004</v>
      </c>
      <c r="O114" s="103">
        <v>127.24</v>
      </c>
      <c r="P114" s="91">
        <v>2.1408324000000003E-2</v>
      </c>
      <c r="Q114" s="92">
        <f t="shared" si="1"/>
        <v>3.6057614865746768E-5</v>
      </c>
      <c r="R114" s="92">
        <f>P114/'סכום נכסי הקרן'!$C$42</f>
        <v>5.5971816467037405E-6</v>
      </c>
    </row>
    <row r="115" spans="2:18">
      <c r="B115" s="86" t="s">
        <v>1343</v>
      </c>
      <c r="C115" s="89" t="s">
        <v>1104</v>
      </c>
      <c r="D115" s="88" t="s">
        <v>1171</v>
      </c>
      <c r="E115" s="88"/>
      <c r="F115" s="88" t="s">
        <v>378</v>
      </c>
      <c r="G115" s="102">
        <v>41767</v>
      </c>
      <c r="H115" s="88" t="s">
        <v>118</v>
      </c>
      <c r="I115" s="91">
        <v>4.4899999188450499</v>
      </c>
      <c r="J115" s="89" t="s">
        <v>476</v>
      </c>
      <c r="K115" s="89" t="s">
        <v>120</v>
      </c>
      <c r="L115" s="90">
        <v>5.3499999999999999E-2</v>
      </c>
      <c r="M115" s="90">
        <v>2.4699999393165684E-2</v>
      </c>
      <c r="N115" s="91">
        <v>21.498804000000003</v>
      </c>
      <c r="O115" s="103">
        <v>127.24</v>
      </c>
      <c r="P115" s="91">
        <v>2.7355078000000001E-2</v>
      </c>
      <c r="Q115" s="92">
        <f t="shared" si="1"/>
        <v>4.6073614503707167E-5</v>
      </c>
      <c r="R115" s="92">
        <f>P115/'סכום נכסי הקרן'!$C$42</f>
        <v>7.1519536291467397E-6</v>
      </c>
    </row>
    <row r="116" spans="2:18">
      <c r="B116" s="86" t="s">
        <v>1343</v>
      </c>
      <c r="C116" s="89" t="s">
        <v>1104</v>
      </c>
      <c r="D116" s="88" t="s">
        <v>1172</v>
      </c>
      <c r="E116" s="88"/>
      <c r="F116" s="88" t="s">
        <v>378</v>
      </c>
      <c r="G116" s="102">
        <v>41269</v>
      </c>
      <c r="H116" s="88" t="s">
        <v>118</v>
      </c>
      <c r="I116" s="91">
        <v>4.5300000089653212</v>
      </c>
      <c r="J116" s="89" t="s">
        <v>476</v>
      </c>
      <c r="K116" s="89" t="s">
        <v>120</v>
      </c>
      <c r="L116" s="90">
        <v>5.3499999999999999E-2</v>
      </c>
      <c r="M116" s="90">
        <v>1.8500000049807341E-2</v>
      </c>
      <c r="N116" s="91">
        <v>113.44850900000002</v>
      </c>
      <c r="O116" s="103">
        <v>132.72999999999999</v>
      </c>
      <c r="P116" s="91">
        <v>0.15058020500000002</v>
      </c>
      <c r="Q116" s="92">
        <f t="shared" si="1"/>
        <v>2.5361924820902355E-4</v>
      </c>
      <c r="R116" s="92">
        <f>P116/'סכום נכסי הקרן'!$C$42</f>
        <v>3.9369021123880919E-5</v>
      </c>
    </row>
    <row r="117" spans="2:18">
      <c r="B117" s="86" t="s">
        <v>1343</v>
      </c>
      <c r="C117" s="89" t="s">
        <v>1104</v>
      </c>
      <c r="D117" s="88" t="s">
        <v>1173</v>
      </c>
      <c r="E117" s="88"/>
      <c r="F117" s="88" t="s">
        <v>378</v>
      </c>
      <c r="G117" s="102">
        <v>41281</v>
      </c>
      <c r="H117" s="88" t="s">
        <v>118</v>
      </c>
      <c r="I117" s="91">
        <v>4.529999996677879</v>
      </c>
      <c r="J117" s="89" t="s">
        <v>476</v>
      </c>
      <c r="K117" s="89" t="s">
        <v>120</v>
      </c>
      <c r="L117" s="90">
        <v>5.3499999999999999E-2</v>
      </c>
      <c r="M117" s="90">
        <v>1.8599999996836078E-2</v>
      </c>
      <c r="N117" s="91">
        <v>142.92875500000002</v>
      </c>
      <c r="O117" s="103">
        <v>132.68</v>
      </c>
      <c r="P117" s="91">
        <v>0.18963787100000001</v>
      </c>
      <c r="Q117" s="92">
        <f t="shared" si="1"/>
        <v>3.1940329922501955E-4</v>
      </c>
      <c r="R117" s="92">
        <f>P117/'סכום נכסי הקרן'!$C$42</f>
        <v>4.9580602903859801E-5</v>
      </c>
    </row>
    <row r="118" spans="2:18">
      <c r="B118" s="86" t="s">
        <v>1343</v>
      </c>
      <c r="C118" s="89" t="s">
        <v>1104</v>
      </c>
      <c r="D118" s="88" t="s">
        <v>1174</v>
      </c>
      <c r="E118" s="88"/>
      <c r="F118" s="88" t="s">
        <v>378</v>
      </c>
      <c r="G118" s="102">
        <v>41767</v>
      </c>
      <c r="H118" s="88" t="s">
        <v>118</v>
      </c>
      <c r="I118" s="91">
        <v>4.4899999479953019</v>
      </c>
      <c r="J118" s="89" t="s">
        <v>476</v>
      </c>
      <c r="K118" s="89" t="s">
        <v>120</v>
      </c>
      <c r="L118" s="90">
        <v>5.3499999999999999E-2</v>
      </c>
      <c r="M118" s="90">
        <v>2.4699999685480565E-2</v>
      </c>
      <c r="N118" s="91">
        <v>25.237726000000002</v>
      </c>
      <c r="O118" s="103">
        <v>127.24</v>
      </c>
      <c r="P118" s="91">
        <v>3.2112483000000004E-2</v>
      </c>
      <c r="Q118" s="92">
        <f t="shared" si="1"/>
        <v>5.408641724577974E-5</v>
      </c>
      <c r="R118" s="92">
        <f>P118/'סכום נכסי הקרן'!$C$42</f>
        <v>8.3957716857090672E-6</v>
      </c>
    </row>
    <row r="119" spans="2:18">
      <c r="B119" s="86" t="s">
        <v>1343</v>
      </c>
      <c r="C119" s="89" t="s">
        <v>1104</v>
      </c>
      <c r="D119" s="88" t="s">
        <v>1175</v>
      </c>
      <c r="E119" s="88"/>
      <c r="F119" s="88" t="s">
        <v>378</v>
      </c>
      <c r="G119" s="102">
        <v>41281</v>
      </c>
      <c r="H119" s="88" t="s">
        <v>118</v>
      </c>
      <c r="I119" s="91">
        <v>4.5299999812596372</v>
      </c>
      <c r="J119" s="89" t="s">
        <v>476</v>
      </c>
      <c r="K119" s="89" t="s">
        <v>120</v>
      </c>
      <c r="L119" s="90">
        <v>5.3499999999999999E-2</v>
      </c>
      <c r="M119" s="90">
        <v>1.8599999947292733E-2</v>
      </c>
      <c r="N119" s="91">
        <v>102.957154</v>
      </c>
      <c r="O119" s="103">
        <v>132.68</v>
      </c>
      <c r="P119" s="91">
        <v>0.13660355200000004</v>
      </c>
      <c r="Q119" s="92">
        <f t="shared" si="1"/>
        <v>2.3007864918846578E-4</v>
      </c>
      <c r="R119" s="92">
        <f>P119/'סכום נכסי הקרן'!$C$42</f>
        <v>3.5714841298596757E-5</v>
      </c>
    </row>
    <row r="120" spans="2:18">
      <c r="B120" s="86" t="s">
        <v>1343</v>
      </c>
      <c r="C120" s="89" t="s">
        <v>1104</v>
      </c>
      <c r="D120" s="88" t="s">
        <v>1176</v>
      </c>
      <c r="E120" s="88"/>
      <c r="F120" s="88" t="s">
        <v>378</v>
      </c>
      <c r="G120" s="102">
        <v>41767</v>
      </c>
      <c r="H120" s="88" t="s">
        <v>118</v>
      </c>
      <c r="I120" s="91">
        <v>4.490000011468009</v>
      </c>
      <c r="J120" s="89" t="s">
        <v>476</v>
      </c>
      <c r="K120" s="89" t="s">
        <v>120</v>
      </c>
      <c r="L120" s="90">
        <v>5.3499999999999999E-2</v>
      </c>
      <c r="M120" s="90">
        <v>2.4700000344040247E-2</v>
      </c>
      <c r="N120" s="91">
        <v>20.559361000000003</v>
      </c>
      <c r="O120" s="103">
        <v>127.24</v>
      </c>
      <c r="P120" s="91">
        <v>2.6159730000000003E-2</v>
      </c>
      <c r="Q120" s="92">
        <f t="shared" si="1"/>
        <v>4.4060313611281368E-5</v>
      </c>
      <c r="R120" s="92">
        <f>P120/'סכום נכסי הקרן'!$C$42</f>
        <v>6.8394312716271124E-6</v>
      </c>
    </row>
    <row r="121" spans="2:18">
      <c r="B121" s="86" t="s">
        <v>1343</v>
      </c>
      <c r="C121" s="89" t="s">
        <v>1104</v>
      </c>
      <c r="D121" s="88" t="s">
        <v>1177</v>
      </c>
      <c r="E121" s="88"/>
      <c r="F121" s="88" t="s">
        <v>378</v>
      </c>
      <c r="G121" s="102">
        <v>41281</v>
      </c>
      <c r="H121" s="88" t="s">
        <v>118</v>
      </c>
      <c r="I121" s="91">
        <v>4.5300000107888563</v>
      </c>
      <c r="J121" s="89" t="s">
        <v>476</v>
      </c>
      <c r="K121" s="89" t="s">
        <v>120</v>
      </c>
      <c r="L121" s="90">
        <v>5.3499999999999999E-2</v>
      </c>
      <c r="M121" s="90">
        <v>1.8600000045105952E-2</v>
      </c>
      <c r="N121" s="91">
        <v>123.64952700000002</v>
      </c>
      <c r="O121" s="103">
        <v>132.68</v>
      </c>
      <c r="P121" s="91">
        <v>0.16405819099999999</v>
      </c>
      <c r="Q121" s="92">
        <f t="shared" si="1"/>
        <v>2.7631995230682798E-4</v>
      </c>
      <c r="R121" s="92">
        <f>P121/'סכום נכסי הקרן'!$C$42</f>
        <v>4.2892825036495924E-5</v>
      </c>
    </row>
    <row r="122" spans="2:18">
      <c r="B122" s="86" t="s">
        <v>1344</v>
      </c>
      <c r="C122" s="89" t="s">
        <v>1103</v>
      </c>
      <c r="D122" s="88">
        <v>9533</v>
      </c>
      <c r="E122" s="88"/>
      <c r="F122" s="88" t="s">
        <v>1132</v>
      </c>
      <c r="G122" s="102">
        <v>45015</v>
      </c>
      <c r="H122" s="88" t="s">
        <v>1102</v>
      </c>
      <c r="I122" s="91">
        <v>4.1300000019293357</v>
      </c>
      <c r="J122" s="89" t="s">
        <v>446</v>
      </c>
      <c r="K122" s="89" t="s">
        <v>120</v>
      </c>
      <c r="L122" s="90">
        <v>3.3593000000000005E-2</v>
      </c>
      <c r="M122" s="90">
        <v>3.1700000015335739E-2</v>
      </c>
      <c r="N122" s="91">
        <v>988.6636000000002</v>
      </c>
      <c r="O122" s="103">
        <v>102.23</v>
      </c>
      <c r="P122" s="91">
        <v>1.0107107850000001</v>
      </c>
      <c r="Q122" s="92">
        <f t="shared" si="1"/>
        <v>1.7023200987702999E-3</v>
      </c>
      <c r="R122" s="92">
        <f>P122/'סכום נכסי הקרן'!$C$42</f>
        <v>2.6424917036604688E-4</v>
      </c>
    </row>
    <row r="123" spans="2:18">
      <c r="B123" s="86" t="s">
        <v>1345</v>
      </c>
      <c r="C123" s="89" t="s">
        <v>1104</v>
      </c>
      <c r="D123" s="88" t="s">
        <v>1178</v>
      </c>
      <c r="E123" s="88"/>
      <c r="F123" s="88" t="s">
        <v>1132</v>
      </c>
      <c r="G123" s="102">
        <v>44748</v>
      </c>
      <c r="H123" s="88" t="s">
        <v>1102</v>
      </c>
      <c r="I123" s="91">
        <v>1.860000000013859</v>
      </c>
      <c r="J123" s="89" t="s">
        <v>304</v>
      </c>
      <c r="K123" s="89" t="s">
        <v>120</v>
      </c>
      <c r="L123" s="90">
        <v>7.5660000000000005E-2</v>
      </c>
      <c r="M123" s="90">
        <v>8.4800000000686909E-2</v>
      </c>
      <c r="N123" s="91">
        <v>33026.361825000007</v>
      </c>
      <c r="O123" s="103">
        <v>100.5</v>
      </c>
      <c r="P123" s="91">
        <v>33.191535689000006</v>
      </c>
      <c r="Q123" s="92">
        <f t="shared" si="1"/>
        <v>5.5903844255937585E-2</v>
      </c>
      <c r="R123" s="92">
        <f>P123/'סכום נכסי הקרן'!$C$42</f>
        <v>8.6778887681437829E-3</v>
      </c>
    </row>
    <row r="124" spans="2:18">
      <c r="B124" s="86" t="s">
        <v>1346</v>
      </c>
      <c r="C124" s="89" t="s">
        <v>1104</v>
      </c>
      <c r="D124" s="88">
        <v>7127</v>
      </c>
      <c r="E124" s="88"/>
      <c r="F124" s="88" t="s">
        <v>1132</v>
      </c>
      <c r="G124" s="102">
        <v>43631</v>
      </c>
      <c r="H124" s="88" t="s">
        <v>1102</v>
      </c>
      <c r="I124" s="91">
        <v>5.0000000013715402</v>
      </c>
      <c r="J124" s="89" t="s">
        <v>304</v>
      </c>
      <c r="K124" s="89" t="s">
        <v>120</v>
      </c>
      <c r="L124" s="90">
        <v>3.1E-2</v>
      </c>
      <c r="M124" s="90">
        <v>2.7400000001371539E-2</v>
      </c>
      <c r="N124" s="91">
        <v>648.21045600000014</v>
      </c>
      <c r="O124" s="103">
        <v>112.48</v>
      </c>
      <c r="P124" s="91">
        <v>0.7291070850000001</v>
      </c>
      <c r="Q124" s="92">
        <f t="shared" si="1"/>
        <v>1.2280205805376119E-3</v>
      </c>
      <c r="R124" s="92">
        <f>P124/'סכום נכסי הקרן'!$C$42</f>
        <v>1.9062420741780927E-4</v>
      </c>
    </row>
    <row r="125" spans="2:18">
      <c r="B125" s="86" t="s">
        <v>1346</v>
      </c>
      <c r="C125" s="89" t="s">
        <v>1104</v>
      </c>
      <c r="D125" s="88">
        <v>7128</v>
      </c>
      <c r="E125" s="88"/>
      <c r="F125" s="88" t="s">
        <v>1132</v>
      </c>
      <c r="G125" s="102">
        <v>43634</v>
      </c>
      <c r="H125" s="88" t="s">
        <v>1102</v>
      </c>
      <c r="I125" s="91">
        <v>5.0200000025766265</v>
      </c>
      <c r="J125" s="89" t="s">
        <v>304</v>
      </c>
      <c r="K125" s="89" t="s">
        <v>120</v>
      </c>
      <c r="L125" s="90">
        <v>2.4900000000000002E-2</v>
      </c>
      <c r="M125" s="90">
        <v>2.7500000008258422E-2</v>
      </c>
      <c r="N125" s="91">
        <v>272.67274700000007</v>
      </c>
      <c r="O125" s="103">
        <v>111.02</v>
      </c>
      <c r="P125" s="91">
        <v>0.30272126100000007</v>
      </c>
      <c r="Q125" s="92">
        <f t="shared" si="1"/>
        <v>5.0986740675314929E-4</v>
      </c>
      <c r="R125" s="92">
        <f>P125/'סכום נכסי הקרן'!$C$42</f>
        <v>7.9146124943559938E-5</v>
      </c>
    </row>
    <row r="126" spans="2:18">
      <c r="B126" s="86" t="s">
        <v>1346</v>
      </c>
      <c r="C126" s="89" t="s">
        <v>1104</v>
      </c>
      <c r="D126" s="88">
        <v>7130</v>
      </c>
      <c r="E126" s="88"/>
      <c r="F126" s="88" t="s">
        <v>1132</v>
      </c>
      <c r="G126" s="102">
        <v>43634</v>
      </c>
      <c r="H126" s="88" t="s">
        <v>1102</v>
      </c>
      <c r="I126" s="91">
        <v>5.2899999908542519</v>
      </c>
      <c r="J126" s="89" t="s">
        <v>304</v>
      </c>
      <c r="K126" s="89" t="s">
        <v>120</v>
      </c>
      <c r="L126" s="90">
        <v>3.6000000000000004E-2</v>
      </c>
      <c r="M126" s="90">
        <v>2.769999996630514E-2</v>
      </c>
      <c r="N126" s="91">
        <v>179.80509600000002</v>
      </c>
      <c r="O126" s="103">
        <v>115.54</v>
      </c>
      <c r="P126" s="91">
        <v>0.20774681000000003</v>
      </c>
      <c r="Q126" s="92">
        <f t="shared" si="1"/>
        <v>3.4990382547309492E-4</v>
      </c>
      <c r="R126" s="92">
        <f>P126/'סכום נכסי הקרן'!$C$42</f>
        <v>5.4315164143314024E-5</v>
      </c>
    </row>
    <row r="127" spans="2:18">
      <c r="B127" s="86" t="s">
        <v>1338</v>
      </c>
      <c r="C127" s="89" t="s">
        <v>1103</v>
      </c>
      <c r="D127" s="88">
        <v>9922</v>
      </c>
      <c r="E127" s="88"/>
      <c r="F127" s="88" t="s">
        <v>378</v>
      </c>
      <c r="G127" s="102">
        <v>40489</v>
      </c>
      <c r="H127" s="88" t="s">
        <v>118</v>
      </c>
      <c r="I127" s="91">
        <v>1.8600000023917915</v>
      </c>
      <c r="J127" s="89" t="s">
        <v>304</v>
      </c>
      <c r="K127" s="89" t="s">
        <v>120</v>
      </c>
      <c r="L127" s="90">
        <v>5.7000000000000002E-2</v>
      </c>
      <c r="M127" s="90">
        <v>2.3500000055195182E-2</v>
      </c>
      <c r="N127" s="91">
        <v>174.19298700000002</v>
      </c>
      <c r="O127" s="103">
        <v>124.81</v>
      </c>
      <c r="P127" s="91">
        <v>0.21741026800000002</v>
      </c>
      <c r="Q127" s="92">
        <f t="shared" si="1"/>
        <v>3.6617979583094818E-4</v>
      </c>
      <c r="R127" s="92">
        <f>P127/'סכום נכסי הקרן'!$C$42</f>
        <v>5.6841664104791267E-5</v>
      </c>
    </row>
    <row r="128" spans="2:18">
      <c r="B128" s="86" t="s">
        <v>1347</v>
      </c>
      <c r="C128" s="89" t="s">
        <v>1104</v>
      </c>
      <c r="D128" s="88" t="s">
        <v>1179</v>
      </c>
      <c r="E128" s="88"/>
      <c r="F128" s="88" t="s">
        <v>414</v>
      </c>
      <c r="G128" s="102">
        <v>43801</v>
      </c>
      <c r="H128" s="88" t="s">
        <v>301</v>
      </c>
      <c r="I128" s="91">
        <v>4.7099999997875104</v>
      </c>
      <c r="J128" s="89" t="s">
        <v>310</v>
      </c>
      <c r="K128" s="89" t="s">
        <v>121</v>
      </c>
      <c r="L128" s="90">
        <v>2.3629999999999998E-2</v>
      </c>
      <c r="M128" s="90">
        <v>5.899999999800791E-2</v>
      </c>
      <c r="N128" s="91">
        <v>2645.6457680000003</v>
      </c>
      <c r="O128" s="103">
        <v>84.99</v>
      </c>
      <c r="P128" s="91">
        <v>9.0357356520000014</v>
      </c>
      <c r="Q128" s="92">
        <f t="shared" si="1"/>
        <v>1.5218710075973871E-2</v>
      </c>
      <c r="R128" s="92">
        <f>P128/'סכום נכסי הקרן'!$C$42</f>
        <v>2.3623826767495229E-3</v>
      </c>
    </row>
    <row r="129" spans="2:18">
      <c r="B129" s="86" t="s">
        <v>1348</v>
      </c>
      <c r="C129" s="89" t="s">
        <v>1104</v>
      </c>
      <c r="D129" s="88">
        <v>9365</v>
      </c>
      <c r="E129" s="88"/>
      <c r="F129" s="88" t="s">
        <v>288</v>
      </c>
      <c r="G129" s="102">
        <v>44906</v>
      </c>
      <c r="H129" s="88" t="s">
        <v>1102</v>
      </c>
      <c r="I129" s="91">
        <v>2.1899999904926286</v>
      </c>
      <c r="J129" s="89" t="s">
        <v>304</v>
      </c>
      <c r="K129" s="89" t="s">
        <v>120</v>
      </c>
      <c r="L129" s="90">
        <v>7.6799999999999993E-2</v>
      </c>
      <c r="M129" s="90">
        <v>8.0700000146932127E-2</v>
      </c>
      <c r="N129" s="91">
        <v>23.153830000000003</v>
      </c>
      <c r="O129" s="103">
        <v>99.94</v>
      </c>
      <c r="P129" s="91">
        <v>2.3139938000000002E-2</v>
      </c>
      <c r="Q129" s="92">
        <f t="shared" si="1"/>
        <v>3.8974137929772479E-5</v>
      </c>
      <c r="R129" s="92">
        <f>P129/'סכום נכסי הקרן'!$C$42</f>
        <v>6.0499101321272254E-6</v>
      </c>
    </row>
    <row r="130" spans="2:18">
      <c r="B130" s="86" t="s">
        <v>1348</v>
      </c>
      <c r="C130" s="89" t="s">
        <v>1104</v>
      </c>
      <c r="D130" s="88">
        <v>9509</v>
      </c>
      <c r="E130" s="88"/>
      <c r="F130" s="88" t="s">
        <v>288</v>
      </c>
      <c r="G130" s="102">
        <v>44991</v>
      </c>
      <c r="H130" s="88" t="s">
        <v>1102</v>
      </c>
      <c r="I130" s="91">
        <v>2.1900000005112554</v>
      </c>
      <c r="J130" s="89" t="s">
        <v>304</v>
      </c>
      <c r="K130" s="89" t="s">
        <v>120</v>
      </c>
      <c r="L130" s="90">
        <v>7.6799999999999993E-2</v>
      </c>
      <c r="M130" s="90">
        <v>7.6600000010918337E-2</v>
      </c>
      <c r="N130" s="91">
        <v>1145.0900160000003</v>
      </c>
      <c r="O130" s="103">
        <v>100.78</v>
      </c>
      <c r="P130" s="91">
        <v>1.1540218390000003</v>
      </c>
      <c r="Q130" s="92">
        <f t="shared" si="1"/>
        <v>1.9436960603418944E-3</v>
      </c>
      <c r="R130" s="92">
        <f>P130/'סכום נכסי הקרן'!$C$42</f>
        <v>3.0171768033527988E-4</v>
      </c>
    </row>
    <row r="131" spans="2:18">
      <c r="B131" s="86" t="s">
        <v>1348</v>
      </c>
      <c r="C131" s="89" t="s">
        <v>1104</v>
      </c>
      <c r="D131" s="88">
        <v>9316</v>
      </c>
      <c r="E131" s="88"/>
      <c r="F131" s="88" t="s">
        <v>288</v>
      </c>
      <c r="G131" s="102">
        <v>44885</v>
      </c>
      <c r="H131" s="88" t="s">
        <v>1102</v>
      </c>
      <c r="I131" s="91">
        <v>2.1900000000472244</v>
      </c>
      <c r="J131" s="89" t="s">
        <v>304</v>
      </c>
      <c r="K131" s="89" t="s">
        <v>120</v>
      </c>
      <c r="L131" s="90">
        <v>7.6799999999999993E-2</v>
      </c>
      <c r="M131" s="90">
        <v>8.4000000002473652E-2</v>
      </c>
      <c r="N131" s="91">
        <v>8958.167604000002</v>
      </c>
      <c r="O131" s="103">
        <v>99.28</v>
      </c>
      <c r="P131" s="91">
        <v>8.8936697820000035</v>
      </c>
      <c r="Q131" s="92">
        <f t="shared" si="1"/>
        <v>1.4979431353079583E-2</v>
      </c>
      <c r="R131" s="92">
        <f>P131/'סכום נכסי הקרן'!$C$42</f>
        <v>2.3252397187025976E-3</v>
      </c>
    </row>
    <row r="132" spans="2:18">
      <c r="B132" s="86" t="s">
        <v>1349</v>
      </c>
      <c r="C132" s="89" t="s">
        <v>1104</v>
      </c>
      <c r="D132" s="88" t="s">
        <v>1180</v>
      </c>
      <c r="E132" s="88"/>
      <c r="F132" s="88" t="s">
        <v>420</v>
      </c>
      <c r="G132" s="102">
        <v>45015</v>
      </c>
      <c r="H132" s="88" t="s">
        <v>118</v>
      </c>
      <c r="I132" s="91">
        <v>5.2699999999456892</v>
      </c>
      <c r="J132" s="89" t="s">
        <v>310</v>
      </c>
      <c r="K132" s="89" t="s">
        <v>120</v>
      </c>
      <c r="L132" s="90">
        <v>4.4999999999999998E-2</v>
      </c>
      <c r="M132" s="90">
        <v>3.5999999999680538E-2</v>
      </c>
      <c r="N132" s="91">
        <v>5880.4966460000005</v>
      </c>
      <c r="O132" s="103">
        <v>106.46</v>
      </c>
      <c r="P132" s="91">
        <v>6.2603763420000007</v>
      </c>
      <c r="Q132" s="92">
        <f t="shared" si="1"/>
        <v>1.0544227518906596E-2</v>
      </c>
      <c r="R132" s="92">
        <f>P132/'סכום נכסי הקרן'!$C$42</f>
        <v>1.6367681824556045E-3</v>
      </c>
    </row>
    <row r="133" spans="2:18">
      <c r="B133" s="86" t="s">
        <v>1350</v>
      </c>
      <c r="C133" s="89" t="s">
        <v>1104</v>
      </c>
      <c r="D133" s="88" t="s">
        <v>1181</v>
      </c>
      <c r="E133" s="88"/>
      <c r="F133" s="88" t="s">
        <v>420</v>
      </c>
      <c r="G133" s="102">
        <v>44074</v>
      </c>
      <c r="H133" s="88" t="s">
        <v>118</v>
      </c>
      <c r="I133" s="91">
        <v>8.9399999948623883</v>
      </c>
      <c r="J133" s="89" t="s">
        <v>476</v>
      </c>
      <c r="K133" s="89" t="s">
        <v>120</v>
      </c>
      <c r="L133" s="90">
        <v>2.35E-2</v>
      </c>
      <c r="M133" s="90">
        <v>3.7799999974719695E-2</v>
      </c>
      <c r="N133" s="91">
        <v>754.69315000000006</v>
      </c>
      <c r="O133" s="103">
        <v>97.49</v>
      </c>
      <c r="P133" s="91">
        <v>0.73575033699999992</v>
      </c>
      <c r="Q133" s="92">
        <f t="shared" si="1"/>
        <v>1.2392096779219796E-3</v>
      </c>
      <c r="R133" s="92">
        <f>P133/'סכום נכסי הקרן'!$C$42</f>
        <v>1.9236107799996353E-4</v>
      </c>
    </row>
    <row r="134" spans="2:18">
      <c r="B134" s="86" t="s">
        <v>1350</v>
      </c>
      <c r="C134" s="89" t="s">
        <v>1104</v>
      </c>
      <c r="D134" s="88" t="s">
        <v>1182</v>
      </c>
      <c r="E134" s="88"/>
      <c r="F134" s="88" t="s">
        <v>420</v>
      </c>
      <c r="G134" s="102">
        <v>44189</v>
      </c>
      <c r="H134" s="88" t="s">
        <v>118</v>
      </c>
      <c r="I134" s="91">
        <v>8.8400000030724843</v>
      </c>
      <c r="J134" s="89" t="s">
        <v>476</v>
      </c>
      <c r="K134" s="89" t="s">
        <v>120</v>
      </c>
      <c r="L134" s="90">
        <v>2.4700000000000003E-2</v>
      </c>
      <c r="M134" s="90">
        <v>4.0299999946231541E-2</v>
      </c>
      <c r="N134" s="91">
        <v>94.387870000000021</v>
      </c>
      <c r="O134" s="103">
        <v>96.55</v>
      </c>
      <c r="P134" s="91">
        <v>9.1131482999999999E-2</v>
      </c>
      <c r="Q134" s="92">
        <f t="shared" si="1"/>
        <v>1.5349094661302529E-4</v>
      </c>
      <c r="R134" s="92">
        <f>P134/'סכום נכסי הקרן'!$C$42</f>
        <v>2.3826221243871956E-5</v>
      </c>
    </row>
    <row r="135" spans="2:18">
      <c r="B135" s="86" t="s">
        <v>1350</v>
      </c>
      <c r="C135" s="89" t="s">
        <v>1104</v>
      </c>
      <c r="D135" s="88" t="s">
        <v>1183</v>
      </c>
      <c r="E135" s="88"/>
      <c r="F135" s="88" t="s">
        <v>420</v>
      </c>
      <c r="G135" s="102">
        <v>44322</v>
      </c>
      <c r="H135" s="88" t="s">
        <v>118</v>
      </c>
      <c r="I135" s="91">
        <v>8.7100000054317661</v>
      </c>
      <c r="J135" s="89" t="s">
        <v>476</v>
      </c>
      <c r="K135" s="89" t="s">
        <v>120</v>
      </c>
      <c r="L135" s="90">
        <v>2.5600000000000001E-2</v>
      </c>
      <c r="M135" s="90">
        <v>4.4100000022366095E-2</v>
      </c>
      <c r="N135" s="91">
        <v>434.40728600000011</v>
      </c>
      <c r="O135" s="103">
        <v>93.66</v>
      </c>
      <c r="P135" s="91">
        <v>0.40686584900000006</v>
      </c>
      <c r="Q135" s="92">
        <f t="shared" si="1"/>
        <v>6.8527606762991248E-4</v>
      </c>
      <c r="R135" s="92">
        <f>P135/'סכום נכסי הקרן'!$C$42</f>
        <v>1.0637460749815517E-4</v>
      </c>
    </row>
    <row r="136" spans="2:18">
      <c r="B136" s="86" t="s">
        <v>1350</v>
      </c>
      <c r="C136" s="89" t="s">
        <v>1104</v>
      </c>
      <c r="D136" s="88" t="s">
        <v>1184</v>
      </c>
      <c r="E136" s="88"/>
      <c r="F136" s="88" t="s">
        <v>420</v>
      </c>
      <c r="G136" s="102">
        <v>44418</v>
      </c>
      <c r="H136" s="88" t="s">
        <v>118</v>
      </c>
      <c r="I136" s="91">
        <v>8.8300000082229992</v>
      </c>
      <c r="J136" s="89" t="s">
        <v>476</v>
      </c>
      <c r="K136" s="89" t="s">
        <v>120</v>
      </c>
      <c r="L136" s="90">
        <v>2.2700000000000001E-2</v>
      </c>
      <c r="M136" s="90">
        <v>4.220000002967321E-2</v>
      </c>
      <c r="N136" s="91">
        <v>433.23350300000004</v>
      </c>
      <c r="O136" s="103">
        <v>91.79</v>
      </c>
      <c r="P136" s="91">
        <v>0.39766503100000011</v>
      </c>
      <c r="Q136" s="92">
        <f t="shared" si="1"/>
        <v>6.697793126343403E-4</v>
      </c>
      <c r="R136" s="92">
        <f>P136/'סכום נכסי הקרן'!$C$42</f>
        <v>1.0396906423170139E-4</v>
      </c>
    </row>
    <row r="137" spans="2:18">
      <c r="B137" s="86" t="s">
        <v>1350</v>
      </c>
      <c r="C137" s="89" t="s">
        <v>1104</v>
      </c>
      <c r="D137" s="88" t="s">
        <v>1185</v>
      </c>
      <c r="E137" s="88"/>
      <c r="F137" s="88" t="s">
        <v>420</v>
      </c>
      <c r="G137" s="102">
        <v>44530</v>
      </c>
      <c r="H137" s="88" t="s">
        <v>118</v>
      </c>
      <c r="I137" s="91">
        <v>8.8900000053899877</v>
      </c>
      <c r="J137" s="89" t="s">
        <v>476</v>
      </c>
      <c r="K137" s="89" t="s">
        <v>120</v>
      </c>
      <c r="L137" s="90">
        <v>1.7899999999999999E-2</v>
      </c>
      <c r="M137" s="90">
        <v>4.4900000027445958E-2</v>
      </c>
      <c r="N137" s="91">
        <v>357.41936200000004</v>
      </c>
      <c r="O137" s="103">
        <v>84.61</v>
      </c>
      <c r="P137" s="91">
        <v>0.30241253300000004</v>
      </c>
      <c r="Q137" s="92">
        <f t="shared" si="1"/>
        <v>5.093474223152141E-4</v>
      </c>
      <c r="R137" s="92">
        <f>P137/'סכום נכסי הקרן'!$C$42</f>
        <v>7.9065408363624779E-5</v>
      </c>
    </row>
    <row r="138" spans="2:18">
      <c r="B138" s="86" t="s">
        <v>1350</v>
      </c>
      <c r="C138" s="89" t="s">
        <v>1104</v>
      </c>
      <c r="D138" s="88" t="s">
        <v>1186</v>
      </c>
      <c r="E138" s="88"/>
      <c r="F138" s="88" t="s">
        <v>420</v>
      </c>
      <c r="G138" s="102">
        <v>44612</v>
      </c>
      <c r="H138" s="88" t="s">
        <v>118</v>
      </c>
      <c r="I138" s="91">
        <v>8.7099999922782576</v>
      </c>
      <c r="J138" s="89" t="s">
        <v>476</v>
      </c>
      <c r="K138" s="89" t="s">
        <v>120</v>
      </c>
      <c r="L138" s="90">
        <v>2.3599999999999999E-2</v>
      </c>
      <c r="M138" s="90">
        <v>4.5999999956801443E-2</v>
      </c>
      <c r="N138" s="91">
        <v>418.55888100000004</v>
      </c>
      <c r="O138" s="103">
        <v>88.49</v>
      </c>
      <c r="P138" s="91">
        <v>0.37038276600000009</v>
      </c>
      <c r="Q138" s="92">
        <f t="shared" si="1"/>
        <v>6.2382833562020111E-4</v>
      </c>
      <c r="R138" s="92">
        <f>P138/'סכום נכסי הקרן'!$C$42</f>
        <v>9.6836147477521656E-5</v>
      </c>
    </row>
    <row r="139" spans="2:18">
      <c r="B139" s="86" t="s">
        <v>1350</v>
      </c>
      <c r="C139" s="89" t="s">
        <v>1104</v>
      </c>
      <c r="D139" s="88" t="s">
        <v>1187</v>
      </c>
      <c r="E139" s="88"/>
      <c r="F139" s="88" t="s">
        <v>420</v>
      </c>
      <c r="G139" s="102">
        <v>44662</v>
      </c>
      <c r="H139" s="88" t="s">
        <v>118</v>
      </c>
      <c r="I139" s="91">
        <v>8.7600000103740445</v>
      </c>
      <c r="J139" s="89" t="s">
        <v>476</v>
      </c>
      <c r="K139" s="89" t="s">
        <v>120</v>
      </c>
      <c r="L139" s="90">
        <v>2.4E-2</v>
      </c>
      <c r="M139" s="90">
        <v>4.390000005630957E-2</v>
      </c>
      <c r="N139" s="91">
        <v>476.65800000000013</v>
      </c>
      <c r="O139" s="103">
        <v>89.79</v>
      </c>
      <c r="P139" s="91">
        <v>0.42799118100000011</v>
      </c>
      <c r="Q139" s="92">
        <f t="shared" ref="Q139:Q202" si="2">IFERROR(P139/$P$10,0)</f>
        <v>7.2085704469131335E-4</v>
      </c>
      <c r="R139" s="92">
        <f>P139/'סכום נכסי הקרן'!$C$42</f>
        <v>1.1189780121247506E-4</v>
      </c>
    </row>
    <row r="140" spans="2:18">
      <c r="B140" s="86" t="s">
        <v>1351</v>
      </c>
      <c r="C140" s="89" t="s">
        <v>1103</v>
      </c>
      <c r="D140" s="88">
        <v>7490</v>
      </c>
      <c r="E140" s="88"/>
      <c r="F140" s="88" t="s">
        <v>288</v>
      </c>
      <c r="G140" s="102">
        <v>43899</v>
      </c>
      <c r="H140" s="88" t="s">
        <v>1102</v>
      </c>
      <c r="I140" s="91">
        <v>3.2399999994021171</v>
      </c>
      <c r="J140" s="89" t="s">
        <v>116</v>
      </c>
      <c r="K140" s="89" t="s">
        <v>120</v>
      </c>
      <c r="L140" s="90">
        <v>2.3889999999999998E-2</v>
      </c>
      <c r="M140" s="90">
        <v>5.1099999991881015E-2</v>
      </c>
      <c r="N140" s="91">
        <v>3207.365005000001</v>
      </c>
      <c r="O140" s="103">
        <v>91.78</v>
      </c>
      <c r="P140" s="91">
        <v>2.9437194490000005</v>
      </c>
      <c r="Q140" s="92">
        <f t="shared" si="2"/>
        <v>4.958048194938113E-3</v>
      </c>
      <c r="R140" s="92">
        <f>P140/'סכום נכסי הקרן'!$C$42</f>
        <v>7.6963205867902824E-4</v>
      </c>
    </row>
    <row r="141" spans="2:18">
      <c r="B141" s="86" t="s">
        <v>1351</v>
      </c>
      <c r="C141" s="89" t="s">
        <v>1103</v>
      </c>
      <c r="D141" s="88">
        <v>7491</v>
      </c>
      <c r="E141" s="88"/>
      <c r="F141" s="88" t="s">
        <v>288</v>
      </c>
      <c r="G141" s="102">
        <v>43899</v>
      </c>
      <c r="H141" s="88" t="s">
        <v>1102</v>
      </c>
      <c r="I141" s="91">
        <v>3.3800000004098325</v>
      </c>
      <c r="J141" s="89" t="s">
        <v>116</v>
      </c>
      <c r="K141" s="89" t="s">
        <v>120</v>
      </c>
      <c r="L141" s="90">
        <v>1.2969999999999999E-2</v>
      </c>
      <c r="M141" s="90">
        <v>2.2300000007513598E-2</v>
      </c>
      <c r="N141" s="91">
        <v>684.95000100000016</v>
      </c>
      <c r="O141" s="103">
        <v>106.87</v>
      </c>
      <c r="P141" s="91">
        <v>0.73200611500000012</v>
      </c>
      <c r="Q141" s="92">
        <f t="shared" si="2"/>
        <v>1.232903359181295E-3</v>
      </c>
      <c r="R141" s="92">
        <f>P141/'סכום נכסי הקרן'!$C$42</f>
        <v>1.9138215547153097E-4</v>
      </c>
    </row>
    <row r="142" spans="2:18">
      <c r="B142" s="86" t="s">
        <v>1352</v>
      </c>
      <c r="C142" s="89" t="s">
        <v>1104</v>
      </c>
      <c r="D142" s="88" t="s">
        <v>1188</v>
      </c>
      <c r="E142" s="88"/>
      <c r="F142" s="88" t="s">
        <v>420</v>
      </c>
      <c r="G142" s="102">
        <v>43924</v>
      </c>
      <c r="H142" s="88" t="s">
        <v>118</v>
      </c>
      <c r="I142" s="91">
        <v>8.0699999875867832</v>
      </c>
      <c r="J142" s="89" t="s">
        <v>476</v>
      </c>
      <c r="K142" s="89" t="s">
        <v>120</v>
      </c>
      <c r="L142" s="90">
        <v>3.1400000000000004E-2</v>
      </c>
      <c r="M142" s="90">
        <v>2.9099999982266832E-2</v>
      </c>
      <c r="N142" s="91">
        <v>102.72613400000002</v>
      </c>
      <c r="O142" s="103">
        <v>109.79</v>
      </c>
      <c r="P142" s="91">
        <v>0.11278302000000003</v>
      </c>
      <c r="Q142" s="92">
        <f t="shared" si="2"/>
        <v>1.8995820030357421E-4</v>
      </c>
      <c r="R142" s="92">
        <f>P142/'סכום נכסי הקרן'!$C$42</f>
        <v>2.9486990649236294E-5</v>
      </c>
    </row>
    <row r="143" spans="2:18">
      <c r="B143" s="86" t="s">
        <v>1352</v>
      </c>
      <c r="C143" s="89" t="s">
        <v>1104</v>
      </c>
      <c r="D143" s="88" t="s">
        <v>1189</v>
      </c>
      <c r="E143" s="88"/>
      <c r="F143" s="88" t="s">
        <v>420</v>
      </c>
      <c r="G143" s="102">
        <v>44015</v>
      </c>
      <c r="H143" s="88" t="s">
        <v>118</v>
      </c>
      <c r="I143" s="91">
        <v>7.78999996330091</v>
      </c>
      <c r="J143" s="89" t="s">
        <v>476</v>
      </c>
      <c r="K143" s="89" t="s">
        <v>120</v>
      </c>
      <c r="L143" s="90">
        <v>3.1E-2</v>
      </c>
      <c r="M143" s="90">
        <v>4.0599999802389514E-2</v>
      </c>
      <c r="N143" s="91">
        <v>84.685459000000009</v>
      </c>
      <c r="O143" s="103">
        <v>100.39</v>
      </c>
      <c r="P143" s="91">
        <v>8.5015727999999999E-2</v>
      </c>
      <c r="Q143" s="92">
        <f t="shared" si="2"/>
        <v>1.4319030194774159E-4</v>
      </c>
      <c r="R143" s="92">
        <f>P143/'סכום נכסי הקרן'!$C$42</f>
        <v>2.222726414467369E-5</v>
      </c>
    </row>
    <row r="144" spans="2:18">
      <c r="B144" s="86" t="s">
        <v>1352</v>
      </c>
      <c r="C144" s="89" t="s">
        <v>1104</v>
      </c>
      <c r="D144" s="88" t="s">
        <v>1190</v>
      </c>
      <c r="E144" s="88"/>
      <c r="F144" s="88" t="s">
        <v>420</v>
      </c>
      <c r="G144" s="102">
        <v>44108</v>
      </c>
      <c r="H144" s="88" t="s">
        <v>118</v>
      </c>
      <c r="I144" s="91">
        <v>7.690000000524936</v>
      </c>
      <c r="J144" s="89" t="s">
        <v>476</v>
      </c>
      <c r="K144" s="89" t="s">
        <v>120</v>
      </c>
      <c r="L144" s="90">
        <v>3.1E-2</v>
      </c>
      <c r="M144" s="90">
        <v>4.5000000037495498E-2</v>
      </c>
      <c r="N144" s="91">
        <v>137.36021800000003</v>
      </c>
      <c r="O144" s="103">
        <v>97.08</v>
      </c>
      <c r="P144" s="91">
        <v>0.13334929700000003</v>
      </c>
      <c r="Q144" s="92">
        <f t="shared" si="2"/>
        <v>2.2459757213334782E-4</v>
      </c>
      <c r="R144" s="92">
        <f>P144/'סכום נכסי הקרן'!$C$42</f>
        <v>3.4864020077855987E-5</v>
      </c>
    </row>
    <row r="145" spans="2:18">
      <c r="B145" s="86" t="s">
        <v>1352</v>
      </c>
      <c r="C145" s="89" t="s">
        <v>1104</v>
      </c>
      <c r="D145" s="88" t="s">
        <v>1191</v>
      </c>
      <c r="E145" s="88"/>
      <c r="F145" s="88" t="s">
        <v>420</v>
      </c>
      <c r="G145" s="102">
        <v>44200</v>
      </c>
      <c r="H145" s="88" t="s">
        <v>118</v>
      </c>
      <c r="I145" s="91">
        <v>7.5899999956910671</v>
      </c>
      <c r="J145" s="89" t="s">
        <v>476</v>
      </c>
      <c r="K145" s="89" t="s">
        <v>120</v>
      </c>
      <c r="L145" s="90">
        <v>3.1E-2</v>
      </c>
      <c r="M145" s="90">
        <v>4.8799999958396512E-2</v>
      </c>
      <c r="N145" s="91">
        <v>71.264329000000018</v>
      </c>
      <c r="O145" s="103">
        <v>94.44</v>
      </c>
      <c r="P145" s="91">
        <v>6.7302030999999998E-2</v>
      </c>
      <c r="Q145" s="92">
        <f t="shared" si="2"/>
        <v>1.1335547394931754E-4</v>
      </c>
      <c r="R145" s="92">
        <f>P145/'סכום נכסי הקרן'!$C$42</f>
        <v>1.759603847078763E-5</v>
      </c>
    </row>
    <row r="146" spans="2:18">
      <c r="B146" s="86" t="s">
        <v>1352</v>
      </c>
      <c r="C146" s="89" t="s">
        <v>1104</v>
      </c>
      <c r="D146" s="88" t="s">
        <v>1192</v>
      </c>
      <c r="E146" s="88"/>
      <c r="F146" s="88" t="s">
        <v>420</v>
      </c>
      <c r="G146" s="102">
        <v>44290</v>
      </c>
      <c r="H146" s="88" t="s">
        <v>118</v>
      </c>
      <c r="I146" s="91">
        <v>7.5400000069397146</v>
      </c>
      <c r="J146" s="89" t="s">
        <v>476</v>
      </c>
      <c r="K146" s="89" t="s">
        <v>120</v>
      </c>
      <c r="L146" s="90">
        <v>3.1E-2</v>
      </c>
      <c r="M146" s="90">
        <v>5.1300000067819936E-2</v>
      </c>
      <c r="N146" s="91">
        <v>136.88080200000002</v>
      </c>
      <c r="O146" s="103">
        <v>92.64</v>
      </c>
      <c r="P146" s="91">
        <v>0.126806378</v>
      </c>
      <c r="Q146" s="92">
        <f t="shared" si="2"/>
        <v>2.1357746362790021E-4</v>
      </c>
      <c r="R146" s="92">
        <f>P146/'סכום נכסי הקרן'!$C$42</f>
        <v>3.3153381442964751E-5</v>
      </c>
    </row>
    <row r="147" spans="2:18">
      <c r="B147" s="86" t="s">
        <v>1352</v>
      </c>
      <c r="C147" s="89" t="s">
        <v>1104</v>
      </c>
      <c r="D147" s="88" t="s">
        <v>1193</v>
      </c>
      <c r="E147" s="88"/>
      <c r="F147" s="88" t="s">
        <v>420</v>
      </c>
      <c r="G147" s="102">
        <v>44496</v>
      </c>
      <c r="H147" s="88" t="s">
        <v>118</v>
      </c>
      <c r="I147" s="91">
        <v>7.0500000112355892</v>
      </c>
      <c r="J147" s="89" t="s">
        <v>476</v>
      </c>
      <c r="K147" s="89" t="s">
        <v>120</v>
      </c>
      <c r="L147" s="90">
        <v>3.1E-2</v>
      </c>
      <c r="M147" s="90">
        <v>7.2400000156465985E-2</v>
      </c>
      <c r="N147" s="91">
        <v>153.33577900000003</v>
      </c>
      <c r="O147" s="103">
        <v>78.36</v>
      </c>
      <c r="P147" s="91">
        <v>0.12015391300000001</v>
      </c>
      <c r="Q147" s="92">
        <f t="shared" si="2"/>
        <v>2.0237284897063607E-4</v>
      </c>
      <c r="R147" s="92">
        <f>P147/'סכום נכסי הקרן'!$C$42</f>
        <v>3.1414102132574134E-5</v>
      </c>
    </row>
    <row r="148" spans="2:18">
      <c r="B148" s="86" t="s">
        <v>1352</v>
      </c>
      <c r="C148" s="89" t="s">
        <v>1104</v>
      </c>
      <c r="D148" s="88" t="s">
        <v>1194</v>
      </c>
      <c r="E148" s="88"/>
      <c r="F148" s="88" t="s">
        <v>420</v>
      </c>
      <c r="G148" s="102">
        <v>44615</v>
      </c>
      <c r="H148" s="88" t="s">
        <v>118</v>
      </c>
      <c r="I148" s="91">
        <v>7.2899999955721766</v>
      </c>
      <c r="J148" s="89" t="s">
        <v>476</v>
      </c>
      <c r="K148" s="89" t="s">
        <v>120</v>
      </c>
      <c r="L148" s="90">
        <v>3.1E-2</v>
      </c>
      <c r="M148" s="90">
        <v>6.1799999937112063E-2</v>
      </c>
      <c r="N148" s="91">
        <v>186.13564300000002</v>
      </c>
      <c r="O148" s="103">
        <v>83.72</v>
      </c>
      <c r="P148" s="91">
        <v>0.15583276100000004</v>
      </c>
      <c r="Q148" s="92">
        <f t="shared" si="2"/>
        <v>2.6246602394489001E-4</v>
      </c>
      <c r="R148" s="92">
        <f>P148/'סכום נכסי הקרן'!$C$42</f>
        <v>4.0742295838962943E-5</v>
      </c>
    </row>
    <row r="149" spans="2:18">
      <c r="B149" s="86" t="s">
        <v>1352</v>
      </c>
      <c r="C149" s="89" t="s">
        <v>1104</v>
      </c>
      <c r="D149" s="88" t="s">
        <v>1195</v>
      </c>
      <c r="E149" s="88"/>
      <c r="F149" s="88" t="s">
        <v>420</v>
      </c>
      <c r="G149" s="102">
        <v>44753</v>
      </c>
      <c r="H149" s="88" t="s">
        <v>118</v>
      </c>
      <c r="I149" s="91">
        <v>7.7999999925269288</v>
      </c>
      <c r="J149" s="89" t="s">
        <v>476</v>
      </c>
      <c r="K149" s="89" t="s">
        <v>120</v>
      </c>
      <c r="L149" s="90">
        <v>3.2599999999999997E-2</v>
      </c>
      <c r="M149" s="90">
        <v>3.8999999962634646E-2</v>
      </c>
      <c r="N149" s="91">
        <v>274.77166899999997</v>
      </c>
      <c r="O149" s="103">
        <v>97.4</v>
      </c>
      <c r="P149" s="91">
        <v>0.26762761000000007</v>
      </c>
      <c r="Q149" s="92">
        <f t="shared" si="2"/>
        <v>4.5075986746184705E-4</v>
      </c>
      <c r="R149" s="92">
        <f>P149/'סכום נכסי הקרן'!$C$42</f>
        <v>6.9970930318654872E-5</v>
      </c>
    </row>
    <row r="150" spans="2:18">
      <c r="B150" s="86" t="s">
        <v>1352</v>
      </c>
      <c r="C150" s="89" t="s">
        <v>1104</v>
      </c>
      <c r="D150" s="88" t="s">
        <v>1196</v>
      </c>
      <c r="E150" s="88"/>
      <c r="F150" s="88" t="s">
        <v>420</v>
      </c>
      <c r="G150" s="102">
        <v>44959</v>
      </c>
      <c r="H150" s="88" t="s">
        <v>118</v>
      </c>
      <c r="I150" s="91">
        <v>7.6500000138444753</v>
      </c>
      <c r="J150" s="89" t="s">
        <v>476</v>
      </c>
      <c r="K150" s="89" t="s">
        <v>120</v>
      </c>
      <c r="L150" s="90">
        <v>3.8100000000000002E-2</v>
      </c>
      <c r="M150" s="90">
        <v>4.1200000095373064E-2</v>
      </c>
      <c r="N150" s="91">
        <v>132.95402999999999</v>
      </c>
      <c r="O150" s="103">
        <v>97.79</v>
      </c>
      <c r="P150" s="91">
        <v>0.13001574800000004</v>
      </c>
      <c r="Q150" s="92">
        <f t="shared" si="2"/>
        <v>2.1898294176909814E-4</v>
      </c>
      <c r="R150" s="92">
        <f>P150/'סכום נכסי הקרן'!$C$42</f>
        <v>3.3992467532164529E-5</v>
      </c>
    </row>
    <row r="151" spans="2:18">
      <c r="B151" s="86" t="s">
        <v>1352</v>
      </c>
      <c r="C151" s="89" t="s">
        <v>1104</v>
      </c>
      <c r="D151" s="88" t="s">
        <v>1197</v>
      </c>
      <c r="E151" s="88"/>
      <c r="F151" s="88" t="s">
        <v>420</v>
      </c>
      <c r="G151" s="102">
        <v>43011</v>
      </c>
      <c r="H151" s="88" t="s">
        <v>118</v>
      </c>
      <c r="I151" s="91">
        <v>7.7899999605465746</v>
      </c>
      <c r="J151" s="89" t="s">
        <v>476</v>
      </c>
      <c r="K151" s="89" t="s">
        <v>120</v>
      </c>
      <c r="L151" s="90">
        <v>3.9E-2</v>
      </c>
      <c r="M151" s="90">
        <v>3.4899999836310258E-2</v>
      </c>
      <c r="N151" s="91">
        <v>84.555267000000015</v>
      </c>
      <c r="O151" s="103">
        <v>112.71</v>
      </c>
      <c r="P151" s="91">
        <v>9.5302244000000022E-2</v>
      </c>
      <c r="Q151" s="92">
        <f t="shared" si="2"/>
        <v>1.6051567651878895E-4</v>
      </c>
      <c r="R151" s="92">
        <f>P151/'סכום נכסי הקרן'!$C$42</f>
        <v>2.4916661902467549E-5</v>
      </c>
    </row>
    <row r="152" spans="2:18">
      <c r="B152" s="86" t="s">
        <v>1352</v>
      </c>
      <c r="C152" s="89" t="s">
        <v>1104</v>
      </c>
      <c r="D152" s="88" t="s">
        <v>1198</v>
      </c>
      <c r="E152" s="88"/>
      <c r="F152" s="88" t="s">
        <v>420</v>
      </c>
      <c r="G152" s="102">
        <v>43104</v>
      </c>
      <c r="H152" s="88" t="s">
        <v>118</v>
      </c>
      <c r="I152" s="91">
        <v>7.5999999886107146</v>
      </c>
      <c r="J152" s="89" t="s">
        <v>476</v>
      </c>
      <c r="K152" s="89" t="s">
        <v>120</v>
      </c>
      <c r="L152" s="90">
        <v>3.8199999999999998E-2</v>
      </c>
      <c r="M152" s="90">
        <v>4.3199999964566665E-2</v>
      </c>
      <c r="N152" s="91">
        <v>150.24553100000003</v>
      </c>
      <c r="O152" s="103">
        <v>105.19</v>
      </c>
      <c r="P152" s="91">
        <v>0.15804328300000003</v>
      </c>
      <c r="Q152" s="92">
        <f t="shared" si="2"/>
        <v>2.6618916224045486E-4</v>
      </c>
      <c r="R152" s="92">
        <f>P152/'סכום נכסי הקרן'!$C$42</f>
        <v>4.1320234269268593E-5</v>
      </c>
    </row>
    <row r="153" spans="2:18">
      <c r="B153" s="86" t="s">
        <v>1352</v>
      </c>
      <c r="C153" s="89" t="s">
        <v>1104</v>
      </c>
      <c r="D153" s="88" t="s">
        <v>1199</v>
      </c>
      <c r="E153" s="88"/>
      <c r="F153" s="88" t="s">
        <v>420</v>
      </c>
      <c r="G153" s="102">
        <v>43194</v>
      </c>
      <c r="H153" s="88" t="s">
        <v>118</v>
      </c>
      <c r="I153" s="91">
        <v>7.7899999968529432</v>
      </c>
      <c r="J153" s="89" t="s">
        <v>476</v>
      </c>
      <c r="K153" s="89" t="s">
        <v>120</v>
      </c>
      <c r="L153" s="90">
        <v>3.7900000000000003E-2</v>
      </c>
      <c r="M153" s="90">
        <v>3.5499999972231848E-2</v>
      </c>
      <c r="N153" s="91">
        <v>96.938037000000008</v>
      </c>
      <c r="O153" s="103">
        <v>111.45</v>
      </c>
      <c r="P153" s="91">
        <v>0.10803744600000002</v>
      </c>
      <c r="Q153" s="92">
        <f t="shared" si="2"/>
        <v>1.819653242797948E-4</v>
      </c>
      <c r="R153" s="92">
        <f>P153/'סכום נכסי הקרן'!$C$42</f>
        <v>2.8246265793994263E-5</v>
      </c>
    </row>
    <row r="154" spans="2:18">
      <c r="B154" s="86" t="s">
        <v>1352</v>
      </c>
      <c r="C154" s="89" t="s">
        <v>1104</v>
      </c>
      <c r="D154" s="88" t="s">
        <v>1200</v>
      </c>
      <c r="E154" s="88"/>
      <c r="F154" s="88" t="s">
        <v>420</v>
      </c>
      <c r="G154" s="102">
        <v>43285</v>
      </c>
      <c r="H154" s="88" t="s">
        <v>118</v>
      </c>
      <c r="I154" s="91">
        <v>7.7500000086324929</v>
      </c>
      <c r="J154" s="89" t="s">
        <v>476</v>
      </c>
      <c r="K154" s="89" t="s">
        <v>120</v>
      </c>
      <c r="L154" s="90">
        <v>4.0099999999999997E-2</v>
      </c>
      <c r="M154" s="90">
        <v>3.560000003591117E-2</v>
      </c>
      <c r="N154" s="91">
        <v>129.32191000000003</v>
      </c>
      <c r="O154" s="103">
        <v>111.97</v>
      </c>
      <c r="P154" s="91">
        <v>0.14480173300000004</v>
      </c>
      <c r="Q154" s="92">
        <f t="shared" si="2"/>
        <v>2.4388668260096844E-4</v>
      </c>
      <c r="R154" s="92">
        <f>P154/'סכום נכסי הקרן'!$C$42</f>
        <v>3.7858246276471502E-5</v>
      </c>
    </row>
    <row r="155" spans="2:18">
      <c r="B155" s="86" t="s">
        <v>1352</v>
      </c>
      <c r="C155" s="89" t="s">
        <v>1104</v>
      </c>
      <c r="D155" s="88" t="s">
        <v>1201</v>
      </c>
      <c r="E155" s="88"/>
      <c r="F155" s="88" t="s">
        <v>420</v>
      </c>
      <c r="G155" s="102">
        <v>43377</v>
      </c>
      <c r="H155" s="88" t="s">
        <v>118</v>
      </c>
      <c r="I155" s="91">
        <v>7.7200000075925477</v>
      </c>
      <c r="J155" s="89" t="s">
        <v>476</v>
      </c>
      <c r="K155" s="89" t="s">
        <v>120</v>
      </c>
      <c r="L155" s="90">
        <v>3.9699999999999999E-2</v>
      </c>
      <c r="M155" s="90">
        <v>3.7200000040774797E-2</v>
      </c>
      <c r="N155" s="91">
        <v>258.55629100000004</v>
      </c>
      <c r="O155" s="103">
        <v>110.03</v>
      </c>
      <c r="P155" s="91">
        <v>0.28448949700000004</v>
      </c>
      <c r="Q155" s="92">
        <f t="shared" si="2"/>
        <v>4.791600087973267E-4</v>
      </c>
      <c r="R155" s="92">
        <f>P155/'סכום נכסי הקרן'!$C$42</f>
        <v>7.4379451249354168E-5</v>
      </c>
    </row>
    <row r="156" spans="2:18">
      <c r="B156" s="86" t="s">
        <v>1352</v>
      </c>
      <c r="C156" s="89" t="s">
        <v>1104</v>
      </c>
      <c r="D156" s="88" t="s">
        <v>1202</v>
      </c>
      <c r="E156" s="88"/>
      <c r="F156" s="88" t="s">
        <v>420</v>
      </c>
      <c r="G156" s="102">
        <v>43469</v>
      </c>
      <c r="H156" s="88" t="s">
        <v>118</v>
      </c>
      <c r="I156" s="91">
        <v>7.810000009156596</v>
      </c>
      <c r="J156" s="89" t="s">
        <v>476</v>
      </c>
      <c r="K156" s="89" t="s">
        <v>120</v>
      </c>
      <c r="L156" s="90">
        <v>4.1700000000000001E-2</v>
      </c>
      <c r="M156" s="90">
        <v>3.2100000025487428E-2</v>
      </c>
      <c r="N156" s="91">
        <v>182.64580799999999</v>
      </c>
      <c r="O156" s="103">
        <v>116</v>
      </c>
      <c r="P156" s="91">
        <v>0.21186912600000002</v>
      </c>
      <c r="Q156" s="92">
        <f t="shared" si="2"/>
        <v>3.5684696042765301E-4</v>
      </c>
      <c r="R156" s="92">
        <f>P156/'סכום נכסי הקרן'!$C$42</f>
        <v>5.5392938912469848E-5</v>
      </c>
    </row>
    <row r="157" spans="2:18">
      <c r="B157" s="86" t="s">
        <v>1352</v>
      </c>
      <c r="C157" s="89" t="s">
        <v>1104</v>
      </c>
      <c r="D157" s="88" t="s">
        <v>1203</v>
      </c>
      <c r="E157" s="88"/>
      <c r="F157" s="88" t="s">
        <v>420</v>
      </c>
      <c r="G157" s="102">
        <v>43559</v>
      </c>
      <c r="H157" s="88" t="s">
        <v>118</v>
      </c>
      <c r="I157" s="91">
        <v>7.8100000025789722</v>
      </c>
      <c r="J157" s="89" t="s">
        <v>476</v>
      </c>
      <c r="K157" s="89" t="s">
        <v>120</v>
      </c>
      <c r="L157" s="90">
        <v>3.7200000000000004E-2</v>
      </c>
      <c r="M157" s="90">
        <v>3.5000000010483624E-2</v>
      </c>
      <c r="N157" s="91">
        <v>433.69500000000005</v>
      </c>
      <c r="O157" s="103">
        <v>109.97</v>
      </c>
      <c r="P157" s="91">
        <v>0.47693441700000005</v>
      </c>
      <c r="Q157" s="92">
        <f t="shared" si="2"/>
        <v>8.0329116489480758E-4</v>
      </c>
      <c r="R157" s="92">
        <f>P157/'סכום נכסי הקרן'!$C$42</f>
        <v>1.246939538804508E-4</v>
      </c>
    </row>
    <row r="158" spans="2:18">
      <c r="B158" s="86" t="s">
        <v>1352</v>
      </c>
      <c r="C158" s="89" t="s">
        <v>1104</v>
      </c>
      <c r="D158" s="88" t="s">
        <v>1204</v>
      </c>
      <c r="E158" s="88"/>
      <c r="F158" s="88" t="s">
        <v>420</v>
      </c>
      <c r="G158" s="102">
        <v>43742</v>
      </c>
      <c r="H158" s="88" t="s">
        <v>118</v>
      </c>
      <c r="I158" s="91">
        <v>7.6799999930760494</v>
      </c>
      <c r="J158" s="89" t="s">
        <v>476</v>
      </c>
      <c r="K158" s="89" t="s">
        <v>120</v>
      </c>
      <c r="L158" s="90">
        <v>3.1E-2</v>
      </c>
      <c r="M158" s="90">
        <v>4.5299999957549575E-2</v>
      </c>
      <c r="N158" s="91">
        <v>504.91321500000004</v>
      </c>
      <c r="O158" s="103">
        <v>96.11</v>
      </c>
      <c r="P158" s="91">
        <v>0.48527210200000009</v>
      </c>
      <c r="Q158" s="92">
        <f t="shared" si="2"/>
        <v>8.1733416212345167E-4</v>
      </c>
      <c r="R158" s="92">
        <f>P158/'סכום נכסי הקרן'!$C$42</f>
        <v>1.2687383201841234E-4</v>
      </c>
    </row>
    <row r="159" spans="2:18">
      <c r="B159" s="86" t="s">
        <v>1352</v>
      </c>
      <c r="C159" s="89" t="s">
        <v>1104</v>
      </c>
      <c r="D159" s="88" t="s">
        <v>1205</v>
      </c>
      <c r="E159" s="88"/>
      <c r="F159" s="88" t="s">
        <v>420</v>
      </c>
      <c r="G159" s="102">
        <v>42935</v>
      </c>
      <c r="H159" s="88" t="s">
        <v>118</v>
      </c>
      <c r="I159" s="91">
        <v>7.7699999926910959</v>
      </c>
      <c r="J159" s="89" t="s">
        <v>476</v>
      </c>
      <c r="K159" s="89" t="s">
        <v>120</v>
      </c>
      <c r="L159" s="90">
        <v>4.0800000000000003E-2</v>
      </c>
      <c r="M159" s="90">
        <v>3.4699999966537554E-2</v>
      </c>
      <c r="N159" s="91">
        <v>396.05938000000003</v>
      </c>
      <c r="O159" s="103">
        <v>114.69</v>
      </c>
      <c r="P159" s="91">
        <v>0.45424051600000009</v>
      </c>
      <c r="Q159" s="92">
        <f t="shared" si="2"/>
        <v>7.6506827822421237E-4</v>
      </c>
      <c r="R159" s="92">
        <f>P159/'סכום נכסי הקרן'!$C$42</f>
        <v>1.1876065960812425E-4</v>
      </c>
    </row>
    <row r="160" spans="2:18">
      <c r="B160" s="86" t="s">
        <v>1332</v>
      </c>
      <c r="C160" s="89" t="s">
        <v>1104</v>
      </c>
      <c r="D160" s="88" t="s">
        <v>1206</v>
      </c>
      <c r="E160" s="88"/>
      <c r="F160" s="88" t="s">
        <v>288</v>
      </c>
      <c r="G160" s="102">
        <v>40742</v>
      </c>
      <c r="H160" s="88" t="s">
        <v>1102</v>
      </c>
      <c r="I160" s="91">
        <v>5.2800000002493475</v>
      </c>
      <c r="J160" s="89" t="s">
        <v>304</v>
      </c>
      <c r="K160" s="89" t="s">
        <v>120</v>
      </c>
      <c r="L160" s="90">
        <v>0.06</v>
      </c>
      <c r="M160" s="90">
        <v>1.8099999998993019E-2</v>
      </c>
      <c r="N160" s="91">
        <v>1455.298004</v>
      </c>
      <c r="O160" s="103">
        <v>143.30000000000001</v>
      </c>
      <c r="P160" s="91">
        <v>2.0854420410000003</v>
      </c>
      <c r="Q160" s="92">
        <f t="shared" si="2"/>
        <v>3.5124686051656766E-3</v>
      </c>
      <c r="R160" s="92">
        <f>P160/'סכום נכסי הקרן'!$C$42</f>
        <v>5.4523641912134684E-4</v>
      </c>
    </row>
    <row r="161" spans="2:18">
      <c r="B161" s="86" t="s">
        <v>1332</v>
      </c>
      <c r="C161" s="89" t="s">
        <v>1104</v>
      </c>
      <c r="D161" s="88" t="s">
        <v>1207</v>
      </c>
      <c r="E161" s="88"/>
      <c r="F161" s="88" t="s">
        <v>288</v>
      </c>
      <c r="G161" s="102">
        <v>42201</v>
      </c>
      <c r="H161" s="88" t="s">
        <v>1102</v>
      </c>
      <c r="I161" s="91">
        <v>4.8699999926526285</v>
      </c>
      <c r="J161" s="89" t="s">
        <v>304</v>
      </c>
      <c r="K161" s="89" t="s">
        <v>120</v>
      </c>
      <c r="L161" s="90">
        <v>4.2030000000000005E-2</v>
      </c>
      <c r="M161" s="90">
        <v>3.0599999932305107E-2</v>
      </c>
      <c r="N161" s="91">
        <v>102.58447900000002</v>
      </c>
      <c r="O161" s="103">
        <v>118.08</v>
      </c>
      <c r="P161" s="91">
        <v>0.12113174700000001</v>
      </c>
      <c r="Q161" s="92">
        <f t="shared" si="2"/>
        <v>2.0401979535348381E-4</v>
      </c>
      <c r="R161" s="92">
        <f>P161/'סכום נכסי הקרן'!$C$42</f>
        <v>3.1669755705377071E-5</v>
      </c>
    </row>
    <row r="162" spans="2:18">
      <c r="B162" s="86" t="s">
        <v>1353</v>
      </c>
      <c r="C162" s="89" t="s">
        <v>1104</v>
      </c>
      <c r="D162" s="88" t="s">
        <v>1208</v>
      </c>
      <c r="E162" s="88"/>
      <c r="F162" s="88" t="s">
        <v>288</v>
      </c>
      <c r="G162" s="102">
        <v>42521</v>
      </c>
      <c r="H162" s="88" t="s">
        <v>1102</v>
      </c>
      <c r="I162" s="91">
        <v>1.5100000003232108</v>
      </c>
      <c r="J162" s="89" t="s">
        <v>116</v>
      </c>
      <c r="K162" s="89" t="s">
        <v>120</v>
      </c>
      <c r="L162" s="90">
        <v>2.3E-2</v>
      </c>
      <c r="M162" s="90">
        <v>3.7499999973065759E-2</v>
      </c>
      <c r="N162" s="91">
        <v>84.38058700000002</v>
      </c>
      <c r="O162" s="103">
        <v>110</v>
      </c>
      <c r="P162" s="91">
        <v>9.2818647000000018E-2</v>
      </c>
      <c r="Q162" s="92">
        <f t="shared" si="2"/>
        <v>1.5633260342499028E-4</v>
      </c>
      <c r="R162" s="92">
        <f>P162/'סכום נכסי הקרן'!$C$42</f>
        <v>2.4267328328003314E-5</v>
      </c>
    </row>
    <row r="163" spans="2:18">
      <c r="B163" s="86" t="s">
        <v>1354</v>
      </c>
      <c r="C163" s="89" t="s">
        <v>1104</v>
      </c>
      <c r="D163" s="88" t="s">
        <v>1209</v>
      </c>
      <c r="E163" s="88"/>
      <c r="F163" s="88" t="s">
        <v>420</v>
      </c>
      <c r="G163" s="102">
        <v>44592</v>
      </c>
      <c r="H163" s="88" t="s">
        <v>118</v>
      </c>
      <c r="I163" s="91">
        <v>11.65000001203096</v>
      </c>
      <c r="J163" s="89" t="s">
        <v>476</v>
      </c>
      <c r="K163" s="89" t="s">
        <v>120</v>
      </c>
      <c r="L163" s="90">
        <v>2.7473999999999998E-2</v>
      </c>
      <c r="M163" s="90">
        <v>4.0100000069354956E-2</v>
      </c>
      <c r="N163" s="91">
        <v>162.11805700000002</v>
      </c>
      <c r="O163" s="103">
        <v>87.16</v>
      </c>
      <c r="P163" s="91">
        <v>0.14130210200000001</v>
      </c>
      <c r="Q163" s="92">
        <f t="shared" si="2"/>
        <v>2.3799232362311341E-4</v>
      </c>
      <c r="R163" s="92">
        <f>P163/'סכום נכסי הקרן'!$C$42</f>
        <v>3.6943271783211979E-5</v>
      </c>
    </row>
    <row r="164" spans="2:18">
      <c r="B164" s="86" t="s">
        <v>1354</v>
      </c>
      <c r="C164" s="89" t="s">
        <v>1104</v>
      </c>
      <c r="D164" s="88" t="s">
        <v>1210</v>
      </c>
      <c r="E164" s="88"/>
      <c r="F164" s="88" t="s">
        <v>420</v>
      </c>
      <c r="G164" s="102">
        <v>44837</v>
      </c>
      <c r="H164" s="88" t="s">
        <v>118</v>
      </c>
      <c r="I164" s="91">
        <v>11.509999973398736</v>
      </c>
      <c r="J164" s="89" t="s">
        <v>476</v>
      </c>
      <c r="K164" s="89" t="s">
        <v>120</v>
      </c>
      <c r="L164" s="90">
        <v>3.9636999999999999E-2</v>
      </c>
      <c r="M164" s="90">
        <v>3.5799999939354635E-2</v>
      </c>
      <c r="N164" s="91">
        <v>141.95450100000002</v>
      </c>
      <c r="O164" s="103">
        <v>102.22</v>
      </c>
      <c r="P164" s="91">
        <v>0.14510588600000002</v>
      </c>
      <c r="Q164" s="92">
        <f t="shared" si="2"/>
        <v>2.4439896145727968E-4</v>
      </c>
      <c r="R164" s="92">
        <f>P164/'סכום נכסי הקרן'!$C$42</f>
        <v>3.7937766727927194E-5</v>
      </c>
    </row>
    <row r="165" spans="2:18">
      <c r="B165" s="86" t="s">
        <v>1354</v>
      </c>
      <c r="C165" s="89" t="s">
        <v>1104</v>
      </c>
      <c r="D165" s="88" t="s">
        <v>1211</v>
      </c>
      <c r="E165" s="88"/>
      <c r="F165" s="88" t="s">
        <v>420</v>
      </c>
      <c r="G165" s="102">
        <v>45076</v>
      </c>
      <c r="H165" s="88" t="s">
        <v>118</v>
      </c>
      <c r="I165" s="91">
        <v>11.330000027903289</v>
      </c>
      <c r="J165" s="89" t="s">
        <v>476</v>
      </c>
      <c r="K165" s="89" t="s">
        <v>120</v>
      </c>
      <c r="L165" s="90">
        <v>4.4936999999999998E-2</v>
      </c>
      <c r="M165" s="90">
        <v>3.8400000092822302E-2</v>
      </c>
      <c r="N165" s="91">
        <v>173.72828500000003</v>
      </c>
      <c r="O165" s="103">
        <v>101.7</v>
      </c>
      <c r="P165" s="91">
        <v>0.17668167900000004</v>
      </c>
      <c r="Q165" s="92">
        <f t="shared" si="2"/>
        <v>2.9758144239668173E-4</v>
      </c>
      <c r="R165" s="92">
        <f>P165/'סכום נכסי הקרן'!$C$42</f>
        <v>4.6193221431420871E-5</v>
      </c>
    </row>
    <row r="166" spans="2:18">
      <c r="B166" s="86" t="s">
        <v>1355</v>
      </c>
      <c r="C166" s="89" t="s">
        <v>1103</v>
      </c>
      <c r="D166" s="88" t="s">
        <v>1212</v>
      </c>
      <c r="E166" s="88"/>
      <c r="F166" s="88" t="s">
        <v>420</v>
      </c>
      <c r="G166" s="102">
        <v>42432</v>
      </c>
      <c r="H166" s="88" t="s">
        <v>118</v>
      </c>
      <c r="I166" s="91">
        <v>4.5199999965654714</v>
      </c>
      <c r="J166" s="89" t="s">
        <v>476</v>
      </c>
      <c r="K166" s="89" t="s">
        <v>120</v>
      </c>
      <c r="L166" s="90">
        <v>2.5399999999999999E-2</v>
      </c>
      <c r="M166" s="90">
        <v>2.0699999991248559E-2</v>
      </c>
      <c r="N166" s="91">
        <v>525.29679800000008</v>
      </c>
      <c r="O166" s="103">
        <v>115.29</v>
      </c>
      <c r="P166" s="91">
        <v>0.6056146790000001</v>
      </c>
      <c r="Q166" s="92">
        <f t="shared" si="2"/>
        <v>1.020024774121732E-3</v>
      </c>
      <c r="R166" s="92">
        <f>P166/'סכום נכסי הקרן'!$C$42</f>
        <v>1.5833726013643931E-4</v>
      </c>
    </row>
    <row r="167" spans="2:18">
      <c r="B167" s="86" t="s">
        <v>1356</v>
      </c>
      <c r="C167" s="89" t="s">
        <v>1104</v>
      </c>
      <c r="D167" s="88" t="s">
        <v>1213</v>
      </c>
      <c r="E167" s="88"/>
      <c r="F167" s="88" t="s">
        <v>420</v>
      </c>
      <c r="G167" s="102">
        <v>42242</v>
      </c>
      <c r="H167" s="88" t="s">
        <v>118</v>
      </c>
      <c r="I167" s="91">
        <v>3.1600000013444576</v>
      </c>
      <c r="J167" s="89" t="s">
        <v>424</v>
      </c>
      <c r="K167" s="89" t="s">
        <v>120</v>
      </c>
      <c r="L167" s="90">
        <v>2.3599999999999999E-2</v>
      </c>
      <c r="M167" s="90">
        <v>2.9800000013227725E-2</v>
      </c>
      <c r="N167" s="91">
        <v>850.67798500000015</v>
      </c>
      <c r="O167" s="103">
        <v>108.42</v>
      </c>
      <c r="P167" s="91">
        <v>0.92230511100000012</v>
      </c>
      <c r="Q167" s="92">
        <f t="shared" si="2"/>
        <v>1.553420178111459E-3</v>
      </c>
      <c r="R167" s="92">
        <f>P167/'סכום נכסי הקרן'!$C$42</f>
        <v>2.4113560874500293E-4</v>
      </c>
    </row>
    <row r="168" spans="2:18">
      <c r="B168" s="86" t="s">
        <v>1357</v>
      </c>
      <c r="C168" s="89" t="s">
        <v>1103</v>
      </c>
      <c r="D168" s="88">
        <v>7134</v>
      </c>
      <c r="E168" s="88"/>
      <c r="F168" s="88" t="s">
        <v>420</v>
      </c>
      <c r="G168" s="102">
        <v>43705</v>
      </c>
      <c r="H168" s="88" t="s">
        <v>118</v>
      </c>
      <c r="I168" s="91">
        <v>5.3900000158163728</v>
      </c>
      <c r="J168" s="89" t="s">
        <v>476</v>
      </c>
      <c r="K168" s="89" t="s">
        <v>120</v>
      </c>
      <c r="L168" s="90">
        <v>0.04</v>
      </c>
      <c r="M168" s="90">
        <v>3.4700000199423833E-2</v>
      </c>
      <c r="N168" s="91">
        <v>51.421122000000004</v>
      </c>
      <c r="O168" s="103">
        <v>113.12</v>
      </c>
      <c r="P168" s="91">
        <v>5.8167572000000008E-2</v>
      </c>
      <c r="Q168" s="92">
        <f t="shared" si="2"/>
        <v>9.7970486099313307E-5</v>
      </c>
      <c r="R168" s="92">
        <f>P168/'סכום נכסי הקרן'!$C$42</f>
        <v>1.5207844688436068E-5</v>
      </c>
    </row>
    <row r="169" spans="2:18">
      <c r="B169" s="86" t="s">
        <v>1357</v>
      </c>
      <c r="C169" s="89" t="s">
        <v>1103</v>
      </c>
      <c r="D169" s="88" t="s">
        <v>1214</v>
      </c>
      <c r="E169" s="88"/>
      <c r="F169" s="88" t="s">
        <v>420</v>
      </c>
      <c r="G169" s="102">
        <v>43256</v>
      </c>
      <c r="H169" s="88" t="s">
        <v>118</v>
      </c>
      <c r="I169" s="91">
        <v>5.4000000012381273</v>
      </c>
      <c r="J169" s="89" t="s">
        <v>476</v>
      </c>
      <c r="K169" s="89" t="s">
        <v>120</v>
      </c>
      <c r="L169" s="90">
        <v>0.04</v>
      </c>
      <c r="M169" s="90">
        <v>3.4100000008047825E-2</v>
      </c>
      <c r="N169" s="91">
        <v>844.84464100000014</v>
      </c>
      <c r="O169" s="103">
        <v>114.72</v>
      </c>
      <c r="P169" s="91">
        <v>0.9692057420000002</v>
      </c>
      <c r="Q169" s="92">
        <f t="shared" si="2"/>
        <v>1.6324139792870441E-3</v>
      </c>
      <c r="R169" s="92">
        <f>P169/'סכום נכסי הקרן'!$C$42</f>
        <v>2.5339772468887714E-4</v>
      </c>
    </row>
    <row r="170" spans="2:18">
      <c r="B170" s="86" t="s">
        <v>1358</v>
      </c>
      <c r="C170" s="89" t="s">
        <v>1104</v>
      </c>
      <c r="D170" s="88" t="s">
        <v>1215</v>
      </c>
      <c r="E170" s="88"/>
      <c r="F170" s="88" t="s">
        <v>414</v>
      </c>
      <c r="G170" s="102">
        <v>44376</v>
      </c>
      <c r="H170" s="88" t="s">
        <v>301</v>
      </c>
      <c r="I170" s="91">
        <v>4.7199999999849505</v>
      </c>
      <c r="J170" s="89" t="s">
        <v>116</v>
      </c>
      <c r="K170" s="89" t="s">
        <v>120</v>
      </c>
      <c r="L170" s="90">
        <v>7.400000000000001E-2</v>
      </c>
      <c r="M170" s="90">
        <v>8.1699999999883713E-2</v>
      </c>
      <c r="N170" s="91">
        <v>29971.451268000008</v>
      </c>
      <c r="O170" s="103">
        <v>97.55</v>
      </c>
      <c r="P170" s="91">
        <v>29.237151902000004</v>
      </c>
      <c r="Q170" s="92">
        <f t="shared" si="2"/>
        <v>4.9243554191988663E-2</v>
      </c>
      <c r="R170" s="92">
        <f>P170/'סכום נכסי הקרן'!$C$42</f>
        <v>7.6440196826133497E-3</v>
      </c>
    </row>
    <row r="171" spans="2:18">
      <c r="B171" s="86" t="s">
        <v>1358</v>
      </c>
      <c r="C171" s="89" t="s">
        <v>1104</v>
      </c>
      <c r="D171" s="88" t="s">
        <v>1216</v>
      </c>
      <c r="E171" s="88"/>
      <c r="F171" s="88" t="s">
        <v>414</v>
      </c>
      <c r="G171" s="102">
        <v>44431</v>
      </c>
      <c r="H171" s="88" t="s">
        <v>301</v>
      </c>
      <c r="I171" s="91">
        <v>4.7199999996357302</v>
      </c>
      <c r="J171" s="89" t="s">
        <v>116</v>
      </c>
      <c r="K171" s="89" t="s">
        <v>120</v>
      </c>
      <c r="L171" s="90">
        <v>7.400000000000001E-2</v>
      </c>
      <c r="M171" s="90">
        <v>8.1399999995882155E-2</v>
      </c>
      <c r="N171" s="91">
        <v>5173.2925710000009</v>
      </c>
      <c r="O171" s="103">
        <v>97.64</v>
      </c>
      <c r="P171" s="91">
        <v>5.0512030720000007</v>
      </c>
      <c r="Q171" s="92">
        <f t="shared" si="2"/>
        <v>8.5076409988401203E-3</v>
      </c>
      <c r="R171" s="92">
        <f>P171/'סכום נכסי הקרן'!$C$42</f>
        <v>1.3206312240216446E-3</v>
      </c>
    </row>
    <row r="172" spans="2:18">
      <c r="B172" s="86" t="s">
        <v>1358</v>
      </c>
      <c r="C172" s="89" t="s">
        <v>1104</v>
      </c>
      <c r="D172" s="88" t="s">
        <v>1217</v>
      </c>
      <c r="E172" s="88"/>
      <c r="F172" s="88" t="s">
        <v>414</v>
      </c>
      <c r="G172" s="102">
        <v>44859</v>
      </c>
      <c r="H172" s="88" t="s">
        <v>301</v>
      </c>
      <c r="I172" s="91">
        <v>4.7400000001168321</v>
      </c>
      <c r="J172" s="89" t="s">
        <v>116</v>
      </c>
      <c r="K172" s="89" t="s">
        <v>120</v>
      </c>
      <c r="L172" s="90">
        <v>7.400000000000001E-2</v>
      </c>
      <c r="M172" s="90">
        <v>7.3500000001664553E-2</v>
      </c>
      <c r="N172" s="91">
        <v>15745.538459000001</v>
      </c>
      <c r="O172" s="103">
        <v>101.11</v>
      </c>
      <c r="P172" s="91">
        <v>15.920314561000001</v>
      </c>
      <c r="Q172" s="92">
        <f t="shared" si="2"/>
        <v>2.6814269579537298E-2</v>
      </c>
      <c r="R172" s="92">
        <f>P172/'סכום נכסי הקרן'!$C$42</f>
        <v>4.1623479012453061E-3</v>
      </c>
    </row>
    <row r="173" spans="2:18">
      <c r="B173" s="86" t="s">
        <v>1359</v>
      </c>
      <c r="C173" s="89" t="s">
        <v>1104</v>
      </c>
      <c r="D173" s="88" t="s">
        <v>1218</v>
      </c>
      <c r="E173" s="88"/>
      <c r="F173" s="88" t="s">
        <v>414</v>
      </c>
      <c r="G173" s="102">
        <v>42516</v>
      </c>
      <c r="H173" s="88" t="s">
        <v>301</v>
      </c>
      <c r="I173" s="91">
        <v>3.5299999974276743</v>
      </c>
      <c r="J173" s="89" t="s">
        <v>310</v>
      </c>
      <c r="K173" s="89" t="s">
        <v>120</v>
      </c>
      <c r="L173" s="90">
        <v>2.3269999999999999E-2</v>
      </c>
      <c r="M173" s="90">
        <v>3.2699999980495546E-2</v>
      </c>
      <c r="N173" s="91">
        <v>650.78239400000007</v>
      </c>
      <c r="O173" s="103">
        <v>108.72</v>
      </c>
      <c r="P173" s="91">
        <v>0.70753059399999996</v>
      </c>
      <c r="Q173" s="92">
        <f t="shared" si="2"/>
        <v>1.1916797253341753E-3</v>
      </c>
      <c r="R173" s="92">
        <f>P173/'סכום נכסי הקרן'!$C$42</f>
        <v>1.8498305870268941E-4</v>
      </c>
    </row>
    <row r="174" spans="2:18">
      <c r="B174" s="86" t="s">
        <v>1360</v>
      </c>
      <c r="C174" s="89" t="s">
        <v>1103</v>
      </c>
      <c r="D174" s="88" t="s">
        <v>1219</v>
      </c>
      <c r="E174" s="88"/>
      <c r="F174" s="88" t="s">
        <v>288</v>
      </c>
      <c r="G174" s="102">
        <v>42978</v>
      </c>
      <c r="H174" s="88" t="s">
        <v>1102</v>
      </c>
      <c r="I174" s="91">
        <v>0.88999999953905717</v>
      </c>
      <c r="J174" s="89" t="s">
        <v>116</v>
      </c>
      <c r="K174" s="89" t="s">
        <v>120</v>
      </c>
      <c r="L174" s="90">
        <v>2.76E-2</v>
      </c>
      <c r="M174" s="90">
        <v>6.2799999977735596E-2</v>
      </c>
      <c r="N174" s="91">
        <v>1174.0020110000003</v>
      </c>
      <c r="O174" s="103">
        <v>97.94</v>
      </c>
      <c r="P174" s="91">
        <v>1.1498175770000003</v>
      </c>
      <c r="Q174" s="92">
        <f t="shared" si="2"/>
        <v>1.936614905367283E-3</v>
      </c>
      <c r="R174" s="92">
        <f>P174/'סכום נכסי הקרן'!$C$42</f>
        <v>3.0061848087882851E-4</v>
      </c>
    </row>
    <row r="175" spans="2:18">
      <c r="B175" s="86" t="s">
        <v>1361</v>
      </c>
      <c r="C175" s="89" t="s">
        <v>1104</v>
      </c>
      <c r="D175" s="88" t="s">
        <v>1220</v>
      </c>
      <c r="E175" s="88"/>
      <c r="F175" s="88" t="s">
        <v>420</v>
      </c>
      <c r="G175" s="102">
        <v>42794</v>
      </c>
      <c r="H175" s="88" t="s">
        <v>118</v>
      </c>
      <c r="I175" s="91">
        <v>5.3199999993232803</v>
      </c>
      <c r="J175" s="89" t="s">
        <v>476</v>
      </c>
      <c r="K175" s="89" t="s">
        <v>120</v>
      </c>
      <c r="L175" s="90">
        <v>2.8999999999999998E-2</v>
      </c>
      <c r="M175" s="90">
        <v>2.2599999997242996E-2</v>
      </c>
      <c r="N175" s="91">
        <v>1368.1391839999999</v>
      </c>
      <c r="O175" s="103">
        <v>116.65</v>
      </c>
      <c r="P175" s="91">
        <v>1.5959342940000001</v>
      </c>
      <c r="Q175" s="92">
        <f t="shared" si="2"/>
        <v>2.6880004303040943E-3</v>
      </c>
      <c r="R175" s="92">
        <f>P175/'סכום נכסי הקרן'!$C$42</f>
        <v>4.1725518259728744E-4</v>
      </c>
    </row>
    <row r="176" spans="2:18">
      <c r="B176" s="86" t="s">
        <v>1362</v>
      </c>
      <c r="C176" s="89" t="s">
        <v>1104</v>
      </c>
      <c r="D176" s="88" t="s">
        <v>1221</v>
      </c>
      <c r="E176" s="88"/>
      <c r="F176" s="88" t="s">
        <v>420</v>
      </c>
      <c r="G176" s="102">
        <v>44728</v>
      </c>
      <c r="H176" s="88" t="s">
        <v>118</v>
      </c>
      <c r="I176" s="91">
        <v>9.4700000050391839</v>
      </c>
      <c r="J176" s="89" t="s">
        <v>476</v>
      </c>
      <c r="K176" s="89" t="s">
        <v>120</v>
      </c>
      <c r="L176" s="90">
        <v>2.6314999999999998E-2</v>
      </c>
      <c r="M176" s="90">
        <v>2.8700000028717934E-2</v>
      </c>
      <c r="N176" s="91">
        <v>178.86574500000003</v>
      </c>
      <c r="O176" s="103">
        <v>103.18</v>
      </c>
      <c r="P176" s="91">
        <v>0.18455368100000005</v>
      </c>
      <c r="Q176" s="92">
        <f t="shared" si="2"/>
        <v>3.1084009899858987E-4</v>
      </c>
      <c r="R176" s="92">
        <f>P176/'סכום נכסי הקרן'!$C$42</f>
        <v>4.8251347285514598E-5</v>
      </c>
    </row>
    <row r="177" spans="2:18">
      <c r="B177" s="86" t="s">
        <v>1362</v>
      </c>
      <c r="C177" s="89" t="s">
        <v>1104</v>
      </c>
      <c r="D177" s="88" t="s">
        <v>1222</v>
      </c>
      <c r="E177" s="88"/>
      <c r="F177" s="88" t="s">
        <v>420</v>
      </c>
      <c r="G177" s="102">
        <v>44923</v>
      </c>
      <c r="H177" s="88" t="s">
        <v>118</v>
      </c>
      <c r="I177" s="91">
        <v>9.1900000403869821</v>
      </c>
      <c r="J177" s="89" t="s">
        <v>476</v>
      </c>
      <c r="K177" s="89" t="s">
        <v>120</v>
      </c>
      <c r="L177" s="90">
        <v>3.0750000000000003E-2</v>
      </c>
      <c r="M177" s="90">
        <v>3.3700000086908696E-2</v>
      </c>
      <c r="N177" s="91">
        <v>58.210771000000015</v>
      </c>
      <c r="O177" s="103">
        <v>100.81</v>
      </c>
      <c r="P177" s="91">
        <v>5.8682277000000005E-2</v>
      </c>
      <c r="Q177" s="92">
        <f t="shared" si="2"/>
        <v>9.8837393506893373E-5</v>
      </c>
      <c r="R177" s="92">
        <f>P177/'סכום נכסי הקרן'!$C$42</f>
        <v>1.5342413717728909E-5</v>
      </c>
    </row>
    <row r="178" spans="2:18">
      <c r="B178" s="86" t="s">
        <v>1353</v>
      </c>
      <c r="C178" s="89" t="s">
        <v>1104</v>
      </c>
      <c r="D178" s="88" t="s">
        <v>1223</v>
      </c>
      <c r="E178" s="88"/>
      <c r="F178" s="88" t="s">
        <v>288</v>
      </c>
      <c r="G178" s="102">
        <v>42474</v>
      </c>
      <c r="H178" s="88" t="s">
        <v>1102</v>
      </c>
      <c r="I178" s="91">
        <v>0.51000000047573946</v>
      </c>
      <c r="J178" s="89" t="s">
        <v>116</v>
      </c>
      <c r="K178" s="89" t="s">
        <v>120</v>
      </c>
      <c r="L178" s="90">
        <v>6.8499999999999991E-2</v>
      </c>
      <c r="M178" s="90">
        <v>6.5999999976855905E-2</v>
      </c>
      <c r="N178" s="91">
        <v>773.86753800000008</v>
      </c>
      <c r="O178" s="103">
        <v>100.5</v>
      </c>
      <c r="P178" s="91">
        <v>0.77773651300000013</v>
      </c>
      <c r="Q178" s="92">
        <f t="shared" si="2"/>
        <v>1.3099261601600787E-3</v>
      </c>
      <c r="R178" s="92">
        <f>P178/'סכום נכסי הקרן'!$C$42</f>
        <v>2.0333831534570223E-4</v>
      </c>
    </row>
    <row r="179" spans="2:18">
      <c r="B179" s="86" t="s">
        <v>1353</v>
      </c>
      <c r="C179" s="89" t="s">
        <v>1104</v>
      </c>
      <c r="D179" s="88" t="s">
        <v>1224</v>
      </c>
      <c r="E179" s="88"/>
      <c r="F179" s="88" t="s">
        <v>288</v>
      </c>
      <c r="G179" s="102">
        <v>42562</v>
      </c>
      <c r="H179" s="88" t="s">
        <v>1102</v>
      </c>
      <c r="I179" s="91">
        <v>1.50000000127709</v>
      </c>
      <c r="J179" s="89" t="s">
        <v>116</v>
      </c>
      <c r="K179" s="89" t="s">
        <v>120</v>
      </c>
      <c r="L179" s="90">
        <v>3.3700000000000001E-2</v>
      </c>
      <c r="M179" s="90">
        <v>6.7400000046486067E-2</v>
      </c>
      <c r="N179" s="91">
        <v>410.09235800000005</v>
      </c>
      <c r="O179" s="103">
        <v>95.47</v>
      </c>
      <c r="P179" s="91">
        <v>0.39151515700000006</v>
      </c>
      <c r="Q179" s="92">
        <f t="shared" si="2"/>
        <v>6.5942120201508434E-4</v>
      </c>
      <c r="R179" s="92">
        <f>P179/'סכום נכסי הקרן'!$C$42</f>
        <v>1.0236118675925932E-4</v>
      </c>
    </row>
    <row r="180" spans="2:18">
      <c r="B180" s="86" t="s">
        <v>1353</v>
      </c>
      <c r="C180" s="89" t="s">
        <v>1104</v>
      </c>
      <c r="D180" s="88" t="s">
        <v>1225</v>
      </c>
      <c r="E180" s="88"/>
      <c r="F180" s="88" t="s">
        <v>288</v>
      </c>
      <c r="G180" s="102">
        <v>42717</v>
      </c>
      <c r="H180" s="88" t="s">
        <v>1102</v>
      </c>
      <c r="I180" s="91">
        <v>1.6499999982689271</v>
      </c>
      <c r="J180" s="89" t="s">
        <v>116</v>
      </c>
      <c r="K180" s="89" t="s">
        <v>120</v>
      </c>
      <c r="L180" s="90">
        <v>3.85E-2</v>
      </c>
      <c r="M180" s="90">
        <v>6.6500000213499041E-2</v>
      </c>
      <c r="N180" s="91">
        <v>90.337211999999994</v>
      </c>
      <c r="O180" s="103">
        <v>95.92</v>
      </c>
      <c r="P180" s="91">
        <v>8.6651451000000004E-2</v>
      </c>
      <c r="Q180" s="92">
        <f t="shared" si="2"/>
        <v>1.4594531770521256E-4</v>
      </c>
      <c r="R180" s="92">
        <f>P180/'סכום נכסי הקרן'!$C$42</f>
        <v>2.2654922038616777E-5</v>
      </c>
    </row>
    <row r="181" spans="2:18">
      <c r="B181" s="86" t="s">
        <v>1353</v>
      </c>
      <c r="C181" s="89" t="s">
        <v>1104</v>
      </c>
      <c r="D181" s="88" t="s">
        <v>1226</v>
      </c>
      <c r="E181" s="88"/>
      <c r="F181" s="88" t="s">
        <v>288</v>
      </c>
      <c r="G181" s="102">
        <v>42710</v>
      </c>
      <c r="H181" s="88" t="s">
        <v>1102</v>
      </c>
      <c r="I181" s="91">
        <v>1.6499999972976818</v>
      </c>
      <c r="J181" s="89" t="s">
        <v>116</v>
      </c>
      <c r="K181" s="89" t="s">
        <v>120</v>
      </c>
      <c r="L181" s="90">
        <v>3.8399999999999997E-2</v>
      </c>
      <c r="M181" s="90">
        <v>6.6399999879553834E-2</v>
      </c>
      <c r="N181" s="91">
        <v>270.08326700000003</v>
      </c>
      <c r="O181" s="103">
        <v>95.91</v>
      </c>
      <c r="P181" s="91">
        <v>0.25903685800000004</v>
      </c>
      <c r="Q181" s="92">
        <f t="shared" si="2"/>
        <v>4.3629063451193723E-4</v>
      </c>
      <c r="R181" s="92">
        <f>P181/'סכום נכסי הקרן'!$C$42</f>
        <v>6.7724888105084866E-5</v>
      </c>
    </row>
    <row r="182" spans="2:18">
      <c r="B182" s="86" t="s">
        <v>1353</v>
      </c>
      <c r="C182" s="89" t="s">
        <v>1104</v>
      </c>
      <c r="D182" s="88" t="s">
        <v>1227</v>
      </c>
      <c r="E182" s="88"/>
      <c r="F182" s="88" t="s">
        <v>288</v>
      </c>
      <c r="G182" s="102">
        <v>42474</v>
      </c>
      <c r="H182" s="88" t="s">
        <v>1102</v>
      </c>
      <c r="I182" s="91">
        <v>0.50999999996159262</v>
      </c>
      <c r="J182" s="89" t="s">
        <v>116</v>
      </c>
      <c r="K182" s="89" t="s">
        <v>120</v>
      </c>
      <c r="L182" s="90">
        <v>3.1800000000000002E-2</v>
      </c>
      <c r="M182" s="90">
        <v>7.3399999961336643E-2</v>
      </c>
      <c r="N182" s="91">
        <v>795.66239600000006</v>
      </c>
      <c r="O182" s="103">
        <v>98.17</v>
      </c>
      <c r="P182" s="91">
        <v>0.78110175300000018</v>
      </c>
      <c r="Q182" s="92">
        <f t="shared" si="2"/>
        <v>1.3155941670461293E-3</v>
      </c>
      <c r="R182" s="92">
        <f>P182/'סכום נכסי הקרן'!$C$42</f>
        <v>2.0421815346683461E-4</v>
      </c>
    </row>
    <row r="183" spans="2:18">
      <c r="B183" s="86" t="s">
        <v>1363</v>
      </c>
      <c r="C183" s="89" t="s">
        <v>1103</v>
      </c>
      <c r="D183" s="88">
        <v>7355</v>
      </c>
      <c r="E183" s="88"/>
      <c r="F183" s="88" t="s">
        <v>288</v>
      </c>
      <c r="G183" s="102">
        <v>43842</v>
      </c>
      <c r="H183" s="88" t="s">
        <v>1102</v>
      </c>
      <c r="I183" s="91">
        <v>0.27999999990613</v>
      </c>
      <c r="J183" s="89" t="s">
        <v>116</v>
      </c>
      <c r="K183" s="89" t="s">
        <v>120</v>
      </c>
      <c r="L183" s="90">
        <v>2.0838000000000002E-2</v>
      </c>
      <c r="M183" s="90">
        <v>6.7099999981695357E-2</v>
      </c>
      <c r="N183" s="91">
        <v>859.11562500000014</v>
      </c>
      <c r="O183" s="103">
        <v>99.2</v>
      </c>
      <c r="P183" s="91">
        <v>0.85224273600000011</v>
      </c>
      <c r="Q183" s="92">
        <f t="shared" si="2"/>
        <v>1.4354155115934482E-3</v>
      </c>
      <c r="R183" s="92">
        <f>P183/'סכום נכסי הקרן'!$C$42</f>
        <v>2.2281788151542274E-4</v>
      </c>
    </row>
    <row r="184" spans="2:18">
      <c r="B184" s="86" t="s">
        <v>1364</v>
      </c>
      <c r="C184" s="89" t="s">
        <v>1104</v>
      </c>
      <c r="D184" s="88" t="s">
        <v>1228</v>
      </c>
      <c r="E184" s="88"/>
      <c r="F184" s="88" t="s">
        <v>420</v>
      </c>
      <c r="G184" s="102">
        <v>45015</v>
      </c>
      <c r="H184" s="88" t="s">
        <v>118</v>
      </c>
      <c r="I184" s="91">
        <v>5.4100000000489441</v>
      </c>
      <c r="J184" s="89" t="s">
        <v>310</v>
      </c>
      <c r="K184" s="89" t="s">
        <v>120</v>
      </c>
      <c r="L184" s="90">
        <v>4.5499999999999999E-2</v>
      </c>
      <c r="M184" s="90">
        <v>3.6400000000451793E-2</v>
      </c>
      <c r="N184" s="91">
        <v>12454.670324000001</v>
      </c>
      <c r="O184" s="103">
        <v>106.63</v>
      </c>
      <c r="P184" s="91">
        <v>13.280415035000003</v>
      </c>
      <c r="Q184" s="92">
        <f t="shared" si="2"/>
        <v>2.2367939245935501E-2</v>
      </c>
      <c r="R184" s="92">
        <f>P184/'סכום נכסי הקרן'!$C$42</f>
        <v>3.4721492114240431E-3</v>
      </c>
    </row>
    <row r="185" spans="2:18">
      <c r="B185" s="86" t="s">
        <v>1362</v>
      </c>
      <c r="C185" s="89" t="s">
        <v>1104</v>
      </c>
      <c r="D185" s="88" t="s">
        <v>1229</v>
      </c>
      <c r="E185" s="88"/>
      <c r="F185" s="88" t="s">
        <v>420</v>
      </c>
      <c r="G185" s="102">
        <v>44143</v>
      </c>
      <c r="H185" s="88" t="s">
        <v>118</v>
      </c>
      <c r="I185" s="91">
        <v>6.5600000038291215</v>
      </c>
      <c r="J185" s="89" t="s">
        <v>476</v>
      </c>
      <c r="K185" s="89" t="s">
        <v>120</v>
      </c>
      <c r="L185" s="90">
        <v>2.5243000000000002E-2</v>
      </c>
      <c r="M185" s="90">
        <v>3.0600000004897713E-2</v>
      </c>
      <c r="N185" s="91">
        <v>417.46212500000007</v>
      </c>
      <c r="O185" s="103">
        <v>107.6</v>
      </c>
      <c r="P185" s="91">
        <v>0.44918926300000006</v>
      </c>
      <c r="Q185" s="92">
        <f t="shared" si="2"/>
        <v>7.5656055313263353E-4</v>
      </c>
      <c r="R185" s="92">
        <f>P185/'סכום נכסי הקרן'!$C$42</f>
        <v>1.1744001533048451E-4</v>
      </c>
    </row>
    <row r="186" spans="2:18">
      <c r="B186" s="86" t="s">
        <v>1362</v>
      </c>
      <c r="C186" s="89" t="s">
        <v>1104</v>
      </c>
      <c r="D186" s="88" t="s">
        <v>1230</v>
      </c>
      <c r="E186" s="88"/>
      <c r="F186" s="88" t="s">
        <v>420</v>
      </c>
      <c r="G186" s="102">
        <v>43779</v>
      </c>
      <c r="H186" s="88" t="s">
        <v>118</v>
      </c>
      <c r="I186" s="91">
        <v>7.0500000250779751</v>
      </c>
      <c r="J186" s="89" t="s">
        <v>476</v>
      </c>
      <c r="K186" s="89" t="s">
        <v>120</v>
      </c>
      <c r="L186" s="90">
        <v>2.5243000000000002E-2</v>
      </c>
      <c r="M186" s="90">
        <v>3.4300000090580152E-2</v>
      </c>
      <c r="N186" s="91">
        <v>128.51967900000002</v>
      </c>
      <c r="O186" s="103">
        <v>103.94</v>
      </c>
      <c r="P186" s="91">
        <v>0.13358335300000002</v>
      </c>
      <c r="Q186" s="92">
        <f t="shared" si="2"/>
        <v>2.2499178800494134E-4</v>
      </c>
      <c r="R186" s="92">
        <f>P186/'סכום נכסי הקרן'!$C$42</f>
        <v>3.4925213749415745E-5</v>
      </c>
    </row>
    <row r="187" spans="2:18">
      <c r="B187" s="86" t="s">
        <v>1362</v>
      </c>
      <c r="C187" s="89" t="s">
        <v>1104</v>
      </c>
      <c r="D187" s="88" t="s">
        <v>1231</v>
      </c>
      <c r="E187" s="88"/>
      <c r="F187" s="88" t="s">
        <v>420</v>
      </c>
      <c r="G187" s="102">
        <v>43835</v>
      </c>
      <c r="H187" s="88" t="s">
        <v>118</v>
      </c>
      <c r="I187" s="91">
        <v>7.0400000415088471</v>
      </c>
      <c r="J187" s="89" t="s">
        <v>476</v>
      </c>
      <c r="K187" s="89" t="s">
        <v>120</v>
      </c>
      <c r="L187" s="90">
        <v>2.5243000000000002E-2</v>
      </c>
      <c r="M187" s="90">
        <v>3.4600000258756453E-2</v>
      </c>
      <c r="N187" s="91">
        <v>71.567370000000011</v>
      </c>
      <c r="O187" s="103">
        <v>103.68</v>
      </c>
      <c r="P187" s="91">
        <v>7.4201048000000019E-2</v>
      </c>
      <c r="Q187" s="92">
        <f t="shared" si="2"/>
        <v>1.2497535124275912E-4</v>
      </c>
      <c r="R187" s="92">
        <f>P187/'סכום נכסי הקרן'!$C$42</f>
        <v>1.939977851754221E-5</v>
      </c>
    </row>
    <row r="188" spans="2:18">
      <c r="B188" s="86" t="s">
        <v>1362</v>
      </c>
      <c r="C188" s="89" t="s">
        <v>1104</v>
      </c>
      <c r="D188" s="88" t="s">
        <v>1232</v>
      </c>
      <c r="E188" s="88"/>
      <c r="F188" s="88" t="s">
        <v>420</v>
      </c>
      <c r="G188" s="102">
        <v>43227</v>
      </c>
      <c r="H188" s="88" t="s">
        <v>118</v>
      </c>
      <c r="I188" s="91">
        <v>7.0899999775296969</v>
      </c>
      <c r="J188" s="89" t="s">
        <v>476</v>
      </c>
      <c r="K188" s="89" t="s">
        <v>120</v>
      </c>
      <c r="L188" s="90">
        <v>2.7806000000000001E-2</v>
      </c>
      <c r="M188" s="90">
        <v>3.0200000021400282E-2</v>
      </c>
      <c r="N188" s="91">
        <v>42.272795000000002</v>
      </c>
      <c r="O188" s="103">
        <v>110.54</v>
      </c>
      <c r="P188" s="91">
        <v>4.6728345000000011E-2</v>
      </c>
      <c r="Q188" s="92">
        <f t="shared" si="2"/>
        <v>7.8703623288013753E-5</v>
      </c>
      <c r="R188" s="92">
        <f>P188/'סכום נכסי הקרן'!$C$42</f>
        <v>1.2217071967653354E-5</v>
      </c>
    </row>
    <row r="189" spans="2:18">
      <c r="B189" s="86" t="s">
        <v>1362</v>
      </c>
      <c r="C189" s="89" t="s">
        <v>1104</v>
      </c>
      <c r="D189" s="88" t="s">
        <v>1233</v>
      </c>
      <c r="E189" s="88"/>
      <c r="F189" s="88" t="s">
        <v>420</v>
      </c>
      <c r="G189" s="102">
        <v>43279</v>
      </c>
      <c r="H189" s="88" t="s">
        <v>118</v>
      </c>
      <c r="I189" s="91">
        <v>7.1200000461197597</v>
      </c>
      <c r="J189" s="89" t="s">
        <v>476</v>
      </c>
      <c r="K189" s="89" t="s">
        <v>120</v>
      </c>
      <c r="L189" s="90">
        <v>2.7797000000000002E-2</v>
      </c>
      <c r="M189" s="90">
        <v>2.8900000172034028E-2</v>
      </c>
      <c r="N189" s="91">
        <v>49.439336000000004</v>
      </c>
      <c r="O189" s="103">
        <v>110.52</v>
      </c>
      <c r="P189" s="91">
        <v>5.4640354000000009E-2</v>
      </c>
      <c r="Q189" s="92">
        <f t="shared" si="2"/>
        <v>9.2029662885336841E-5</v>
      </c>
      <c r="R189" s="92">
        <f>P189/'סכום נכסי הקרן'!$C$42</f>
        <v>1.428565760580769E-5</v>
      </c>
    </row>
    <row r="190" spans="2:18">
      <c r="B190" s="86" t="s">
        <v>1362</v>
      </c>
      <c r="C190" s="89" t="s">
        <v>1104</v>
      </c>
      <c r="D190" s="88" t="s">
        <v>1234</v>
      </c>
      <c r="E190" s="88"/>
      <c r="F190" s="88" t="s">
        <v>420</v>
      </c>
      <c r="G190" s="102">
        <v>43321</v>
      </c>
      <c r="H190" s="88" t="s">
        <v>118</v>
      </c>
      <c r="I190" s="91">
        <v>7.1199999983141051</v>
      </c>
      <c r="J190" s="89" t="s">
        <v>476</v>
      </c>
      <c r="K190" s="89" t="s">
        <v>120</v>
      </c>
      <c r="L190" s="90">
        <v>2.8528999999999999E-2</v>
      </c>
      <c r="M190" s="90">
        <v>2.8499999980547367E-2</v>
      </c>
      <c r="N190" s="91">
        <v>276.95205700000008</v>
      </c>
      <c r="O190" s="103">
        <v>111.37</v>
      </c>
      <c r="P190" s="91">
        <v>0.30844149600000004</v>
      </c>
      <c r="Q190" s="92">
        <f t="shared" si="2"/>
        <v>5.1950188493890374E-4</v>
      </c>
      <c r="R190" s="92">
        <f>P190/'סכום נכסי הקרן'!$C$42</f>
        <v>8.0641673794410297E-5</v>
      </c>
    </row>
    <row r="191" spans="2:18">
      <c r="B191" s="86" t="s">
        <v>1362</v>
      </c>
      <c r="C191" s="89" t="s">
        <v>1104</v>
      </c>
      <c r="D191" s="88" t="s">
        <v>1235</v>
      </c>
      <c r="E191" s="88"/>
      <c r="F191" s="88" t="s">
        <v>420</v>
      </c>
      <c r="G191" s="102">
        <v>43138</v>
      </c>
      <c r="H191" s="88" t="s">
        <v>118</v>
      </c>
      <c r="I191" s="91">
        <v>7.029999998682217</v>
      </c>
      <c r="J191" s="89" t="s">
        <v>476</v>
      </c>
      <c r="K191" s="89" t="s">
        <v>120</v>
      </c>
      <c r="L191" s="90">
        <v>2.6242999999999999E-2</v>
      </c>
      <c r="M191" s="90">
        <v>3.4599999987890644E-2</v>
      </c>
      <c r="N191" s="91">
        <v>265.05682100000007</v>
      </c>
      <c r="O191" s="103">
        <v>105.93</v>
      </c>
      <c r="P191" s="91">
        <v>0.28077467900000003</v>
      </c>
      <c r="Q191" s="92">
        <f t="shared" si="2"/>
        <v>4.7290321462977093E-4</v>
      </c>
      <c r="R191" s="92">
        <f>P191/'סכום נכסי הקרן'!$C$42</f>
        <v>7.340821636284718E-5</v>
      </c>
    </row>
    <row r="192" spans="2:18">
      <c r="B192" s="86" t="s">
        <v>1362</v>
      </c>
      <c r="C192" s="89" t="s">
        <v>1104</v>
      </c>
      <c r="D192" s="88" t="s">
        <v>1236</v>
      </c>
      <c r="E192" s="88"/>
      <c r="F192" s="88" t="s">
        <v>420</v>
      </c>
      <c r="G192" s="102">
        <v>43417</v>
      </c>
      <c r="H192" s="88" t="s">
        <v>118</v>
      </c>
      <c r="I192" s="91">
        <v>7.0500000042469742</v>
      </c>
      <c r="J192" s="89" t="s">
        <v>476</v>
      </c>
      <c r="K192" s="89" t="s">
        <v>120</v>
      </c>
      <c r="L192" s="90">
        <v>3.0796999999999998E-2</v>
      </c>
      <c r="M192" s="90">
        <v>2.9700000019819206E-2</v>
      </c>
      <c r="N192" s="91">
        <v>315.32248200000004</v>
      </c>
      <c r="O192" s="103">
        <v>112.01</v>
      </c>
      <c r="P192" s="91">
        <v>0.35319269000000009</v>
      </c>
      <c r="Q192" s="92">
        <f t="shared" si="2"/>
        <v>5.948754320710529E-4</v>
      </c>
      <c r="R192" s="92">
        <f>P192/'סכום נכסי הקרן'!$C$42</f>
        <v>9.2341821910856908E-5</v>
      </c>
    </row>
    <row r="193" spans="2:18">
      <c r="B193" s="86" t="s">
        <v>1362</v>
      </c>
      <c r="C193" s="89" t="s">
        <v>1104</v>
      </c>
      <c r="D193" s="88" t="s">
        <v>1237</v>
      </c>
      <c r="E193" s="88"/>
      <c r="F193" s="88" t="s">
        <v>420</v>
      </c>
      <c r="G193" s="102">
        <v>43485</v>
      </c>
      <c r="H193" s="88" t="s">
        <v>118</v>
      </c>
      <c r="I193" s="91">
        <v>7.1100000015489879</v>
      </c>
      <c r="J193" s="89" t="s">
        <v>476</v>
      </c>
      <c r="K193" s="89" t="s">
        <v>120</v>
      </c>
      <c r="L193" s="90">
        <v>3.0190999999999999E-2</v>
      </c>
      <c r="M193" s="90">
        <v>2.7699999997787158E-2</v>
      </c>
      <c r="N193" s="91">
        <v>398.47253200000006</v>
      </c>
      <c r="O193" s="103">
        <v>113.41</v>
      </c>
      <c r="P193" s="91">
        <v>0.45190773000000006</v>
      </c>
      <c r="Q193" s="92">
        <f t="shared" si="2"/>
        <v>7.611392131020567E-4</v>
      </c>
      <c r="R193" s="92">
        <f>P193/'סכום נכסי הקרן'!$C$42</f>
        <v>1.1815075539587075E-4</v>
      </c>
    </row>
    <row r="194" spans="2:18">
      <c r="B194" s="86" t="s">
        <v>1362</v>
      </c>
      <c r="C194" s="89" t="s">
        <v>1104</v>
      </c>
      <c r="D194" s="88" t="s">
        <v>1238</v>
      </c>
      <c r="E194" s="88"/>
      <c r="F194" s="88" t="s">
        <v>420</v>
      </c>
      <c r="G194" s="102">
        <v>43613</v>
      </c>
      <c r="H194" s="88" t="s">
        <v>118</v>
      </c>
      <c r="I194" s="91">
        <v>7.1299999834893439</v>
      </c>
      <c r="J194" s="89" t="s">
        <v>476</v>
      </c>
      <c r="K194" s="89" t="s">
        <v>120</v>
      </c>
      <c r="L194" s="90">
        <v>2.5243000000000002E-2</v>
      </c>
      <c r="M194" s="90">
        <v>3.0399999928602567E-2</v>
      </c>
      <c r="N194" s="91">
        <v>105.17068100000002</v>
      </c>
      <c r="O194" s="103">
        <v>106.54</v>
      </c>
      <c r="P194" s="91">
        <v>0.11204884500000001</v>
      </c>
      <c r="Q194" s="92">
        <f t="shared" si="2"/>
        <v>1.8872164393446937E-4</v>
      </c>
      <c r="R194" s="92">
        <f>P194/'סכום נכסי הקרן'!$C$42</f>
        <v>2.9295041441280136E-5</v>
      </c>
    </row>
    <row r="195" spans="2:18">
      <c r="B195" s="86" t="s">
        <v>1362</v>
      </c>
      <c r="C195" s="89" t="s">
        <v>1104</v>
      </c>
      <c r="D195" s="88" t="s">
        <v>1239</v>
      </c>
      <c r="E195" s="88"/>
      <c r="F195" s="88" t="s">
        <v>420</v>
      </c>
      <c r="G195" s="102">
        <v>43657</v>
      </c>
      <c r="H195" s="88" t="s">
        <v>118</v>
      </c>
      <c r="I195" s="91">
        <v>7.0400000112565122</v>
      </c>
      <c r="J195" s="89" t="s">
        <v>476</v>
      </c>
      <c r="K195" s="89" t="s">
        <v>120</v>
      </c>
      <c r="L195" s="90">
        <v>2.5243000000000002E-2</v>
      </c>
      <c r="M195" s="90">
        <v>3.4600000075043408E-2</v>
      </c>
      <c r="N195" s="91">
        <v>103.76189900000001</v>
      </c>
      <c r="O195" s="103">
        <v>102.74</v>
      </c>
      <c r="P195" s="91">
        <v>0.10660497000000001</v>
      </c>
      <c r="Q195" s="92">
        <f t="shared" si="2"/>
        <v>1.7955263340719654E-4</v>
      </c>
      <c r="R195" s="92">
        <f>P195/'סכום נכסי הקרן'!$C$42</f>
        <v>2.7871746594053922E-5</v>
      </c>
    </row>
    <row r="196" spans="2:18">
      <c r="B196" s="86" t="s">
        <v>1362</v>
      </c>
      <c r="C196" s="89" t="s">
        <v>1104</v>
      </c>
      <c r="D196" s="88" t="s">
        <v>1240</v>
      </c>
      <c r="E196" s="88"/>
      <c r="F196" s="88" t="s">
        <v>420</v>
      </c>
      <c r="G196" s="102">
        <v>43541</v>
      </c>
      <c r="H196" s="88" t="s">
        <v>118</v>
      </c>
      <c r="I196" s="91">
        <v>7.12</v>
      </c>
      <c r="J196" s="89" t="s">
        <v>476</v>
      </c>
      <c r="K196" s="89" t="s">
        <v>120</v>
      </c>
      <c r="L196" s="90">
        <v>2.7271E-2</v>
      </c>
      <c r="M196" s="90">
        <v>2.900000013278705E-2</v>
      </c>
      <c r="N196" s="91">
        <v>34.218715000000003</v>
      </c>
      <c r="O196" s="103">
        <v>110.04</v>
      </c>
      <c r="P196" s="91">
        <v>3.7654275000000008E-2</v>
      </c>
      <c r="Q196" s="92">
        <f t="shared" si="2"/>
        <v>6.342034743116355E-5</v>
      </c>
      <c r="R196" s="92">
        <f>P196/'סכום נכסי הקרן'!$C$42</f>
        <v>9.8446668197816657E-6</v>
      </c>
    </row>
    <row r="197" spans="2:18">
      <c r="B197" s="86" t="s">
        <v>1365</v>
      </c>
      <c r="C197" s="89" t="s">
        <v>1103</v>
      </c>
      <c r="D197" s="88">
        <v>22333</v>
      </c>
      <c r="E197" s="88"/>
      <c r="F197" s="88" t="s">
        <v>414</v>
      </c>
      <c r="G197" s="102">
        <v>41639</v>
      </c>
      <c r="H197" s="88" t="s">
        <v>301</v>
      </c>
      <c r="I197" s="91">
        <v>0.24999999929797007</v>
      </c>
      <c r="J197" s="89" t="s">
        <v>115</v>
      </c>
      <c r="K197" s="89" t="s">
        <v>120</v>
      </c>
      <c r="L197" s="90">
        <v>3.7000000000000005E-2</v>
      </c>
      <c r="M197" s="90">
        <v>6.4900000041279354E-2</v>
      </c>
      <c r="N197" s="91">
        <v>319.03796800000003</v>
      </c>
      <c r="O197" s="103">
        <v>111.62</v>
      </c>
      <c r="P197" s="91">
        <v>0.35611019700000002</v>
      </c>
      <c r="Q197" s="92">
        <f t="shared" si="2"/>
        <v>5.9978933115881509E-4</v>
      </c>
      <c r="R197" s="92">
        <f>P197/'סכום נכסי הקרן'!$C$42</f>
        <v>9.3104600754942478E-5</v>
      </c>
    </row>
    <row r="198" spans="2:18">
      <c r="B198" s="86" t="s">
        <v>1365</v>
      </c>
      <c r="C198" s="89" t="s">
        <v>1103</v>
      </c>
      <c r="D198" s="88">
        <v>22334</v>
      </c>
      <c r="E198" s="88"/>
      <c r="F198" s="88" t="s">
        <v>414</v>
      </c>
      <c r="G198" s="102">
        <v>42004</v>
      </c>
      <c r="H198" s="88" t="s">
        <v>301</v>
      </c>
      <c r="I198" s="91">
        <v>0.71999999755168742</v>
      </c>
      <c r="J198" s="89" t="s">
        <v>115</v>
      </c>
      <c r="K198" s="89" t="s">
        <v>120</v>
      </c>
      <c r="L198" s="90">
        <v>3.7000000000000005E-2</v>
      </c>
      <c r="M198" s="90">
        <v>0.10349999988851435</v>
      </c>
      <c r="N198" s="91">
        <v>212.69197900000003</v>
      </c>
      <c r="O198" s="103">
        <v>107.54</v>
      </c>
      <c r="P198" s="91">
        <v>0.22872897300000006</v>
      </c>
      <c r="Q198" s="92">
        <f t="shared" si="2"/>
        <v>3.8524366583165463E-4</v>
      </c>
      <c r="R198" s="92">
        <f>P198/'סכום נכסי הקרן'!$C$42</f>
        <v>5.9800926487519316E-5</v>
      </c>
    </row>
    <row r="199" spans="2:18">
      <c r="B199" s="86" t="s">
        <v>1365</v>
      </c>
      <c r="C199" s="89" t="s">
        <v>1103</v>
      </c>
      <c r="D199" s="88" t="s">
        <v>1241</v>
      </c>
      <c r="E199" s="88"/>
      <c r="F199" s="88" t="s">
        <v>414</v>
      </c>
      <c r="G199" s="102">
        <v>42759</v>
      </c>
      <c r="H199" s="88" t="s">
        <v>301</v>
      </c>
      <c r="I199" s="91">
        <v>1.6499999998419577</v>
      </c>
      <c r="J199" s="89" t="s">
        <v>115</v>
      </c>
      <c r="K199" s="89" t="s">
        <v>120</v>
      </c>
      <c r="L199" s="90">
        <v>7.0499999999999993E-2</v>
      </c>
      <c r="M199" s="90">
        <v>7.1899999997245556E-2</v>
      </c>
      <c r="N199" s="91">
        <v>2153.8694500000001</v>
      </c>
      <c r="O199" s="103">
        <v>102.82</v>
      </c>
      <c r="P199" s="91">
        <v>2.2145973190000006</v>
      </c>
      <c r="Q199" s="92">
        <f t="shared" si="2"/>
        <v>3.7300022744058501E-3</v>
      </c>
      <c r="R199" s="92">
        <f>P199/'סכום נכסי הקרן'!$C$42</f>
        <v>5.7900391776330136E-4</v>
      </c>
    </row>
    <row r="200" spans="2:18">
      <c r="B200" s="86" t="s">
        <v>1365</v>
      </c>
      <c r="C200" s="89" t="s">
        <v>1103</v>
      </c>
      <c r="D200" s="88" t="s">
        <v>1242</v>
      </c>
      <c r="E200" s="88"/>
      <c r="F200" s="88" t="s">
        <v>414</v>
      </c>
      <c r="G200" s="102">
        <v>42759</v>
      </c>
      <c r="H200" s="88" t="s">
        <v>301</v>
      </c>
      <c r="I200" s="91">
        <v>1.6999999995307451</v>
      </c>
      <c r="J200" s="89" t="s">
        <v>115</v>
      </c>
      <c r="K200" s="89" t="s">
        <v>120</v>
      </c>
      <c r="L200" s="90">
        <v>3.8800000000000001E-2</v>
      </c>
      <c r="M200" s="90">
        <v>5.5799999987799366E-2</v>
      </c>
      <c r="N200" s="91">
        <v>2153.8694500000001</v>
      </c>
      <c r="O200" s="103">
        <v>98.94</v>
      </c>
      <c r="P200" s="91">
        <v>2.1310384700000005</v>
      </c>
      <c r="Q200" s="92">
        <f t="shared" si="2"/>
        <v>3.5892657648188739E-3</v>
      </c>
      <c r="R200" s="92">
        <f>P200/'סכום נכסי הקרן'!$C$42</f>
        <v>5.5715755295480485E-4</v>
      </c>
    </row>
    <row r="201" spans="2:18">
      <c r="B201" s="86" t="s">
        <v>1366</v>
      </c>
      <c r="C201" s="89" t="s">
        <v>1103</v>
      </c>
      <c r="D201" s="88">
        <v>7561</v>
      </c>
      <c r="E201" s="88"/>
      <c r="F201" s="88" t="s">
        <v>441</v>
      </c>
      <c r="G201" s="102">
        <v>43920</v>
      </c>
      <c r="H201" s="88" t="s">
        <v>118</v>
      </c>
      <c r="I201" s="91">
        <v>4.3499999997165295</v>
      </c>
      <c r="J201" s="89" t="s">
        <v>141</v>
      </c>
      <c r="K201" s="89" t="s">
        <v>120</v>
      </c>
      <c r="L201" s="90">
        <v>4.8917999999999996E-2</v>
      </c>
      <c r="M201" s="90">
        <v>5.5499999995275481E-2</v>
      </c>
      <c r="N201" s="91">
        <v>5365.5976199999996</v>
      </c>
      <c r="O201" s="103">
        <v>98.62</v>
      </c>
      <c r="P201" s="91">
        <v>5.2915521900000009</v>
      </c>
      <c r="Q201" s="92">
        <f t="shared" si="2"/>
        <v>8.912456244076784E-3</v>
      </c>
      <c r="R201" s="92">
        <f>P201/'סכום נכסי הקרן'!$C$42</f>
        <v>1.3834702240326233E-3</v>
      </c>
    </row>
    <row r="202" spans="2:18">
      <c r="B202" s="86" t="s">
        <v>1366</v>
      </c>
      <c r="C202" s="89" t="s">
        <v>1103</v>
      </c>
      <c r="D202" s="88">
        <v>8991</v>
      </c>
      <c r="E202" s="88"/>
      <c r="F202" s="88" t="s">
        <v>441</v>
      </c>
      <c r="G202" s="102">
        <v>44636</v>
      </c>
      <c r="H202" s="88" t="s">
        <v>118</v>
      </c>
      <c r="I202" s="91">
        <v>4.7400000005565293</v>
      </c>
      <c r="J202" s="89" t="s">
        <v>141</v>
      </c>
      <c r="K202" s="89" t="s">
        <v>120</v>
      </c>
      <c r="L202" s="90">
        <v>4.2824000000000001E-2</v>
      </c>
      <c r="M202" s="90">
        <v>7.4500000008205239E-2</v>
      </c>
      <c r="N202" s="91">
        <v>4798.1700110000011</v>
      </c>
      <c r="O202" s="103">
        <v>87.63</v>
      </c>
      <c r="P202" s="91">
        <v>4.2046363590000002</v>
      </c>
      <c r="Q202" s="92">
        <f t="shared" si="2"/>
        <v>7.0817855000390381E-3</v>
      </c>
      <c r="R202" s="92">
        <f>P202/'סכום נכסי הקרן'!$C$42</f>
        <v>1.0992973321806059E-3</v>
      </c>
    </row>
    <row r="203" spans="2:18">
      <c r="B203" s="86" t="s">
        <v>1366</v>
      </c>
      <c r="C203" s="89" t="s">
        <v>1103</v>
      </c>
      <c r="D203" s="88">
        <v>9112</v>
      </c>
      <c r="E203" s="88"/>
      <c r="F203" s="88" t="s">
        <v>441</v>
      </c>
      <c r="G203" s="102">
        <v>44722</v>
      </c>
      <c r="H203" s="88" t="s">
        <v>118</v>
      </c>
      <c r="I203" s="91">
        <v>4.6899999998128026</v>
      </c>
      <c r="J203" s="89" t="s">
        <v>141</v>
      </c>
      <c r="K203" s="89" t="s">
        <v>120</v>
      </c>
      <c r="L203" s="90">
        <v>5.2750000000000005E-2</v>
      </c>
      <c r="M203" s="90">
        <v>6.9899999997434709E-2</v>
      </c>
      <c r="N203" s="91">
        <v>7663.8417520000021</v>
      </c>
      <c r="O203" s="103">
        <v>94.1</v>
      </c>
      <c r="P203" s="91">
        <v>7.211675115000002</v>
      </c>
      <c r="Q203" s="92">
        <f t="shared" ref="Q203:Q246" si="3">IFERROR(P203/$P$10,0)</f>
        <v>1.2146481146004705E-2</v>
      </c>
      <c r="R203" s="92">
        <f>P203/'סכום נכסי הקרן'!$C$42</f>
        <v>1.8854841507288517E-3</v>
      </c>
    </row>
    <row r="204" spans="2:18">
      <c r="B204" s="86" t="s">
        <v>1366</v>
      </c>
      <c r="C204" s="89" t="s">
        <v>1103</v>
      </c>
      <c r="D204" s="88">
        <v>9247</v>
      </c>
      <c r="E204" s="88"/>
      <c r="F204" s="88" t="s">
        <v>441</v>
      </c>
      <c r="G204" s="102">
        <v>44816</v>
      </c>
      <c r="H204" s="88" t="s">
        <v>118</v>
      </c>
      <c r="I204" s="91">
        <v>4.6299999997309929</v>
      </c>
      <c r="J204" s="89" t="s">
        <v>141</v>
      </c>
      <c r="K204" s="89" t="s">
        <v>120</v>
      </c>
      <c r="L204" s="90">
        <v>5.6036999999999997E-2</v>
      </c>
      <c r="M204" s="90">
        <v>7.9199999995907419E-2</v>
      </c>
      <c r="N204" s="91">
        <v>9469.4776600000023</v>
      </c>
      <c r="O204" s="103">
        <v>91.86</v>
      </c>
      <c r="P204" s="91">
        <v>8.6986622180000008</v>
      </c>
      <c r="Q204" s="92">
        <f t="shared" si="3"/>
        <v>1.465098398659636E-2</v>
      </c>
      <c r="R204" s="92">
        <f>P204/'סכום נכסי הקרן'!$C$42</f>
        <v>2.2742552157499507E-3</v>
      </c>
    </row>
    <row r="205" spans="2:18">
      <c r="B205" s="86" t="s">
        <v>1366</v>
      </c>
      <c r="C205" s="89" t="s">
        <v>1103</v>
      </c>
      <c r="D205" s="88">
        <v>9486</v>
      </c>
      <c r="E205" s="88"/>
      <c r="F205" s="88" t="s">
        <v>441</v>
      </c>
      <c r="G205" s="102">
        <v>44976</v>
      </c>
      <c r="H205" s="88" t="s">
        <v>118</v>
      </c>
      <c r="I205" s="91">
        <v>4.6400000000860695</v>
      </c>
      <c r="J205" s="89" t="s">
        <v>141</v>
      </c>
      <c r="K205" s="89" t="s">
        <v>120</v>
      </c>
      <c r="L205" s="90">
        <v>6.1999000000000005E-2</v>
      </c>
      <c r="M205" s="90">
        <v>6.520000000150622E-2</v>
      </c>
      <c r="N205" s="91">
        <v>9249.5120410000018</v>
      </c>
      <c r="O205" s="103">
        <v>100.49</v>
      </c>
      <c r="P205" s="91">
        <v>9.2948350300000016</v>
      </c>
      <c r="Q205" s="92">
        <f t="shared" si="3"/>
        <v>1.5655106011679933E-2</v>
      </c>
      <c r="R205" s="92">
        <f>P205/'סכום נכסי הקרן'!$C$42</f>
        <v>2.4301239106365828E-3</v>
      </c>
    </row>
    <row r="206" spans="2:18">
      <c r="B206" s="86" t="s">
        <v>1366</v>
      </c>
      <c r="C206" s="89" t="s">
        <v>1103</v>
      </c>
      <c r="D206" s="88">
        <v>9567</v>
      </c>
      <c r="E206" s="88"/>
      <c r="F206" s="88" t="s">
        <v>441</v>
      </c>
      <c r="G206" s="102">
        <v>45056</v>
      </c>
      <c r="H206" s="88" t="s">
        <v>118</v>
      </c>
      <c r="I206" s="91">
        <v>4.6299999998283985</v>
      </c>
      <c r="J206" s="89" t="s">
        <v>141</v>
      </c>
      <c r="K206" s="89" t="s">
        <v>120</v>
      </c>
      <c r="L206" s="90">
        <v>6.3411999999999996E-2</v>
      </c>
      <c r="M206" s="90">
        <v>6.5599999998145919E-2</v>
      </c>
      <c r="N206" s="91">
        <v>10080.290000000003</v>
      </c>
      <c r="O206" s="103">
        <v>100.59</v>
      </c>
      <c r="P206" s="91">
        <v>10.139764098000002</v>
      </c>
      <c r="Q206" s="92">
        <f t="shared" si="3"/>
        <v>1.7078203257537124E-2</v>
      </c>
      <c r="R206" s="92">
        <f>P206/'סכום נכסי הקרן'!$C$42</f>
        <v>2.6510296420789929E-3</v>
      </c>
    </row>
    <row r="207" spans="2:18">
      <c r="B207" s="86" t="s">
        <v>1366</v>
      </c>
      <c r="C207" s="89" t="s">
        <v>1103</v>
      </c>
      <c r="D207" s="88">
        <v>7894</v>
      </c>
      <c r="E207" s="88"/>
      <c r="F207" s="88" t="s">
        <v>441</v>
      </c>
      <c r="G207" s="102">
        <v>44068</v>
      </c>
      <c r="H207" s="88" t="s">
        <v>118</v>
      </c>
      <c r="I207" s="91">
        <v>4.3000000001790655</v>
      </c>
      <c r="J207" s="89" t="s">
        <v>141</v>
      </c>
      <c r="K207" s="89" t="s">
        <v>120</v>
      </c>
      <c r="L207" s="90">
        <v>4.5102999999999997E-2</v>
      </c>
      <c r="M207" s="90">
        <v>6.7200000002344135E-2</v>
      </c>
      <c r="N207" s="91">
        <v>6649.7083350000003</v>
      </c>
      <c r="O207" s="103">
        <v>92.38</v>
      </c>
      <c r="P207" s="91">
        <v>6.1430006230000007</v>
      </c>
      <c r="Q207" s="92">
        <f t="shared" si="3"/>
        <v>1.0346533926905089E-2</v>
      </c>
      <c r="R207" s="92">
        <f>P207/'סכום נכסי הקרן'!$C$42</f>
        <v>1.6060804359437591E-3</v>
      </c>
    </row>
    <row r="208" spans="2:18">
      <c r="B208" s="86" t="s">
        <v>1366</v>
      </c>
      <c r="C208" s="89" t="s">
        <v>1103</v>
      </c>
      <c r="D208" s="88">
        <v>8076</v>
      </c>
      <c r="E208" s="88"/>
      <c r="F208" s="88" t="s">
        <v>441</v>
      </c>
      <c r="G208" s="102">
        <v>44160</v>
      </c>
      <c r="H208" s="88" t="s">
        <v>118</v>
      </c>
      <c r="I208" s="91">
        <v>4.1699999998525259</v>
      </c>
      <c r="J208" s="89" t="s">
        <v>141</v>
      </c>
      <c r="K208" s="89" t="s">
        <v>120</v>
      </c>
      <c r="L208" s="90">
        <v>4.5465999999999999E-2</v>
      </c>
      <c r="M208" s="90">
        <v>8.7399999998199668E-2</v>
      </c>
      <c r="N208" s="91">
        <v>6107.4555179999998</v>
      </c>
      <c r="O208" s="103">
        <v>85.49</v>
      </c>
      <c r="P208" s="91">
        <v>5.2212636810000017</v>
      </c>
      <c r="Q208" s="92">
        <f t="shared" si="3"/>
        <v>8.7940707045544211E-3</v>
      </c>
      <c r="R208" s="92">
        <f>P208/'סכום נכסי הקרן'!$C$42</f>
        <v>1.365093374329257E-3</v>
      </c>
    </row>
    <row r="209" spans="2:18">
      <c r="B209" s="86" t="s">
        <v>1366</v>
      </c>
      <c r="C209" s="89" t="s">
        <v>1103</v>
      </c>
      <c r="D209" s="88">
        <v>9311</v>
      </c>
      <c r="E209" s="88"/>
      <c r="F209" s="88" t="s">
        <v>441</v>
      </c>
      <c r="G209" s="102">
        <v>44880</v>
      </c>
      <c r="H209" s="88" t="s">
        <v>118</v>
      </c>
      <c r="I209" s="91">
        <v>3.9800000002884124</v>
      </c>
      <c r="J209" s="89" t="s">
        <v>141</v>
      </c>
      <c r="K209" s="89" t="s">
        <v>120</v>
      </c>
      <c r="L209" s="90">
        <v>7.2695999999999997E-2</v>
      </c>
      <c r="M209" s="90">
        <v>9.3100000007911868E-2</v>
      </c>
      <c r="N209" s="91">
        <v>5415.8648730000014</v>
      </c>
      <c r="O209" s="103">
        <v>94.75</v>
      </c>
      <c r="P209" s="91">
        <v>5.1315319740000014</v>
      </c>
      <c r="Q209" s="92">
        <f t="shared" si="3"/>
        <v>8.6429373728535343E-3</v>
      </c>
      <c r="R209" s="92">
        <f>P209/'סכום נכסי הקרן'!$C$42</f>
        <v>1.3416331229079968E-3</v>
      </c>
    </row>
    <row r="210" spans="2:18">
      <c r="B210" s="86" t="s">
        <v>1367</v>
      </c>
      <c r="C210" s="89" t="s">
        <v>1103</v>
      </c>
      <c r="D210" s="88">
        <v>8811</v>
      </c>
      <c r="E210" s="88"/>
      <c r="F210" s="88" t="s">
        <v>604</v>
      </c>
      <c r="G210" s="102">
        <v>44550</v>
      </c>
      <c r="H210" s="88" t="s">
        <v>1102</v>
      </c>
      <c r="I210" s="91">
        <v>5.0999999999627743</v>
      </c>
      <c r="J210" s="89" t="s">
        <v>304</v>
      </c>
      <c r="K210" s="89" t="s">
        <v>120</v>
      </c>
      <c r="L210" s="90">
        <v>7.85E-2</v>
      </c>
      <c r="M210" s="90">
        <v>8.2699999998250423E-2</v>
      </c>
      <c r="N210" s="91">
        <v>8147.858263000001</v>
      </c>
      <c r="O210" s="103">
        <v>98.91</v>
      </c>
      <c r="P210" s="91">
        <v>8.0590437830000017</v>
      </c>
      <c r="Q210" s="92">
        <f t="shared" si="3"/>
        <v>1.3573687361682534E-2</v>
      </c>
      <c r="R210" s="92">
        <f>P210/'סכום נכסי הקרן'!$C$42</f>
        <v>2.1070277127807615E-3</v>
      </c>
    </row>
    <row r="211" spans="2:18">
      <c r="B211" s="86" t="s">
        <v>1368</v>
      </c>
      <c r="C211" s="89" t="s">
        <v>1104</v>
      </c>
      <c r="D211" s="88" t="s">
        <v>1243</v>
      </c>
      <c r="E211" s="88"/>
      <c r="F211" s="88" t="s">
        <v>604</v>
      </c>
      <c r="G211" s="102">
        <v>42732</v>
      </c>
      <c r="H211" s="88" t="s">
        <v>1102</v>
      </c>
      <c r="I211" s="91">
        <v>2.1199999995016734</v>
      </c>
      <c r="J211" s="89" t="s">
        <v>116</v>
      </c>
      <c r="K211" s="89" t="s">
        <v>120</v>
      </c>
      <c r="L211" s="90">
        <v>2.1613000000000004E-2</v>
      </c>
      <c r="M211" s="90">
        <v>2.7699999983596749E-2</v>
      </c>
      <c r="N211" s="91">
        <v>436.04511900000006</v>
      </c>
      <c r="O211" s="103">
        <v>110.45</v>
      </c>
      <c r="P211" s="91">
        <v>0.48161182700000005</v>
      </c>
      <c r="Q211" s="92">
        <f t="shared" si="3"/>
        <v>8.1116923364737286E-4</v>
      </c>
      <c r="R211" s="92">
        <f>P211/'סכום נכסי הקרן'!$C$42</f>
        <v>1.2591685733642002E-4</v>
      </c>
    </row>
    <row r="212" spans="2:18">
      <c r="B212" s="86" t="s">
        <v>1369</v>
      </c>
      <c r="C212" s="89" t="s">
        <v>1104</v>
      </c>
      <c r="D212" s="88" t="s">
        <v>1244</v>
      </c>
      <c r="E212" s="88"/>
      <c r="F212" s="88" t="s">
        <v>441</v>
      </c>
      <c r="G212" s="102">
        <v>45103</v>
      </c>
      <c r="H212" s="88" t="s">
        <v>118</v>
      </c>
      <c r="I212" s="91">
        <v>2.1699999999656061</v>
      </c>
      <c r="J212" s="89" t="s">
        <v>116</v>
      </c>
      <c r="K212" s="89" t="s">
        <v>120</v>
      </c>
      <c r="L212" s="90">
        <v>6.7500000000000004E-2</v>
      </c>
      <c r="M212" s="90">
        <v>7.2499999999252301E-2</v>
      </c>
      <c r="N212" s="91">
        <v>26910.391590000003</v>
      </c>
      <c r="O212" s="103">
        <v>99.4</v>
      </c>
      <c r="P212" s="91">
        <v>26.748933476000005</v>
      </c>
      <c r="Q212" s="92">
        <f t="shared" si="3"/>
        <v>4.5052697322176594E-2</v>
      </c>
      <c r="R212" s="92">
        <f>P212/'סכום נכסי הקרן'!$C$42</f>
        <v>6.9934778416454501E-3</v>
      </c>
    </row>
    <row r="213" spans="2:18">
      <c r="B213" s="86" t="s">
        <v>1370</v>
      </c>
      <c r="C213" s="89" t="s">
        <v>1104</v>
      </c>
      <c r="D213" s="88" t="s">
        <v>1245</v>
      </c>
      <c r="E213" s="88"/>
      <c r="F213" s="88" t="s">
        <v>456</v>
      </c>
      <c r="G213" s="102">
        <v>44294</v>
      </c>
      <c r="H213" s="88" t="s">
        <v>118</v>
      </c>
      <c r="I213" s="91">
        <v>7.570000001073792</v>
      </c>
      <c r="J213" s="89" t="s">
        <v>476</v>
      </c>
      <c r="K213" s="89" t="s">
        <v>120</v>
      </c>
      <c r="L213" s="90">
        <v>0.03</v>
      </c>
      <c r="M213" s="90">
        <v>5.4400000005483201E-2</v>
      </c>
      <c r="N213" s="91">
        <v>472.47508200000004</v>
      </c>
      <c r="O213" s="103">
        <v>92.64</v>
      </c>
      <c r="P213" s="91">
        <v>0.43770092900000002</v>
      </c>
      <c r="Q213" s="92">
        <f t="shared" si="3"/>
        <v>7.3721098037667814E-4</v>
      </c>
      <c r="R213" s="92">
        <f>P213/'סכום נכסי הקרן'!$C$42</f>
        <v>1.1443640364112467E-4</v>
      </c>
    </row>
    <row r="214" spans="2:18">
      <c r="B214" s="86" t="s">
        <v>1371</v>
      </c>
      <c r="C214" s="89" t="s">
        <v>1104</v>
      </c>
      <c r="D214" s="88" t="s">
        <v>1246</v>
      </c>
      <c r="E214" s="88"/>
      <c r="F214" s="88" t="s">
        <v>456</v>
      </c>
      <c r="G214" s="102">
        <v>42326</v>
      </c>
      <c r="H214" s="88" t="s">
        <v>118</v>
      </c>
      <c r="I214" s="91">
        <v>5.9500000051039432</v>
      </c>
      <c r="J214" s="89" t="s">
        <v>476</v>
      </c>
      <c r="K214" s="89" t="s">
        <v>120</v>
      </c>
      <c r="L214" s="90">
        <v>8.0500000000000002E-2</v>
      </c>
      <c r="M214" s="90">
        <v>9.8500000080204819E-2</v>
      </c>
      <c r="N214" s="91">
        <v>440.8978340000001</v>
      </c>
      <c r="O214" s="103">
        <v>93.32</v>
      </c>
      <c r="P214" s="91">
        <v>0.41144662200000004</v>
      </c>
      <c r="Q214" s="92">
        <f t="shared" si="3"/>
        <v>6.9299137260294124E-4</v>
      </c>
      <c r="R214" s="92">
        <f>P214/'סכום נכסי הקרן'!$C$42</f>
        <v>1.0757224532180339E-4</v>
      </c>
    </row>
    <row r="215" spans="2:18">
      <c r="B215" s="86" t="s">
        <v>1371</v>
      </c>
      <c r="C215" s="89" t="s">
        <v>1104</v>
      </c>
      <c r="D215" s="88" t="s">
        <v>1247</v>
      </c>
      <c r="E215" s="88"/>
      <c r="F215" s="88" t="s">
        <v>456</v>
      </c>
      <c r="G215" s="102">
        <v>42606</v>
      </c>
      <c r="H215" s="88" t="s">
        <v>118</v>
      </c>
      <c r="I215" s="91">
        <v>5.9399999981954785</v>
      </c>
      <c r="J215" s="89" t="s">
        <v>476</v>
      </c>
      <c r="K215" s="89" t="s">
        <v>120</v>
      </c>
      <c r="L215" s="90">
        <v>8.0500000000000002E-2</v>
      </c>
      <c r="M215" s="90">
        <v>9.8699999972469449E-2</v>
      </c>
      <c r="N215" s="91">
        <v>1854.5387520000002</v>
      </c>
      <c r="O215" s="103">
        <v>93.23</v>
      </c>
      <c r="P215" s="91">
        <v>1.7289896480000002</v>
      </c>
      <c r="Q215" s="92">
        <f t="shared" si="3"/>
        <v>2.9121029200813229E-3</v>
      </c>
      <c r="R215" s="92">
        <f>P215/'סכום נכסי הקרן'!$C$42</f>
        <v>4.5204235161642548E-4</v>
      </c>
    </row>
    <row r="216" spans="2:18">
      <c r="B216" s="86" t="s">
        <v>1371</v>
      </c>
      <c r="C216" s="89" t="s">
        <v>1104</v>
      </c>
      <c r="D216" s="88" t="s">
        <v>1248</v>
      </c>
      <c r="E216" s="88"/>
      <c r="F216" s="88" t="s">
        <v>456</v>
      </c>
      <c r="G216" s="102">
        <v>42648</v>
      </c>
      <c r="H216" s="88" t="s">
        <v>118</v>
      </c>
      <c r="I216" s="91">
        <v>5.9499999996849136</v>
      </c>
      <c r="J216" s="89" t="s">
        <v>476</v>
      </c>
      <c r="K216" s="89" t="s">
        <v>120</v>
      </c>
      <c r="L216" s="90">
        <v>8.0500000000000002E-2</v>
      </c>
      <c r="M216" s="90">
        <v>9.8600000000000007E-2</v>
      </c>
      <c r="N216" s="91">
        <v>1701.1790040000005</v>
      </c>
      <c r="O216" s="103">
        <v>93.28</v>
      </c>
      <c r="P216" s="91">
        <v>1.58686265</v>
      </c>
      <c r="Q216" s="92">
        <f t="shared" si="3"/>
        <v>2.6727212405108546E-3</v>
      </c>
      <c r="R216" s="92">
        <f>P216/'סכום נכסי הקרן'!$C$42</f>
        <v>4.1488341172432087E-4</v>
      </c>
    </row>
    <row r="217" spans="2:18">
      <c r="B217" s="86" t="s">
        <v>1371</v>
      </c>
      <c r="C217" s="89" t="s">
        <v>1104</v>
      </c>
      <c r="D217" s="88" t="s">
        <v>1249</v>
      </c>
      <c r="E217" s="88"/>
      <c r="F217" s="88" t="s">
        <v>456</v>
      </c>
      <c r="G217" s="102">
        <v>42718</v>
      </c>
      <c r="H217" s="88" t="s">
        <v>118</v>
      </c>
      <c r="I217" s="91">
        <v>5.9400000012087517</v>
      </c>
      <c r="J217" s="89" t="s">
        <v>476</v>
      </c>
      <c r="K217" s="89" t="s">
        <v>120</v>
      </c>
      <c r="L217" s="90">
        <v>8.0500000000000002E-2</v>
      </c>
      <c r="M217" s="90">
        <v>9.8600000022190534E-2</v>
      </c>
      <c r="N217" s="91">
        <v>1188.5709880000002</v>
      </c>
      <c r="O217" s="103">
        <v>93.27</v>
      </c>
      <c r="P217" s="91">
        <v>1.1085821890000001</v>
      </c>
      <c r="Q217" s="92">
        <f t="shared" si="3"/>
        <v>1.8671629604441939E-3</v>
      </c>
      <c r="R217" s="92">
        <f>P217/'סכום נכסי הקרן'!$C$42</f>
        <v>2.8983753619075725E-4</v>
      </c>
    </row>
    <row r="218" spans="2:18">
      <c r="B218" s="86" t="s">
        <v>1371</v>
      </c>
      <c r="C218" s="89" t="s">
        <v>1104</v>
      </c>
      <c r="D218" s="88" t="s">
        <v>1250</v>
      </c>
      <c r="E218" s="88"/>
      <c r="F218" s="88" t="s">
        <v>456</v>
      </c>
      <c r="G218" s="102">
        <v>42900</v>
      </c>
      <c r="H218" s="88" t="s">
        <v>118</v>
      </c>
      <c r="I218" s="91">
        <v>5.9299999998090041</v>
      </c>
      <c r="J218" s="89" t="s">
        <v>476</v>
      </c>
      <c r="K218" s="89" t="s">
        <v>120</v>
      </c>
      <c r="L218" s="90">
        <v>8.0500000000000002E-2</v>
      </c>
      <c r="M218" s="90">
        <v>9.9199999999999997E-2</v>
      </c>
      <c r="N218" s="91">
        <v>1407.9074890000002</v>
      </c>
      <c r="O218" s="103">
        <v>92.97</v>
      </c>
      <c r="P218" s="91">
        <v>1.3089340250000003</v>
      </c>
      <c r="Q218" s="92">
        <f t="shared" si="3"/>
        <v>2.2046115781002638E-3</v>
      </c>
      <c r="R218" s="92">
        <f>P218/'סכום נכסי הקרן'!$C$42</f>
        <v>3.4221929290102559E-4</v>
      </c>
    </row>
    <row r="219" spans="2:18">
      <c r="B219" s="86" t="s">
        <v>1371</v>
      </c>
      <c r="C219" s="89" t="s">
        <v>1104</v>
      </c>
      <c r="D219" s="88" t="s">
        <v>1251</v>
      </c>
      <c r="E219" s="88"/>
      <c r="F219" s="88" t="s">
        <v>456</v>
      </c>
      <c r="G219" s="102">
        <v>43075</v>
      </c>
      <c r="H219" s="88" t="s">
        <v>118</v>
      </c>
      <c r="I219" s="91">
        <v>5.9299999997411375</v>
      </c>
      <c r="J219" s="89" t="s">
        <v>476</v>
      </c>
      <c r="K219" s="89" t="s">
        <v>120</v>
      </c>
      <c r="L219" s="90">
        <v>8.0500000000000002E-2</v>
      </c>
      <c r="M219" s="90">
        <v>9.9399999985454374E-2</v>
      </c>
      <c r="N219" s="91">
        <v>873.61457300000006</v>
      </c>
      <c r="O219" s="103">
        <v>92.86</v>
      </c>
      <c r="P219" s="91">
        <v>0.81123999700000016</v>
      </c>
      <c r="Q219" s="92">
        <f t="shared" si="3"/>
        <v>1.3663554127598015E-3</v>
      </c>
      <c r="R219" s="92">
        <f>P219/'סכום נכסי הקרן'!$C$42</f>
        <v>2.120977626403822E-4</v>
      </c>
    </row>
    <row r="220" spans="2:18">
      <c r="B220" s="86" t="s">
        <v>1371</v>
      </c>
      <c r="C220" s="89" t="s">
        <v>1104</v>
      </c>
      <c r="D220" s="88" t="s">
        <v>1252</v>
      </c>
      <c r="E220" s="88"/>
      <c r="F220" s="88" t="s">
        <v>456</v>
      </c>
      <c r="G220" s="102">
        <v>43292</v>
      </c>
      <c r="H220" s="88" t="s">
        <v>118</v>
      </c>
      <c r="I220" s="91">
        <v>5.9199999992038492</v>
      </c>
      <c r="J220" s="89" t="s">
        <v>476</v>
      </c>
      <c r="K220" s="89" t="s">
        <v>120</v>
      </c>
      <c r="L220" s="90">
        <v>8.0500000000000002E-2</v>
      </c>
      <c r="M220" s="90">
        <v>9.9499999984846002E-2</v>
      </c>
      <c r="N220" s="91">
        <v>2382.1483440000006</v>
      </c>
      <c r="O220" s="103">
        <v>92.8</v>
      </c>
      <c r="P220" s="91">
        <v>2.2106377530000003</v>
      </c>
      <c r="Q220" s="92">
        <f t="shared" si="3"/>
        <v>3.7233332560434825E-3</v>
      </c>
      <c r="R220" s="92">
        <f>P220/'סכום נכסי הקרן'!$C$42</f>
        <v>5.77968693794152E-4</v>
      </c>
    </row>
    <row r="221" spans="2:18">
      <c r="B221" s="86" t="s">
        <v>1343</v>
      </c>
      <c r="C221" s="89" t="s">
        <v>1104</v>
      </c>
      <c r="D221" s="88" t="s">
        <v>1253</v>
      </c>
      <c r="E221" s="88"/>
      <c r="F221" s="88" t="s">
        <v>456</v>
      </c>
      <c r="G221" s="102">
        <v>44858</v>
      </c>
      <c r="H221" s="88" t="s">
        <v>118</v>
      </c>
      <c r="I221" s="91">
        <v>5.5899999972627112</v>
      </c>
      <c r="J221" s="89" t="s">
        <v>476</v>
      </c>
      <c r="K221" s="89" t="s">
        <v>120</v>
      </c>
      <c r="L221" s="90">
        <v>3.49E-2</v>
      </c>
      <c r="M221" s="90">
        <v>4.4799999961355932E-2</v>
      </c>
      <c r="N221" s="91">
        <v>62.846861000000011</v>
      </c>
      <c r="O221" s="103">
        <v>98.82</v>
      </c>
      <c r="P221" s="91">
        <v>6.2105263000000015E-2</v>
      </c>
      <c r="Q221" s="92">
        <f t="shared" si="3"/>
        <v>1.0460266083369781E-4</v>
      </c>
      <c r="R221" s="92">
        <f>P221/'סכום נכסי הקרן'!$C$42</f>
        <v>1.6237349464035994E-5</v>
      </c>
    </row>
    <row r="222" spans="2:18">
      <c r="B222" s="86" t="s">
        <v>1343</v>
      </c>
      <c r="C222" s="89" t="s">
        <v>1104</v>
      </c>
      <c r="D222" s="88" t="s">
        <v>1254</v>
      </c>
      <c r="E222" s="88"/>
      <c r="F222" s="88" t="s">
        <v>456</v>
      </c>
      <c r="G222" s="102">
        <v>44858</v>
      </c>
      <c r="H222" s="88" t="s">
        <v>118</v>
      </c>
      <c r="I222" s="91">
        <v>5.6100000337711515</v>
      </c>
      <c r="J222" s="89" t="s">
        <v>476</v>
      </c>
      <c r="K222" s="89" t="s">
        <v>120</v>
      </c>
      <c r="L222" s="90">
        <v>3.49E-2</v>
      </c>
      <c r="M222" s="90">
        <v>4.4700000384292407E-2</v>
      </c>
      <c r="N222" s="91">
        <v>52.133229000000007</v>
      </c>
      <c r="O222" s="103">
        <v>98.83</v>
      </c>
      <c r="P222" s="91">
        <v>5.1523266000000005E-2</v>
      </c>
      <c r="Q222" s="92">
        <f t="shared" si="3"/>
        <v>8.6779613483681624E-5</v>
      </c>
      <c r="R222" s="92">
        <f>P222/'סכום נכסי הקרן'!$C$42</f>
        <v>1.3470698539196008E-5</v>
      </c>
    </row>
    <row r="223" spans="2:18">
      <c r="B223" s="86" t="s">
        <v>1343</v>
      </c>
      <c r="C223" s="89" t="s">
        <v>1104</v>
      </c>
      <c r="D223" s="88" t="s">
        <v>1255</v>
      </c>
      <c r="E223" s="88"/>
      <c r="F223" s="88" t="s">
        <v>456</v>
      </c>
      <c r="G223" s="102">
        <v>44858</v>
      </c>
      <c r="H223" s="88" t="s">
        <v>118</v>
      </c>
      <c r="I223" s="91">
        <v>5.4900000032521552</v>
      </c>
      <c r="J223" s="89" t="s">
        <v>476</v>
      </c>
      <c r="K223" s="89" t="s">
        <v>120</v>
      </c>
      <c r="L223" s="90">
        <v>3.49E-2</v>
      </c>
      <c r="M223" s="90">
        <v>4.4900000032521543E-2</v>
      </c>
      <c r="N223" s="91">
        <v>65.317193000000017</v>
      </c>
      <c r="O223" s="103">
        <v>98.86</v>
      </c>
      <c r="P223" s="91">
        <v>6.4572571000000009E-2</v>
      </c>
      <c r="Q223" s="92">
        <f t="shared" si="3"/>
        <v>1.0875829868835545E-4</v>
      </c>
      <c r="R223" s="92">
        <f>P223/'סכום נכסי הקרן'!$C$42</f>
        <v>1.6882424298215695E-5</v>
      </c>
    </row>
    <row r="224" spans="2:18">
      <c r="B224" s="86" t="s">
        <v>1343</v>
      </c>
      <c r="C224" s="89" t="s">
        <v>1104</v>
      </c>
      <c r="D224" s="88" t="s">
        <v>1256</v>
      </c>
      <c r="E224" s="88"/>
      <c r="F224" s="88" t="s">
        <v>456</v>
      </c>
      <c r="G224" s="102">
        <v>44858</v>
      </c>
      <c r="H224" s="88" t="s">
        <v>118</v>
      </c>
      <c r="I224" s="91">
        <v>5.519999990345843</v>
      </c>
      <c r="J224" s="89" t="s">
        <v>476</v>
      </c>
      <c r="K224" s="89" t="s">
        <v>120</v>
      </c>
      <c r="L224" s="90">
        <v>3.49E-2</v>
      </c>
      <c r="M224" s="90">
        <v>4.4799999842484804E-2</v>
      </c>
      <c r="N224" s="91">
        <v>79.63035600000002</v>
      </c>
      <c r="O224" s="103">
        <v>98.86</v>
      </c>
      <c r="P224" s="91">
        <v>7.8722563000000009E-2</v>
      </c>
      <c r="Q224" s="92">
        <f t="shared" si="3"/>
        <v>1.3259084914346805E-4</v>
      </c>
      <c r="R224" s="92">
        <f>P224/'סכום נכסי הקרן'!$C$42</f>
        <v>2.0581923405357605E-5</v>
      </c>
    </row>
    <row r="225" spans="2:18">
      <c r="B225" s="86" t="s">
        <v>1343</v>
      </c>
      <c r="C225" s="89" t="s">
        <v>1104</v>
      </c>
      <c r="D225" s="88" t="s">
        <v>1257</v>
      </c>
      <c r="E225" s="88"/>
      <c r="F225" s="88" t="s">
        <v>456</v>
      </c>
      <c r="G225" s="102">
        <v>44858</v>
      </c>
      <c r="H225" s="88" t="s">
        <v>118</v>
      </c>
      <c r="I225" s="91">
        <v>5.7399999684604461</v>
      </c>
      <c r="J225" s="89" t="s">
        <v>476</v>
      </c>
      <c r="K225" s="89" t="s">
        <v>120</v>
      </c>
      <c r="L225" s="90">
        <v>3.49E-2</v>
      </c>
      <c r="M225" s="90">
        <v>4.4599999710527374E-2</v>
      </c>
      <c r="N225" s="91">
        <v>46.867554000000013</v>
      </c>
      <c r="O225" s="103">
        <v>98.77</v>
      </c>
      <c r="P225" s="91">
        <v>4.6291079000000013E-2</v>
      </c>
      <c r="Q225" s="92">
        <f t="shared" si="3"/>
        <v>7.7967144849912495E-5</v>
      </c>
      <c r="R225" s="92">
        <f>P225/'סכום נכסי הקרן'!$C$42</f>
        <v>1.2102749275698227E-5</v>
      </c>
    </row>
    <row r="226" spans="2:18">
      <c r="B226" s="86" t="s">
        <v>1372</v>
      </c>
      <c r="C226" s="89" t="s">
        <v>1103</v>
      </c>
      <c r="D226" s="88">
        <v>9637</v>
      </c>
      <c r="E226" s="88"/>
      <c r="F226" s="88" t="s">
        <v>456</v>
      </c>
      <c r="G226" s="102">
        <v>45104</v>
      </c>
      <c r="H226" s="88" t="s">
        <v>118</v>
      </c>
      <c r="I226" s="91">
        <v>2.7399999974842491</v>
      </c>
      <c r="J226" s="89" t="s">
        <v>304</v>
      </c>
      <c r="K226" s="89" t="s">
        <v>120</v>
      </c>
      <c r="L226" s="90">
        <v>5.2159000000000004E-2</v>
      </c>
      <c r="M226" s="90">
        <v>5.6699999958551975E-2</v>
      </c>
      <c r="N226" s="91">
        <v>489.25000000000006</v>
      </c>
      <c r="O226" s="103">
        <v>99.12</v>
      </c>
      <c r="P226" s="91">
        <v>0.48494460300000009</v>
      </c>
      <c r="Q226" s="92">
        <f t="shared" si="3"/>
        <v>8.1678256206307713E-4</v>
      </c>
      <c r="R226" s="92">
        <f>P226/'סכום נכסי הקרן'!$C$42</f>
        <v>1.2678820778215202E-4</v>
      </c>
    </row>
    <row r="227" spans="2:18">
      <c r="B227" s="86" t="s">
        <v>1373</v>
      </c>
      <c r="C227" s="89" t="s">
        <v>1103</v>
      </c>
      <c r="D227" s="88">
        <v>9577</v>
      </c>
      <c r="E227" s="88"/>
      <c r="F227" s="88" t="s">
        <v>456</v>
      </c>
      <c r="G227" s="102">
        <v>45063</v>
      </c>
      <c r="H227" s="88" t="s">
        <v>118</v>
      </c>
      <c r="I227" s="91">
        <v>3.7900000026079681</v>
      </c>
      <c r="J227" s="89" t="s">
        <v>304</v>
      </c>
      <c r="K227" s="89" t="s">
        <v>120</v>
      </c>
      <c r="L227" s="90">
        <v>4.4344000000000001E-2</v>
      </c>
      <c r="M227" s="90">
        <v>4.4700000033646846E-2</v>
      </c>
      <c r="N227" s="91">
        <v>733.87500000000011</v>
      </c>
      <c r="O227" s="103">
        <v>100.84</v>
      </c>
      <c r="P227" s="91">
        <v>0.74003953300000014</v>
      </c>
      <c r="Q227" s="92">
        <f t="shared" si="3"/>
        <v>1.2464338855456922E-3</v>
      </c>
      <c r="R227" s="92">
        <f>P227/'סכום נכסי הקרן'!$C$42</f>
        <v>1.9348248335286812E-4</v>
      </c>
    </row>
    <row r="228" spans="2:18">
      <c r="B228" s="86" t="s">
        <v>1374</v>
      </c>
      <c r="C228" s="89" t="s">
        <v>1103</v>
      </c>
      <c r="D228" s="88" t="s">
        <v>1258</v>
      </c>
      <c r="E228" s="88"/>
      <c r="F228" s="88" t="s">
        <v>456</v>
      </c>
      <c r="G228" s="102">
        <v>42372</v>
      </c>
      <c r="H228" s="88" t="s">
        <v>118</v>
      </c>
      <c r="I228" s="91">
        <v>9.6800000037436025</v>
      </c>
      <c r="J228" s="89" t="s">
        <v>116</v>
      </c>
      <c r="K228" s="89" t="s">
        <v>120</v>
      </c>
      <c r="L228" s="90">
        <v>6.7000000000000004E-2</v>
      </c>
      <c r="M228" s="90">
        <v>3.1100000015705918E-2</v>
      </c>
      <c r="N228" s="91">
        <v>598.53585500000008</v>
      </c>
      <c r="O228" s="103">
        <v>155.31</v>
      </c>
      <c r="P228" s="91">
        <v>0.92958601400000007</v>
      </c>
      <c r="Q228" s="92">
        <f t="shared" si="3"/>
        <v>1.5656832584090507E-3</v>
      </c>
      <c r="R228" s="92">
        <f>P228/'סכום נכסי הקרן'!$C$42</f>
        <v>2.4303919244651219E-4</v>
      </c>
    </row>
    <row r="229" spans="2:18">
      <c r="B229" s="86" t="s">
        <v>1375</v>
      </c>
      <c r="C229" s="89" t="s">
        <v>1104</v>
      </c>
      <c r="D229" s="88" t="s">
        <v>1259</v>
      </c>
      <c r="E229" s="88"/>
      <c r="F229" s="88" t="s">
        <v>1260</v>
      </c>
      <c r="G229" s="102">
        <v>41816</v>
      </c>
      <c r="H229" s="88" t="s">
        <v>118</v>
      </c>
      <c r="I229" s="91">
        <v>5.8300000133562646</v>
      </c>
      <c r="J229" s="89" t="s">
        <v>476</v>
      </c>
      <c r="K229" s="89" t="s">
        <v>120</v>
      </c>
      <c r="L229" s="90">
        <v>4.4999999999999998E-2</v>
      </c>
      <c r="M229" s="90">
        <v>8.1100000143018408E-2</v>
      </c>
      <c r="N229" s="91">
        <v>187.44763000000003</v>
      </c>
      <c r="O229" s="103">
        <v>90.27</v>
      </c>
      <c r="P229" s="91">
        <v>0.16920897800000004</v>
      </c>
      <c r="Q229" s="92">
        <f t="shared" si="3"/>
        <v>2.8499532053749831E-4</v>
      </c>
      <c r="R229" s="92">
        <f>P229/'סכום נכסי הקרן'!$C$42</f>
        <v>4.4239492363769209E-5</v>
      </c>
    </row>
    <row r="230" spans="2:18">
      <c r="B230" s="86" t="s">
        <v>1375</v>
      </c>
      <c r="C230" s="89" t="s">
        <v>1104</v>
      </c>
      <c r="D230" s="88" t="s">
        <v>1261</v>
      </c>
      <c r="E230" s="88"/>
      <c r="F230" s="88" t="s">
        <v>1260</v>
      </c>
      <c r="G230" s="102">
        <v>42625</v>
      </c>
      <c r="H230" s="88" t="s">
        <v>118</v>
      </c>
      <c r="I230" s="91">
        <v>5.830000045399073</v>
      </c>
      <c r="J230" s="89" t="s">
        <v>476</v>
      </c>
      <c r="K230" s="89" t="s">
        <v>120</v>
      </c>
      <c r="L230" s="90">
        <v>4.4999999999999998E-2</v>
      </c>
      <c r="M230" s="90">
        <v>8.1100000538454134E-2</v>
      </c>
      <c r="N230" s="91">
        <v>52.196401000000009</v>
      </c>
      <c r="O230" s="103">
        <v>90.73</v>
      </c>
      <c r="P230" s="91">
        <v>4.7357795000000001E-2</v>
      </c>
      <c r="Q230" s="92">
        <f t="shared" si="3"/>
        <v>7.9763793419839298E-5</v>
      </c>
      <c r="R230" s="92">
        <f>P230/'סכום נכסי הקרן'!$C$42</f>
        <v>1.2381640945006163E-5</v>
      </c>
    </row>
    <row r="231" spans="2:18">
      <c r="B231" s="86" t="s">
        <v>1375</v>
      </c>
      <c r="C231" s="89" t="s">
        <v>1104</v>
      </c>
      <c r="D231" s="88" t="s">
        <v>1262</v>
      </c>
      <c r="E231" s="88"/>
      <c r="F231" s="88" t="s">
        <v>1260</v>
      </c>
      <c r="G231" s="102">
        <v>42716</v>
      </c>
      <c r="H231" s="88" t="s">
        <v>118</v>
      </c>
      <c r="I231" s="91">
        <v>5.8300000685236038</v>
      </c>
      <c r="J231" s="89" t="s">
        <v>476</v>
      </c>
      <c r="K231" s="89" t="s">
        <v>120</v>
      </c>
      <c r="L231" s="90">
        <v>4.4999999999999998E-2</v>
      </c>
      <c r="M231" s="90">
        <v>8.1100001064065716E-2</v>
      </c>
      <c r="N231" s="91">
        <v>39.489644000000006</v>
      </c>
      <c r="O231" s="103">
        <v>90.91</v>
      </c>
      <c r="P231" s="91">
        <v>3.5900038000000009E-2</v>
      </c>
      <c r="Q231" s="92">
        <f t="shared" si="3"/>
        <v>6.0465720897613189E-5</v>
      </c>
      <c r="R231" s="92">
        <f>P231/'סכום נכסי הקרן'!$C$42</f>
        <v>9.3860235770706238E-6</v>
      </c>
    </row>
    <row r="232" spans="2:18">
      <c r="B232" s="86" t="s">
        <v>1375</v>
      </c>
      <c r="C232" s="89" t="s">
        <v>1104</v>
      </c>
      <c r="D232" s="88" t="s">
        <v>1263</v>
      </c>
      <c r="E232" s="88"/>
      <c r="F232" s="88" t="s">
        <v>1260</v>
      </c>
      <c r="G232" s="102">
        <v>42803</v>
      </c>
      <c r="H232" s="88" t="s">
        <v>118</v>
      </c>
      <c r="I232" s="91">
        <v>5.8300000010800712</v>
      </c>
      <c r="J232" s="89" t="s">
        <v>476</v>
      </c>
      <c r="K232" s="89" t="s">
        <v>120</v>
      </c>
      <c r="L232" s="90">
        <v>4.4999999999999998E-2</v>
      </c>
      <c r="M232" s="90">
        <v>8.1099999967597883E-2</v>
      </c>
      <c r="N232" s="91">
        <v>253.07927800000002</v>
      </c>
      <c r="O232" s="103">
        <v>91.46</v>
      </c>
      <c r="P232" s="91">
        <v>0.23146632500000003</v>
      </c>
      <c r="Q232" s="92">
        <f t="shared" si="3"/>
        <v>3.8985413343145276E-4</v>
      </c>
      <c r="R232" s="92">
        <f>P232/'סכום נכסי הקרן'!$C$42</f>
        <v>6.0516604014399404E-5</v>
      </c>
    </row>
    <row r="233" spans="2:18">
      <c r="B233" s="86" t="s">
        <v>1375</v>
      </c>
      <c r="C233" s="89" t="s">
        <v>1104</v>
      </c>
      <c r="D233" s="88" t="s">
        <v>1264</v>
      </c>
      <c r="E233" s="88"/>
      <c r="F233" s="88" t="s">
        <v>1260</v>
      </c>
      <c r="G233" s="102">
        <v>42898</v>
      </c>
      <c r="H233" s="88" t="s">
        <v>118</v>
      </c>
      <c r="I233" s="91">
        <v>5.8299999909959688</v>
      </c>
      <c r="J233" s="89" t="s">
        <v>476</v>
      </c>
      <c r="K233" s="89" t="s">
        <v>120</v>
      </c>
      <c r="L233" s="90">
        <v>4.4999999999999998E-2</v>
      </c>
      <c r="M233" s="90">
        <v>8.1099999623677657E-2</v>
      </c>
      <c r="N233" s="91">
        <v>47.597727000000006</v>
      </c>
      <c r="O233" s="103">
        <v>91</v>
      </c>
      <c r="P233" s="91">
        <v>4.3313933000000006E-2</v>
      </c>
      <c r="Q233" s="92">
        <f t="shared" si="3"/>
        <v>7.2952796979098387E-5</v>
      </c>
      <c r="R233" s="92">
        <f>P233/'סכום נכסי הקרן'!$C$42</f>
        <v>1.1324377883768737E-5</v>
      </c>
    </row>
    <row r="234" spans="2:18">
      <c r="B234" s="86" t="s">
        <v>1375</v>
      </c>
      <c r="C234" s="89" t="s">
        <v>1104</v>
      </c>
      <c r="D234" s="88" t="s">
        <v>1265</v>
      </c>
      <c r="E234" s="88"/>
      <c r="F234" s="88" t="s">
        <v>1260</v>
      </c>
      <c r="G234" s="102">
        <v>42989</v>
      </c>
      <c r="H234" s="88" t="s">
        <v>118</v>
      </c>
      <c r="I234" s="91">
        <v>5.8299999684323449</v>
      </c>
      <c r="J234" s="89" t="s">
        <v>476</v>
      </c>
      <c r="K234" s="89" t="s">
        <v>120</v>
      </c>
      <c r="L234" s="90">
        <v>4.4999999999999998E-2</v>
      </c>
      <c r="M234" s="90">
        <v>8.1099999560242497E-2</v>
      </c>
      <c r="N234" s="91">
        <v>59.97912800000001</v>
      </c>
      <c r="O234" s="103">
        <v>91.37</v>
      </c>
      <c r="P234" s="91">
        <v>5.4802931000000006E-2</v>
      </c>
      <c r="Q234" s="92">
        <f t="shared" si="3"/>
        <v>9.2303488097064218E-5</v>
      </c>
      <c r="R234" s="92">
        <f>P234/'סכום נכסי הקרן'!$C$42</f>
        <v>1.4328163175163617E-5</v>
      </c>
    </row>
    <row r="235" spans="2:18">
      <c r="B235" s="86" t="s">
        <v>1375</v>
      </c>
      <c r="C235" s="89" t="s">
        <v>1104</v>
      </c>
      <c r="D235" s="88" t="s">
        <v>1266</v>
      </c>
      <c r="E235" s="88"/>
      <c r="F235" s="88" t="s">
        <v>1260</v>
      </c>
      <c r="G235" s="102">
        <v>43080</v>
      </c>
      <c r="H235" s="88" t="s">
        <v>118</v>
      </c>
      <c r="I235" s="91">
        <v>5.82999990273359</v>
      </c>
      <c r="J235" s="89" t="s">
        <v>476</v>
      </c>
      <c r="K235" s="89" t="s">
        <v>120</v>
      </c>
      <c r="L235" s="90">
        <v>4.4999999999999998E-2</v>
      </c>
      <c r="M235" s="90">
        <v>8.109999888499482E-2</v>
      </c>
      <c r="N235" s="91">
        <v>18.583607000000004</v>
      </c>
      <c r="O235" s="103">
        <v>90.73</v>
      </c>
      <c r="P235" s="91">
        <v>1.6860908000000001E-2</v>
      </c>
      <c r="Q235" s="92">
        <f t="shared" si="3"/>
        <v>2.8398492425226214E-5</v>
      </c>
      <c r="R235" s="92">
        <f>P235/'סכום נכסי הקרן'!$C$42</f>
        <v>4.4082649722771511E-6</v>
      </c>
    </row>
    <row r="236" spans="2:18">
      <c r="B236" s="86" t="s">
        <v>1375</v>
      </c>
      <c r="C236" s="89" t="s">
        <v>1104</v>
      </c>
      <c r="D236" s="88" t="s">
        <v>1267</v>
      </c>
      <c r="E236" s="88"/>
      <c r="F236" s="88" t="s">
        <v>1260</v>
      </c>
      <c r="G236" s="102">
        <v>43171</v>
      </c>
      <c r="H236" s="88" t="s">
        <v>118</v>
      </c>
      <c r="I236" s="91">
        <v>5.7199998360538027</v>
      </c>
      <c r="J236" s="89" t="s">
        <v>476</v>
      </c>
      <c r="K236" s="89" t="s">
        <v>120</v>
      </c>
      <c r="L236" s="90">
        <v>4.4999999999999998E-2</v>
      </c>
      <c r="M236" s="90">
        <v>8.1799997619627293E-2</v>
      </c>
      <c r="N236" s="91">
        <v>13.885398000000002</v>
      </c>
      <c r="O236" s="103">
        <v>91.37</v>
      </c>
      <c r="P236" s="91">
        <v>1.2687089000000004E-2</v>
      </c>
      <c r="Q236" s="92">
        <f t="shared" si="3"/>
        <v>2.1368611990805647E-5</v>
      </c>
      <c r="R236" s="92">
        <f>P236/'סכום נכסי הקרן'!$C$42</f>
        <v>3.3170248031044803E-6</v>
      </c>
    </row>
    <row r="237" spans="2:18">
      <c r="B237" s="86" t="s">
        <v>1375</v>
      </c>
      <c r="C237" s="89" t="s">
        <v>1104</v>
      </c>
      <c r="D237" s="88" t="s">
        <v>1268</v>
      </c>
      <c r="E237" s="88"/>
      <c r="F237" s="88" t="s">
        <v>1260</v>
      </c>
      <c r="G237" s="102">
        <v>43341</v>
      </c>
      <c r="H237" s="88" t="s">
        <v>118</v>
      </c>
      <c r="I237" s="91">
        <v>5.8699999421907787</v>
      </c>
      <c r="J237" s="89" t="s">
        <v>476</v>
      </c>
      <c r="K237" s="89" t="s">
        <v>120</v>
      </c>
      <c r="L237" s="90">
        <v>4.4999999999999998E-2</v>
      </c>
      <c r="M237" s="90">
        <v>7.8499999308802804E-2</v>
      </c>
      <c r="N237" s="91">
        <v>34.835101000000009</v>
      </c>
      <c r="O237" s="103">
        <v>91.37</v>
      </c>
      <c r="P237" s="91">
        <v>3.1828832000000001E-2</v>
      </c>
      <c r="Q237" s="92">
        <f t="shared" si="3"/>
        <v>5.3608669500823899E-5</v>
      </c>
      <c r="R237" s="92">
        <f>P237/'סכום נכסי הקרן'!$C$42</f>
        <v>8.3216114585343862E-6</v>
      </c>
    </row>
    <row r="238" spans="2:18">
      <c r="B238" s="86" t="s">
        <v>1375</v>
      </c>
      <c r="C238" s="89" t="s">
        <v>1104</v>
      </c>
      <c r="D238" s="88" t="s">
        <v>1269</v>
      </c>
      <c r="E238" s="88"/>
      <c r="F238" s="88" t="s">
        <v>1260</v>
      </c>
      <c r="G238" s="102">
        <v>43990</v>
      </c>
      <c r="H238" s="88" t="s">
        <v>118</v>
      </c>
      <c r="I238" s="91">
        <v>5.8299999879403437</v>
      </c>
      <c r="J238" s="89" t="s">
        <v>476</v>
      </c>
      <c r="K238" s="89" t="s">
        <v>120</v>
      </c>
      <c r="L238" s="90">
        <v>4.4999999999999998E-2</v>
      </c>
      <c r="M238" s="90">
        <v>8.1100000114412124E-2</v>
      </c>
      <c r="N238" s="91">
        <v>35.928486999999997</v>
      </c>
      <c r="O238" s="103">
        <v>90.01</v>
      </c>
      <c r="P238" s="91">
        <v>3.2339233000000009E-2</v>
      </c>
      <c r="Q238" s="92">
        <f t="shared" si="3"/>
        <v>5.4468327766697133E-5</v>
      </c>
      <c r="R238" s="92">
        <f>P238/'סכום נכסי הקרן'!$C$42</f>
        <v>8.4550552119855787E-6</v>
      </c>
    </row>
    <row r="239" spans="2:18">
      <c r="B239" s="86" t="s">
        <v>1375</v>
      </c>
      <c r="C239" s="89" t="s">
        <v>1104</v>
      </c>
      <c r="D239" s="88" t="s">
        <v>1270</v>
      </c>
      <c r="E239" s="88"/>
      <c r="F239" s="88" t="s">
        <v>1260</v>
      </c>
      <c r="G239" s="102">
        <v>41893</v>
      </c>
      <c r="H239" s="88" t="s">
        <v>118</v>
      </c>
      <c r="I239" s="91">
        <v>5.8300000889066776</v>
      </c>
      <c r="J239" s="89" t="s">
        <v>476</v>
      </c>
      <c r="K239" s="89" t="s">
        <v>120</v>
      </c>
      <c r="L239" s="90">
        <v>4.4999999999999998E-2</v>
      </c>
      <c r="M239" s="90">
        <v>8.1100001203566585E-2</v>
      </c>
      <c r="N239" s="91">
        <v>36.77533600000001</v>
      </c>
      <c r="O239" s="103">
        <v>89.92</v>
      </c>
      <c r="P239" s="91">
        <v>3.3068382000000007E-2</v>
      </c>
      <c r="Q239" s="92">
        <f t="shared" si="3"/>
        <v>5.5696418943836657E-5</v>
      </c>
      <c r="R239" s="92">
        <f>P239/'סכום נכסי הקרן'!$C$42</f>
        <v>8.6456903780318515E-6</v>
      </c>
    </row>
    <row r="240" spans="2:18">
      <c r="B240" s="86" t="s">
        <v>1375</v>
      </c>
      <c r="C240" s="89" t="s">
        <v>1104</v>
      </c>
      <c r="D240" s="88" t="s">
        <v>1271</v>
      </c>
      <c r="E240" s="88"/>
      <c r="F240" s="88" t="s">
        <v>1260</v>
      </c>
      <c r="G240" s="102">
        <v>42151</v>
      </c>
      <c r="H240" s="88" t="s">
        <v>118</v>
      </c>
      <c r="I240" s="91">
        <v>5.8299999919060879</v>
      </c>
      <c r="J240" s="89" t="s">
        <v>476</v>
      </c>
      <c r="K240" s="89" t="s">
        <v>120</v>
      </c>
      <c r="L240" s="90">
        <v>4.4999999999999998E-2</v>
      </c>
      <c r="M240" s="90">
        <v>8.1099999932141939E-2</v>
      </c>
      <c r="N240" s="91">
        <v>134.67754500000004</v>
      </c>
      <c r="O240" s="103">
        <v>90.82</v>
      </c>
      <c r="P240" s="91">
        <v>0.12231415300000002</v>
      </c>
      <c r="Q240" s="92">
        <f t="shared" si="3"/>
        <v>2.0601129829238499E-4</v>
      </c>
      <c r="R240" s="92">
        <f>P240/'סכום נכסי הקרן'!$C$42</f>
        <v>3.1978894391906312E-5</v>
      </c>
    </row>
    <row r="241" spans="2:18">
      <c r="B241" s="86" t="s">
        <v>1375</v>
      </c>
      <c r="C241" s="89" t="s">
        <v>1104</v>
      </c>
      <c r="D241" s="88" t="s">
        <v>1272</v>
      </c>
      <c r="E241" s="88"/>
      <c r="F241" s="88" t="s">
        <v>1260</v>
      </c>
      <c r="G241" s="102">
        <v>42166</v>
      </c>
      <c r="H241" s="88" t="s">
        <v>118</v>
      </c>
      <c r="I241" s="91">
        <v>5.8299999789719132</v>
      </c>
      <c r="J241" s="89" t="s">
        <v>476</v>
      </c>
      <c r="K241" s="89" t="s">
        <v>120</v>
      </c>
      <c r="L241" s="90">
        <v>4.4999999999999998E-2</v>
      </c>
      <c r="M241" s="90">
        <v>8.1099999640263307E-2</v>
      </c>
      <c r="N241" s="91">
        <v>126.71676700000002</v>
      </c>
      <c r="O241" s="103">
        <v>90.82</v>
      </c>
      <c r="P241" s="91">
        <v>0.11508417400000003</v>
      </c>
      <c r="Q241" s="92">
        <f t="shared" si="3"/>
        <v>1.9383398827645676E-4</v>
      </c>
      <c r="R241" s="92">
        <f>P241/'סכום נכסי הקרן'!$C$42</f>
        <v>3.0088624711530892E-5</v>
      </c>
    </row>
    <row r="242" spans="2:18">
      <c r="B242" s="86" t="s">
        <v>1375</v>
      </c>
      <c r="C242" s="89" t="s">
        <v>1104</v>
      </c>
      <c r="D242" s="88" t="s">
        <v>1273</v>
      </c>
      <c r="E242" s="88"/>
      <c r="F242" s="88" t="s">
        <v>1260</v>
      </c>
      <c r="G242" s="102">
        <v>42257</v>
      </c>
      <c r="H242" s="88" t="s">
        <v>118</v>
      </c>
      <c r="I242" s="91">
        <v>5.8299999548787573</v>
      </c>
      <c r="J242" s="89" t="s">
        <v>476</v>
      </c>
      <c r="K242" s="89" t="s">
        <v>120</v>
      </c>
      <c r="L242" s="90">
        <v>4.4999999999999998E-2</v>
      </c>
      <c r="M242" s="90">
        <v>8.1099999410459686E-2</v>
      </c>
      <c r="N242" s="91">
        <v>67.337856000000016</v>
      </c>
      <c r="O242" s="103">
        <v>90.18</v>
      </c>
      <c r="P242" s="91">
        <v>6.0725278000000008E-2</v>
      </c>
      <c r="Q242" s="92">
        <f t="shared" si="3"/>
        <v>1.0227837950973673E-4</v>
      </c>
      <c r="R242" s="92">
        <f>P242/'סכום נכסי הקרן'!$C$42</f>
        <v>1.5876553975574288E-5</v>
      </c>
    </row>
    <row r="243" spans="2:18">
      <c r="B243" s="86" t="s">
        <v>1375</v>
      </c>
      <c r="C243" s="89" t="s">
        <v>1104</v>
      </c>
      <c r="D243" s="88" t="s">
        <v>1274</v>
      </c>
      <c r="E243" s="88"/>
      <c r="F243" s="88" t="s">
        <v>1260</v>
      </c>
      <c r="G243" s="102">
        <v>42348</v>
      </c>
      <c r="H243" s="88" t="s">
        <v>118</v>
      </c>
      <c r="I243" s="91">
        <v>5.8300000126781573</v>
      </c>
      <c r="J243" s="89" t="s">
        <v>476</v>
      </c>
      <c r="K243" s="89" t="s">
        <v>120</v>
      </c>
      <c r="L243" s="90">
        <v>4.4999999999999998E-2</v>
      </c>
      <c r="M243" s="90">
        <v>8.1100000168411318E-2</v>
      </c>
      <c r="N243" s="91">
        <v>116.60812300000002</v>
      </c>
      <c r="O243" s="103">
        <v>90.64</v>
      </c>
      <c r="P243" s="91">
        <v>0.10569360200000001</v>
      </c>
      <c r="Q243" s="92">
        <f t="shared" si="3"/>
        <v>1.7801763438789146E-4</v>
      </c>
      <c r="R243" s="92">
        <f>P243/'סכום נכסי הקרן'!$C$42</f>
        <v>2.7633470480379957E-5</v>
      </c>
    </row>
    <row r="244" spans="2:18">
      <c r="B244" s="86" t="s">
        <v>1375</v>
      </c>
      <c r="C244" s="89" t="s">
        <v>1104</v>
      </c>
      <c r="D244" s="88" t="s">
        <v>1275</v>
      </c>
      <c r="E244" s="88"/>
      <c r="F244" s="88" t="s">
        <v>1260</v>
      </c>
      <c r="G244" s="102">
        <v>42439</v>
      </c>
      <c r="H244" s="88" t="s">
        <v>118</v>
      </c>
      <c r="I244" s="91">
        <v>5.8300000036280171</v>
      </c>
      <c r="J244" s="89" t="s">
        <v>476</v>
      </c>
      <c r="K244" s="89" t="s">
        <v>120</v>
      </c>
      <c r="L244" s="90">
        <v>4.4999999999999998E-2</v>
      </c>
      <c r="M244" s="90">
        <v>8.1100000064673328E-2</v>
      </c>
      <c r="N244" s="91">
        <v>138.49375800000004</v>
      </c>
      <c r="O244" s="103">
        <v>91.55</v>
      </c>
      <c r="P244" s="91">
        <v>0.12679103800000002</v>
      </c>
      <c r="Q244" s="92">
        <f t="shared" si="3"/>
        <v>2.1355162677060864E-4</v>
      </c>
      <c r="R244" s="92">
        <f>P244/'סכום נכסי הקרן'!$C$42</f>
        <v>3.3149370817636943E-5</v>
      </c>
    </row>
    <row r="245" spans="2:18">
      <c r="B245" s="86" t="s">
        <v>1375</v>
      </c>
      <c r="C245" s="89" t="s">
        <v>1104</v>
      </c>
      <c r="D245" s="88" t="s">
        <v>1276</v>
      </c>
      <c r="E245" s="88"/>
      <c r="F245" s="88" t="s">
        <v>1260</v>
      </c>
      <c r="G245" s="102">
        <v>42549</v>
      </c>
      <c r="H245" s="88" t="s">
        <v>118</v>
      </c>
      <c r="I245" s="91">
        <v>5.8499999871613104</v>
      </c>
      <c r="J245" s="89" t="s">
        <v>476</v>
      </c>
      <c r="K245" s="89" t="s">
        <v>120</v>
      </c>
      <c r="L245" s="90">
        <v>4.4999999999999998E-2</v>
      </c>
      <c r="M245" s="90">
        <v>7.9899999887242806E-2</v>
      </c>
      <c r="N245" s="91">
        <v>97.414893000000035</v>
      </c>
      <c r="O245" s="103">
        <v>91.95</v>
      </c>
      <c r="P245" s="91">
        <v>8.9572999E-2</v>
      </c>
      <c r="Q245" s="92">
        <f t="shared" si="3"/>
        <v>1.5086602296900589E-4</v>
      </c>
      <c r="R245" s="92">
        <f>P245/'סכום נכסי הקרן'!$C$42</f>
        <v>2.3418757397496993E-5</v>
      </c>
    </row>
    <row r="246" spans="2:18">
      <c r="B246" s="86" t="s">
        <v>1375</v>
      </c>
      <c r="C246" s="89" t="s">
        <v>1104</v>
      </c>
      <c r="D246" s="88" t="s">
        <v>1277</v>
      </c>
      <c r="E246" s="88"/>
      <c r="F246" s="88" t="s">
        <v>1260</v>
      </c>
      <c r="G246" s="102">
        <v>42604</v>
      </c>
      <c r="H246" s="88" t="s">
        <v>118</v>
      </c>
      <c r="I246" s="91">
        <v>5.829999987367855</v>
      </c>
      <c r="J246" s="89" t="s">
        <v>476</v>
      </c>
      <c r="K246" s="89" t="s">
        <v>120</v>
      </c>
      <c r="L246" s="90">
        <v>4.4999999999999998E-2</v>
      </c>
      <c r="M246" s="90">
        <v>8.1099999842530787E-2</v>
      </c>
      <c r="N246" s="91">
        <v>127.38692800000001</v>
      </c>
      <c r="O246" s="103">
        <v>90.73</v>
      </c>
      <c r="P246" s="91">
        <v>0.11557816200000004</v>
      </c>
      <c r="Q246" s="92">
        <f t="shared" si="3"/>
        <v>1.9466600245245208E-4</v>
      </c>
      <c r="R246" s="92">
        <f>P246/'סכום נכסי הקרן'!$C$42</f>
        <v>3.0217777305040404E-5</v>
      </c>
    </row>
    <row r="247" spans="2:18">
      <c r="B247" s="86" t="s">
        <v>1376</v>
      </c>
      <c r="C247" s="89" t="s">
        <v>1104</v>
      </c>
      <c r="D247" s="88" t="s">
        <v>1278</v>
      </c>
      <c r="E247" s="88"/>
      <c r="F247" s="88" t="s">
        <v>469</v>
      </c>
      <c r="G247" s="102">
        <v>44871</v>
      </c>
      <c r="H247" s="88"/>
      <c r="I247" s="91">
        <v>5.1899999995822652</v>
      </c>
      <c r="J247" s="89" t="s">
        <v>304</v>
      </c>
      <c r="K247" s="89" t="s">
        <v>120</v>
      </c>
      <c r="L247" s="90">
        <v>0.05</v>
      </c>
      <c r="M247" s="90">
        <v>6.3699999998248213E-2</v>
      </c>
      <c r="N247" s="91">
        <v>766.07589100000007</v>
      </c>
      <c r="O247" s="103">
        <v>96.87</v>
      </c>
      <c r="P247" s="91">
        <v>0.74209764900000008</v>
      </c>
      <c r="Q247" s="92">
        <f t="shared" ref="Q247:Q310" si="4">IFERROR(P247/$P$10,0)</f>
        <v>1.2499003294427964E-3</v>
      </c>
      <c r="R247" s="92">
        <f>P247/'סכום נכסי הקרן'!$C$42</f>
        <v>1.9402057541005052E-4</v>
      </c>
    </row>
    <row r="248" spans="2:18">
      <c r="B248" s="86" t="s">
        <v>1376</v>
      </c>
      <c r="C248" s="89" t="s">
        <v>1104</v>
      </c>
      <c r="D248" s="88" t="s">
        <v>1279</v>
      </c>
      <c r="E248" s="88"/>
      <c r="F248" s="88" t="s">
        <v>469</v>
      </c>
      <c r="G248" s="102">
        <v>44969</v>
      </c>
      <c r="H248" s="88"/>
      <c r="I248" s="91">
        <v>5.1900000043720045</v>
      </c>
      <c r="J248" s="89" t="s">
        <v>304</v>
      </c>
      <c r="K248" s="89" t="s">
        <v>120</v>
      </c>
      <c r="L248" s="90">
        <v>0.05</v>
      </c>
      <c r="M248" s="90">
        <v>6.0200000037474319E-2</v>
      </c>
      <c r="N248" s="91">
        <v>541.13237700000013</v>
      </c>
      <c r="O248" s="103">
        <v>97.64</v>
      </c>
      <c r="P248" s="91">
        <v>0.52836165100000021</v>
      </c>
      <c r="Q248" s="92">
        <f t="shared" si="4"/>
        <v>8.8990903358843545E-4</v>
      </c>
      <c r="R248" s="92">
        <f>P248/'סכום נכסי הקרן'!$C$42</f>
        <v>1.3813954496387889E-4</v>
      </c>
    </row>
    <row r="249" spans="2:18">
      <c r="B249" s="86" t="s">
        <v>1376</v>
      </c>
      <c r="C249" s="89" t="s">
        <v>1104</v>
      </c>
      <c r="D249" s="88" t="s">
        <v>1280</v>
      </c>
      <c r="E249" s="88"/>
      <c r="F249" s="88" t="s">
        <v>469</v>
      </c>
      <c r="G249" s="102">
        <v>45018</v>
      </c>
      <c r="H249" s="88"/>
      <c r="I249" s="91">
        <v>5.1899999950820153</v>
      </c>
      <c r="J249" s="89" t="s">
        <v>304</v>
      </c>
      <c r="K249" s="89" t="s">
        <v>120</v>
      </c>
      <c r="L249" s="90">
        <v>0.05</v>
      </c>
      <c r="M249" s="90">
        <v>4.1799999938069821E-2</v>
      </c>
      <c r="N249" s="91">
        <v>258.76949200000007</v>
      </c>
      <c r="O249" s="103">
        <v>106.08</v>
      </c>
      <c r="P249" s="91">
        <v>0.27450266500000003</v>
      </c>
      <c r="Q249" s="92">
        <f t="shared" si="4"/>
        <v>4.623393860346613E-4</v>
      </c>
      <c r="R249" s="92">
        <f>P249/'סכום נכסי הקרן'!$C$42</f>
        <v>7.1768405528114447E-5</v>
      </c>
    </row>
    <row r="250" spans="2:18">
      <c r="B250" s="86" t="s">
        <v>1377</v>
      </c>
      <c r="C250" s="89" t="s">
        <v>1104</v>
      </c>
      <c r="D250" s="88" t="s">
        <v>1281</v>
      </c>
      <c r="E250" s="88"/>
      <c r="F250" s="88" t="s">
        <v>469</v>
      </c>
      <c r="G250" s="102">
        <v>41534</v>
      </c>
      <c r="H250" s="88"/>
      <c r="I250" s="91">
        <v>5.5399999992502593</v>
      </c>
      <c r="J250" s="89" t="s">
        <v>424</v>
      </c>
      <c r="K250" s="89" t="s">
        <v>120</v>
      </c>
      <c r="L250" s="90">
        <v>3.9842000000000002E-2</v>
      </c>
      <c r="M250" s="90">
        <v>3.1999999994728391E-2</v>
      </c>
      <c r="N250" s="91">
        <v>2936.9640510000004</v>
      </c>
      <c r="O250" s="103">
        <v>116.26</v>
      </c>
      <c r="P250" s="91">
        <v>3.4145145140000004</v>
      </c>
      <c r="Q250" s="92">
        <f t="shared" si="4"/>
        <v>5.7509989712092591E-3</v>
      </c>
      <c r="R250" s="92">
        <f>P250/'סכום נכסי הקרן'!$C$42</f>
        <v>8.927208860518152E-4</v>
      </c>
    </row>
    <row r="251" spans="2:18">
      <c r="B251" s="93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91"/>
      <c r="O251" s="103"/>
      <c r="P251" s="88"/>
      <c r="Q251" s="92"/>
      <c r="R251" s="88"/>
    </row>
    <row r="252" spans="2:18">
      <c r="B252" s="79" t="s">
        <v>37</v>
      </c>
      <c r="C252" s="81"/>
      <c r="D252" s="80"/>
      <c r="E252" s="80"/>
      <c r="F252" s="80"/>
      <c r="G252" s="100"/>
      <c r="H252" s="80"/>
      <c r="I252" s="83">
        <v>2.387404416156198</v>
      </c>
      <c r="J252" s="81"/>
      <c r="K252" s="81"/>
      <c r="L252" s="82"/>
      <c r="M252" s="82">
        <v>7.1347093207254894E-2</v>
      </c>
      <c r="N252" s="83"/>
      <c r="O252" s="101"/>
      <c r="P252" s="83">
        <v>217.26229362100003</v>
      </c>
      <c r="Q252" s="84">
        <f t="shared" si="4"/>
        <v>0.36593056552370978</v>
      </c>
      <c r="R252" s="84">
        <f>P252/'סכום נכסי הקרן'!$C$42</f>
        <v>5.680297637387309E-2</v>
      </c>
    </row>
    <row r="253" spans="2:18">
      <c r="B253" s="85" t="s">
        <v>35</v>
      </c>
      <c r="C253" s="81"/>
      <c r="D253" s="80"/>
      <c r="E253" s="80"/>
      <c r="F253" s="80"/>
      <c r="G253" s="100"/>
      <c r="H253" s="80"/>
      <c r="I253" s="83">
        <v>2.387404416156198</v>
      </c>
      <c r="J253" s="81"/>
      <c r="K253" s="81"/>
      <c r="L253" s="82"/>
      <c r="M253" s="82">
        <v>7.1347093207254894E-2</v>
      </c>
      <c r="N253" s="83"/>
      <c r="O253" s="101"/>
      <c r="P253" s="83">
        <v>217.26229362100005</v>
      </c>
      <c r="Q253" s="84">
        <f t="shared" si="4"/>
        <v>0.36593056552370984</v>
      </c>
      <c r="R253" s="84">
        <f>P253/'סכום נכסי הקרן'!$C$42</f>
        <v>5.6802976373873097E-2</v>
      </c>
    </row>
    <row r="254" spans="2:18">
      <c r="B254" s="86" t="s">
        <v>1378</v>
      </c>
      <c r="C254" s="89" t="s">
        <v>1104</v>
      </c>
      <c r="D254" s="88">
        <v>8763</v>
      </c>
      <c r="E254" s="88"/>
      <c r="F254" s="88" t="s">
        <v>1132</v>
      </c>
      <c r="G254" s="102">
        <v>44529</v>
      </c>
      <c r="H254" s="88" t="s">
        <v>1102</v>
      </c>
      <c r="I254" s="91">
        <v>2.7800000002735219</v>
      </c>
      <c r="J254" s="89" t="s">
        <v>719</v>
      </c>
      <c r="K254" s="89" t="s">
        <v>1094</v>
      </c>
      <c r="L254" s="90">
        <v>6.7299999999999999E-2</v>
      </c>
      <c r="M254" s="90">
        <v>7.9100000008075405E-2</v>
      </c>
      <c r="N254" s="91">
        <v>8886.3984100000016</v>
      </c>
      <c r="O254" s="103">
        <v>100.55</v>
      </c>
      <c r="P254" s="91">
        <v>3.0710536720000006</v>
      </c>
      <c r="Q254" s="92">
        <f t="shared" si="4"/>
        <v>5.1725146974145849E-3</v>
      </c>
      <c r="R254" s="92">
        <f>P254/'סכום נכסי הקרן'!$C$42</f>
        <v>8.0292344458914814E-4</v>
      </c>
    </row>
    <row r="255" spans="2:18">
      <c r="B255" s="86" t="s">
        <v>1378</v>
      </c>
      <c r="C255" s="89" t="s">
        <v>1104</v>
      </c>
      <c r="D255" s="88">
        <v>9327</v>
      </c>
      <c r="E255" s="88"/>
      <c r="F255" s="88" t="s">
        <v>1132</v>
      </c>
      <c r="G255" s="102">
        <v>44880</v>
      </c>
      <c r="H255" s="88" t="s">
        <v>1102</v>
      </c>
      <c r="I255" s="91">
        <v>1.0700000028581578</v>
      </c>
      <c r="J255" s="89" t="s">
        <v>719</v>
      </c>
      <c r="K255" s="89" t="s">
        <v>125</v>
      </c>
      <c r="L255" s="90">
        <v>6.5689999999999998E-2</v>
      </c>
      <c r="M255" s="90">
        <v>7.1000000023817969E-2</v>
      </c>
      <c r="N255" s="91">
        <v>243.59083900000002</v>
      </c>
      <c r="O255" s="103">
        <v>101.12</v>
      </c>
      <c r="P255" s="91">
        <v>8.3970168000000012E-2</v>
      </c>
      <c r="Q255" s="92">
        <f t="shared" si="4"/>
        <v>1.4142928600837943E-4</v>
      </c>
      <c r="R255" s="92">
        <f>P255/'סכום נכסי הקרן'!$C$42</f>
        <v>2.1953903687193342E-5</v>
      </c>
    </row>
    <row r="256" spans="2:18">
      <c r="B256" s="86" t="s">
        <v>1378</v>
      </c>
      <c r="C256" s="89" t="s">
        <v>1104</v>
      </c>
      <c r="D256" s="88">
        <v>9474</v>
      </c>
      <c r="E256" s="88"/>
      <c r="F256" s="88" t="s">
        <v>1132</v>
      </c>
      <c r="G256" s="102">
        <v>44977</v>
      </c>
      <c r="H256" s="88" t="s">
        <v>1102</v>
      </c>
      <c r="I256" s="91">
        <v>1.079999998786296</v>
      </c>
      <c r="J256" s="89" t="s">
        <v>719</v>
      </c>
      <c r="K256" s="89" t="s">
        <v>125</v>
      </c>
      <c r="L256" s="90">
        <v>6.6449999999999995E-2</v>
      </c>
      <c r="M256" s="90">
        <v>5.329999915344142E-2</v>
      </c>
      <c r="N256" s="91">
        <v>94.299973000000008</v>
      </c>
      <c r="O256" s="103">
        <v>102.52</v>
      </c>
      <c r="P256" s="91">
        <v>3.2956962999999999E-2</v>
      </c>
      <c r="Q256" s="92">
        <f t="shared" si="4"/>
        <v>5.5508758135324651E-5</v>
      </c>
      <c r="R256" s="92">
        <f>P256/'סכום נכסי הקרן'!$C$42</f>
        <v>8.6165600088402156E-6</v>
      </c>
    </row>
    <row r="257" spans="2:18">
      <c r="B257" s="86" t="s">
        <v>1378</v>
      </c>
      <c r="C257" s="89" t="s">
        <v>1104</v>
      </c>
      <c r="D257" s="88">
        <v>9571</v>
      </c>
      <c r="E257" s="88"/>
      <c r="F257" s="88" t="s">
        <v>1132</v>
      </c>
      <c r="G257" s="102">
        <v>45069</v>
      </c>
      <c r="H257" s="88" t="s">
        <v>1102</v>
      </c>
      <c r="I257" s="91">
        <v>1.080000002259891</v>
      </c>
      <c r="J257" s="89" t="s">
        <v>719</v>
      </c>
      <c r="K257" s="89" t="s">
        <v>125</v>
      </c>
      <c r="L257" s="90">
        <v>6.6449999999999995E-2</v>
      </c>
      <c r="M257" s="90">
        <v>7.1100000148776168E-2</v>
      </c>
      <c r="N257" s="91">
        <v>154.72722800000003</v>
      </c>
      <c r="O257" s="103">
        <v>100.67</v>
      </c>
      <c r="P257" s="91">
        <v>5.3099911E-2</v>
      </c>
      <c r="Q257" s="92">
        <f t="shared" si="4"/>
        <v>8.9435125339257284E-5</v>
      </c>
      <c r="R257" s="92">
        <f>P257/'סכום נכסי הקרן'!$C$42</f>
        <v>1.3882910558098897E-5</v>
      </c>
    </row>
    <row r="258" spans="2:18">
      <c r="B258" s="86" t="s">
        <v>1379</v>
      </c>
      <c r="C258" s="89" t="s">
        <v>1104</v>
      </c>
      <c r="D258" s="88">
        <v>9382</v>
      </c>
      <c r="E258" s="88"/>
      <c r="F258" s="88" t="s">
        <v>1132</v>
      </c>
      <c r="G258" s="102">
        <v>44341</v>
      </c>
      <c r="H258" s="88" t="s">
        <v>1102</v>
      </c>
      <c r="I258" s="91">
        <v>0.72000000013061094</v>
      </c>
      <c r="J258" s="89" t="s">
        <v>719</v>
      </c>
      <c r="K258" s="89" t="s">
        <v>119</v>
      </c>
      <c r="L258" s="90">
        <v>7.6565999999999995E-2</v>
      </c>
      <c r="M258" s="90">
        <v>8.9400000001127994E-2</v>
      </c>
      <c r="N258" s="91">
        <v>913.31369100000006</v>
      </c>
      <c r="O258" s="103">
        <v>99.69</v>
      </c>
      <c r="P258" s="91">
        <v>3.3687849730000003</v>
      </c>
      <c r="Q258" s="92">
        <f t="shared" si="4"/>
        <v>5.6739776136585521E-3</v>
      </c>
      <c r="R258" s="92">
        <f>P258/'סכום נכסי הקרן'!$C$42</f>
        <v>8.8076495023930665E-4</v>
      </c>
    </row>
    <row r="259" spans="2:18">
      <c r="B259" s="86" t="s">
        <v>1379</v>
      </c>
      <c r="C259" s="89" t="s">
        <v>1104</v>
      </c>
      <c r="D259" s="88">
        <v>9410</v>
      </c>
      <c r="E259" s="88"/>
      <c r="F259" s="88" t="s">
        <v>1132</v>
      </c>
      <c r="G259" s="102">
        <v>44946</v>
      </c>
      <c r="H259" s="88" t="s">
        <v>1102</v>
      </c>
      <c r="I259" s="91">
        <v>0.71999997019920992</v>
      </c>
      <c r="J259" s="89" t="s">
        <v>719</v>
      </c>
      <c r="K259" s="89" t="s">
        <v>119</v>
      </c>
      <c r="L259" s="90">
        <v>7.6565999999999995E-2</v>
      </c>
      <c r="M259" s="90">
        <v>8.9400001532612072E-2</v>
      </c>
      <c r="N259" s="91">
        <v>2.5472810000000004</v>
      </c>
      <c r="O259" s="103">
        <v>99.69</v>
      </c>
      <c r="P259" s="91">
        <v>9.3957240000000011E-3</v>
      </c>
      <c r="Q259" s="92">
        <f t="shared" si="4"/>
        <v>1.5825031299827752E-5</v>
      </c>
      <c r="R259" s="92">
        <f>P259/'סכום נכסי הקרן'!$C$42</f>
        <v>2.4565012156156574E-6</v>
      </c>
    </row>
    <row r="260" spans="2:18">
      <c r="B260" s="86" t="s">
        <v>1379</v>
      </c>
      <c r="C260" s="89" t="s">
        <v>1104</v>
      </c>
      <c r="D260" s="88">
        <v>9460</v>
      </c>
      <c r="E260" s="88"/>
      <c r="F260" s="88" t="s">
        <v>1132</v>
      </c>
      <c r="G260" s="102">
        <v>44978</v>
      </c>
      <c r="H260" s="88" t="s">
        <v>1102</v>
      </c>
      <c r="I260" s="91">
        <v>0.72000001558683657</v>
      </c>
      <c r="J260" s="89" t="s">
        <v>719</v>
      </c>
      <c r="K260" s="89" t="s">
        <v>119</v>
      </c>
      <c r="L260" s="90">
        <v>7.6565999999999995E-2</v>
      </c>
      <c r="M260" s="90">
        <v>8.93999995323949E-2</v>
      </c>
      <c r="N260" s="91">
        <v>3.4787140000000005</v>
      </c>
      <c r="O260" s="103">
        <v>99.69</v>
      </c>
      <c r="P260" s="91">
        <v>1.2831340000000002E-2</v>
      </c>
      <c r="Q260" s="92">
        <f t="shared" si="4"/>
        <v>2.1611571084754282E-5</v>
      </c>
      <c r="R260" s="92">
        <f>P260/'סכום נכסי הקרן'!$C$42</f>
        <v>3.3547390608725639E-6</v>
      </c>
    </row>
    <row r="261" spans="2:18">
      <c r="B261" s="86" t="s">
        <v>1379</v>
      </c>
      <c r="C261" s="89" t="s">
        <v>1104</v>
      </c>
      <c r="D261" s="88">
        <v>9511</v>
      </c>
      <c r="E261" s="88"/>
      <c r="F261" s="88" t="s">
        <v>1132</v>
      </c>
      <c r="G261" s="102">
        <v>45005</v>
      </c>
      <c r="H261" s="88" t="s">
        <v>1102</v>
      </c>
      <c r="I261" s="91">
        <v>0.71999999399654691</v>
      </c>
      <c r="J261" s="89" t="s">
        <v>719</v>
      </c>
      <c r="K261" s="89" t="s">
        <v>119</v>
      </c>
      <c r="L261" s="90">
        <v>7.6501E-2</v>
      </c>
      <c r="M261" s="90">
        <v>8.9299994356754009E-2</v>
      </c>
      <c r="N261" s="91">
        <v>1.8063650000000002</v>
      </c>
      <c r="O261" s="103">
        <v>99.69</v>
      </c>
      <c r="P261" s="91">
        <v>6.6628320000000005E-3</v>
      </c>
      <c r="Q261" s="92">
        <f t="shared" si="4"/>
        <v>1.1222075589437699E-5</v>
      </c>
      <c r="R261" s="92">
        <f>P261/'סכום נכסי הקרן'!$C$42</f>
        <v>1.7419897505974952E-6</v>
      </c>
    </row>
    <row r="262" spans="2:18">
      <c r="B262" s="86" t="s">
        <v>1379</v>
      </c>
      <c r="C262" s="89" t="s">
        <v>1104</v>
      </c>
      <c r="D262" s="88">
        <v>9540</v>
      </c>
      <c r="E262" s="88"/>
      <c r="F262" s="88" t="s">
        <v>1132</v>
      </c>
      <c r="G262" s="102">
        <v>45036</v>
      </c>
      <c r="H262" s="88" t="s">
        <v>1102</v>
      </c>
      <c r="I262" s="91">
        <v>0.72000000492911242</v>
      </c>
      <c r="J262" s="89" t="s">
        <v>719</v>
      </c>
      <c r="K262" s="89" t="s">
        <v>119</v>
      </c>
      <c r="L262" s="90">
        <v>7.6565999999999995E-2</v>
      </c>
      <c r="M262" s="90">
        <v>8.9400000098582261E-2</v>
      </c>
      <c r="N262" s="91">
        <v>6.600232000000001</v>
      </c>
      <c r="O262" s="103">
        <v>99.69</v>
      </c>
      <c r="P262" s="91">
        <v>2.4345154000000001E-2</v>
      </c>
      <c r="Q262" s="92">
        <f t="shared" si="4"/>
        <v>4.100405929858378E-5</v>
      </c>
      <c r="R262" s="92">
        <f>P262/'סכום נכסי הקרן'!$C$42</f>
        <v>6.365012466878591E-6</v>
      </c>
    </row>
    <row r="263" spans="2:18">
      <c r="B263" s="86" t="s">
        <v>1379</v>
      </c>
      <c r="C263" s="89" t="s">
        <v>1104</v>
      </c>
      <c r="D263" s="88">
        <v>9562</v>
      </c>
      <c r="E263" s="88"/>
      <c r="F263" s="88" t="s">
        <v>1132</v>
      </c>
      <c r="G263" s="102">
        <v>45068</v>
      </c>
      <c r="H263" s="88" t="s">
        <v>1102</v>
      </c>
      <c r="I263" s="91">
        <v>0.72000000304030076</v>
      </c>
      <c r="J263" s="89" t="s">
        <v>719</v>
      </c>
      <c r="K263" s="89" t="s">
        <v>119</v>
      </c>
      <c r="L263" s="90">
        <v>7.6565999999999995E-2</v>
      </c>
      <c r="M263" s="90">
        <v>8.9399996640467633E-2</v>
      </c>
      <c r="N263" s="91">
        <v>3.5668930000000008</v>
      </c>
      <c r="O263" s="103">
        <v>99.69</v>
      </c>
      <c r="P263" s="91">
        <v>1.3156593000000003E-2</v>
      </c>
      <c r="Q263" s="92">
        <f t="shared" si="4"/>
        <v>2.2159388251942558E-5</v>
      </c>
      <c r="R263" s="92">
        <f>P263/'סכום נכסי הקרן'!$C$42</f>
        <v>3.4397760830203667E-6</v>
      </c>
    </row>
    <row r="264" spans="2:18">
      <c r="B264" s="86" t="s">
        <v>1379</v>
      </c>
      <c r="C264" s="89" t="s">
        <v>1104</v>
      </c>
      <c r="D264" s="88">
        <v>9603</v>
      </c>
      <c r="E264" s="88"/>
      <c r="F264" s="88" t="s">
        <v>1132</v>
      </c>
      <c r="G264" s="102">
        <v>45097</v>
      </c>
      <c r="H264" s="88" t="s">
        <v>1102</v>
      </c>
      <c r="I264" s="91">
        <v>0.72000007397913413</v>
      </c>
      <c r="J264" s="89" t="s">
        <v>719</v>
      </c>
      <c r="K264" s="89" t="s">
        <v>119</v>
      </c>
      <c r="L264" s="90">
        <v>7.6565999999999995E-2</v>
      </c>
      <c r="M264" s="90">
        <v>8.9500003260922348E-2</v>
      </c>
      <c r="N264" s="91">
        <v>2.7854450000000011</v>
      </c>
      <c r="O264" s="103">
        <v>99.68</v>
      </c>
      <c r="P264" s="91">
        <v>1.0273167000000003E-2</v>
      </c>
      <c r="Q264" s="92">
        <f t="shared" si="4"/>
        <v>1.7302891115507181E-5</v>
      </c>
      <c r="R264" s="92">
        <f>P264/'סכום נכסי הקרן'!$C$42</f>
        <v>2.6859076771223444E-6</v>
      </c>
    </row>
    <row r="265" spans="2:18">
      <c r="B265" s="86" t="s">
        <v>1380</v>
      </c>
      <c r="C265" s="89" t="s">
        <v>1104</v>
      </c>
      <c r="D265" s="88">
        <v>7770</v>
      </c>
      <c r="E265" s="88"/>
      <c r="F265" s="88" t="s">
        <v>1132</v>
      </c>
      <c r="G265" s="102">
        <v>44004</v>
      </c>
      <c r="H265" s="88" t="s">
        <v>1102</v>
      </c>
      <c r="I265" s="91">
        <v>1.8299999999620575</v>
      </c>
      <c r="J265" s="89" t="s">
        <v>719</v>
      </c>
      <c r="K265" s="89" t="s">
        <v>123</v>
      </c>
      <c r="L265" s="90">
        <v>7.2027000000000008E-2</v>
      </c>
      <c r="M265" s="90">
        <v>7.9299999996910397E-2</v>
      </c>
      <c r="N265" s="91">
        <v>3691.6195300000004</v>
      </c>
      <c r="O265" s="103">
        <v>101.92</v>
      </c>
      <c r="P265" s="91">
        <v>9.2245176450000024</v>
      </c>
      <c r="Q265" s="92">
        <f t="shared" si="4"/>
        <v>1.5536671836884354E-2</v>
      </c>
      <c r="R265" s="92">
        <f>P265/'סכום נכסי הקרן'!$C$42</f>
        <v>2.4117395113362828E-3</v>
      </c>
    </row>
    <row r="266" spans="2:18">
      <c r="B266" s="86" t="s">
        <v>1380</v>
      </c>
      <c r="C266" s="89" t="s">
        <v>1104</v>
      </c>
      <c r="D266" s="88">
        <v>8789</v>
      </c>
      <c r="E266" s="88"/>
      <c r="F266" s="88" t="s">
        <v>1132</v>
      </c>
      <c r="G266" s="102">
        <v>44004</v>
      </c>
      <c r="H266" s="88" t="s">
        <v>1102</v>
      </c>
      <c r="I266" s="91">
        <v>1.8299999991416296</v>
      </c>
      <c r="J266" s="89" t="s">
        <v>719</v>
      </c>
      <c r="K266" s="89" t="s">
        <v>123</v>
      </c>
      <c r="L266" s="90">
        <v>7.2027000000000008E-2</v>
      </c>
      <c r="M266" s="90">
        <v>8.0599999975286482E-2</v>
      </c>
      <c r="N266" s="91">
        <v>425.22729200000003</v>
      </c>
      <c r="O266" s="103">
        <v>101.69</v>
      </c>
      <c r="P266" s="91">
        <v>1.0601484770000003</v>
      </c>
      <c r="Q266" s="92">
        <f t="shared" si="4"/>
        <v>1.7855870213928937E-3</v>
      </c>
      <c r="R266" s="92">
        <f>P266/'סכום נכסי הקרן'!$C$42</f>
        <v>2.7717459798559305E-4</v>
      </c>
    </row>
    <row r="267" spans="2:18">
      <c r="B267" s="86" t="s">
        <v>1380</v>
      </c>
      <c r="C267" s="89" t="s">
        <v>1104</v>
      </c>
      <c r="D267" s="88">
        <v>8980</v>
      </c>
      <c r="E267" s="88"/>
      <c r="F267" s="88" t="s">
        <v>1132</v>
      </c>
      <c r="G267" s="102">
        <v>44627</v>
      </c>
      <c r="H267" s="88" t="s">
        <v>1102</v>
      </c>
      <c r="I267" s="91">
        <v>1.8199999994992364</v>
      </c>
      <c r="J267" s="89" t="s">
        <v>719</v>
      </c>
      <c r="K267" s="89" t="s">
        <v>123</v>
      </c>
      <c r="L267" s="90">
        <v>7.2027000000000008E-2</v>
      </c>
      <c r="M267" s="90">
        <v>8.1199999975518244E-2</v>
      </c>
      <c r="N267" s="91">
        <v>432.9551350000001</v>
      </c>
      <c r="O267" s="103">
        <v>101.59</v>
      </c>
      <c r="P267" s="91">
        <v>1.0783535470000001</v>
      </c>
      <c r="Q267" s="92">
        <f t="shared" si="4"/>
        <v>1.8162494591747562E-3</v>
      </c>
      <c r="R267" s="92">
        <f>P267/'סכום נכסי הקרן'!$C$42</f>
        <v>2.8193429256425111E-4</v>
      </c>
    </row>
    <row r="268" spans="2:18">
      <c r="B268" s="86" t="s">
        <v>1380</v>
      </c>
      <c r="C268" s="89" t="s">
        <v>1104</v>
      </c>
      <c r="D268" s="88">
        <v>9027</v>
      </c>
      <c r="E268" s="88"/>
      <c r="F268" s="88" t="s">
        <v>1132</v>
      </c>
      <c r="G268" s="102">
        <v>44658</v>
      </c>
      <c r="H268" s="88" t="s">
        <v>1102</v>
      </c>
      <c r="I268" s="91">
        <v>1.8200000011260578</v>
      </c>
      <c r="J268" s="89" t="s">
        <v>719</v>
      </c>
      <c r="K268" s="89" t="s">
        <v>123</v>
      </c>
      <c r="L268" s="90">
        <v>7.2027000000000008E-2</v>
      </c>
      <c r="M268" s="90">
        <v>8.1200000180169193E-2</v>
      </c>
      <c r="N268" s="91">
        <v>64.179109999999994</v>
      </c>
      <c r="O268" s="103">
        <v>101.59</v>
      </c>
      <c r="P268" s="91">
        <v>0.15984975100000004</v>
      </c>
      <c r="Q268" s="92">
        <f t="shared" si="4"/>
        <v>2.6923176040980694E-4</v>
      </c>
      <c r="R268" s="92">
        <f>P268/'סכום נכסי הקרן'!$C$42</f>
        <v>4.1792533246757801E-5</v>
      </c>
    </row>
    <row r="269" spans="2:18">
      <c r="B269" s="86" t="s">
        <v>1380</v>
      </c>
      <c r="C269" s="89" t="s">
        <v>1104</v>
      </c>
      <c r="D269" s="88">
        <v>9126</v>
      </c>
      <c r="E269" s="88"/>
      <c r="F269" s="88" t="s">
        <v>1132</v>
      </c>
      <c r="G269" s="102">
        <v>44741</v>
      </c>
      <c r="H269" s="88" t="s">
        <v>1102</v>
      </c>
      <c r="I269" s="91">
        <v>1.8200000004477543</v>
      </c>
      <c r="J269" s="89" t="s">
        <v>719</v>
      </c>
      <c r="K269" s="89" t="s">
        <v>123</v>
      </c>
      <c r="L269" s="90">
        <v>7.2027000000000008E-2</v>
      </c>
      <c r="M269" s="90">
        <v>8.1200000001679096E-2</v>
      </c>
      <c r="N269" s="91">
        <v>573.88121700000011</v>
      </c>
      <c r="O269" s="103">
        <v>101.59</v>
      </c>
      <c r="P269" s="91">
        <v>1.4293555980000001</v>
      </c>
      <c r="Q269" s="92">
        <f t="shared" si="4"/>
        <v>2.407435241492195E-3</v>
      </c>
      <c r="R269" s="92">
        <f>P269/'סכום נכסי הקרן'!$C$42</f>
        <v>3.7370337443224652E-4</v>
      </c>
    </row>
    <row r="270" spans="2:18">
      <c r="B270" s="86" t="s">
        <v>1380</v>
      </c>
      <c r="C270" s="89" t="s">
        <v>1104</v>
      </c>
      <c r="D270" s="88">
        <v>9261</v>
      </c>
      <c r="E270" s="88"/>
      <c r="F270" s="88" t="s">
        <v>1132</v>
      </c>
      <c r="G270" s="102">
        <v>44833</v>
      </c>
      <c r="H270" s="88" t="s">
        <v>1102</v>
      </c>
      <c r="I270" s="91">
        <v>1.8200000003962367</v>
      </c>
      <c r="J270" s="89" t="s">
        <v>719</v>
      </c>
      <c r="K270" s="89" t="s">
        <v>123</v>
      </c>
      <c r="L270" s="90">
        <v>7.2027000000000008E-2</v>
      </c>
      <c r="M270" s="90">
        <v>8.1200000016226848E-2</v>
      </c>
      <c r="N270" s="91">
        <v>425.57483600000006</v>
      </c>
      <c r="O270" s="103">
        <v>101.59</v>
      </c>
      <c r="P270" s="91">
        <v>1.0599715690000002</v>
      </c>
      <c r="Q270" s="92">
        <f t="shared" si="4"/>
        <v>1.7852890587625322E-3</v>
      </c>
      <c r="R270" s="92">
        <f>P270/'סכום נכסי הקרן'!$C$42</f>
        <v>2.7712834559279691E-4</v>
      </c>
    </row>
    <row r="271" spans="2:18">
      <c r="B271" s="86" t="s">
        <v>1380</v>
      </c>
      <c r="C271" s="89" t="s">
        <v>1104</v>
      </c>
      <c r="D271" s="88">
        <v>9285</v>
      </c>
      <c r="E271" s="88"/>
      <c r="F271" s="88" t="s">
        <v>1132</v>
      </c>
      <c r="G271" s="102">
        <v>44861</v>
      </c>
      <c r="H271" s="88" t="s">
        <v>1102</v>
      </c>
      <c r="I271" s="91">
        <v>1.8300000016962068</v>
      </c>
      <c r="J271" s="89" t="s">
        <v>719</v>
      </c>
      <c r="K271" s="89" t="s">
        <v>123</v>
      </c>
      <c r="L271" s="90">
        <v>7.1577000000000002E-2</v>
      </c>
      <c r="M271" s="90">
        <v>8.0700000062480529E-2</v>
      </c>
      <c r="N271" s="91">
        <v>186.99499900000004</v>
      </c>
      <c r="O271" s="103">
        <v>101.59</v>
      </c>
      <c r="P271" s="91">
        <v>0.46574508700000006</v>
      </c>
      <c r="Q271" s="92">
        <f t="shared" si="4"/>
        <v>7.8444519863674154E-4</v>
      </c>
      <c r="R271" s="92">
        <f>P271/'סכום נכסי הקרן'!$C$42</f>
        <v>1.2176851644242851E-4</v>
      </c>
    </row>
    <row r="272" spans="2:18">
      <c r="B272" s="86" t="s">
        <v>1380</v>
      </c>
      <c r="C272" s="89" t="s">
        <v>1104</v>
      </c>
      <c r="D272" s="88">
        <v>9374</v>
      </c>
      <c r="E272" s="88"/>
      <c r="F272" s="88" t="s">
        <v>1132</v>
      </c>
      <c r="G272" s="102">
        <v>44910</v>
      </c>
      <c r="H272" s="88" t="s">
        <v>1102</v>
      </c>
      <c r="I272" s="91">
        <v>1.8299999975405001</v>
      </c>
      <c r="J272" s="89" t="s">
        <v>719</v>
      </c>
      <c r="K272" s="89" t="s">
        <v>123</v>
      </c>
      <c r="L272" s="90">
        <v>7.1577000000000002E-2</v>
      </c>
      <c r="M272" s="90">
        <v>8.0699999909403242E-2</v>
      </c>
      <c r="N272" s="91">
        <v>128.96206900000004</v>
      </c>
      <c r="O272" s="103">
        <v>101.59</v>
      </c>
      <c r="P272" s="91">
        <v>0.32120351300000005</v>
      </c>
      <c r="Q272" s="92">
        <f t="shared" si="4"/>
        <v>5.4099669667176582E-4</v>
      </c>
      <c r="R272" s="92">
        <f>P272/'סכום נכסי הקרן'!$C$42</f>
        <v>8.3978288436795256E-5</v>
      </c>
    </row>
    <row r="273" spans="2:18">
      <c r="B273" s="86" t="s">
        <v>1380</v>
      </c>
      <c r="C273" s="89" t="s">
        <v>1104</v>
      </c>
      <c r="D273" s="88">
        <v>9557</v>
      </c>
      <c r="E273" s="88"/>
      <c r="F273" s="88" t="s">
        <v>1132</v>
      </c>
      <c r="G273" s="102">
        <v>45048</v>
      </c>
      <c r="H273" s="88" t="s">
        <v>1102</v>
      </c>
      <c r="I273" s="91">
        <v>1.8299999979767805</v>
      </c>
      <c r="J273" s="89" t="s">
        <v>719</v>
      </c>
      <c r="K273" s="89" t="s">
        <v>123</v>
      </c>
      <c r="L273" s="90">
        <v>7.0323999999999998E-2</v>
      </c>
      <c r="M273" s="90">
        <v>7.9599999924077139E-2</v>
      </c>
      <c r="N273" s="91">
        <v>193.44310899999999</v>
      </c>
      <c r="O273" s="103">
        <v>101.09</v>
      </c>
      <c r="P273" s="91">
        <v>0.47943395900000013</v>
      </c>
      <c r="Q273" s="92">
        <f t="shared" si="4"/>
        <v>8.0750109383538051E-4</v>
      </c>
      <c r="R273" s="92">
        <f>P273/'סכום נכסי הקרן'!$C$42</f>
        <v>1.253474562567959E-4</v>
      </c>
    </row>
    <row r="274" spans="2:18">
      <c r="B274" s="86" t="s">
        <v>1381</v>
      </c>
      <c r="C274" s="89" t="s">
        <v>1103</v>
      </c>
      <c r="D274" s="88">
        <v>6211</v>
      </c>
      <c r="E274" s="88"/>
      <c r="F274" s="88" t="s">
        <v>376</v>
      </c>
      <c r="G274" s="102">
        <v>43186</v>
      </c>
      <c r="H274" s="88" t="s">
        <v>301</v>
      </c>
      <c r="I274" s="91">
        <v>3.5700000001694363</v>
      </c>
      <c r="J274" s="89" t="s">
        <v>476</v>
      </c>
      <c r="K274" s="89" t="s">
        <v>119</v>
      </c>
      <c r="L274" s="90">
        <v>4.8000000000000001E-2</v>
      </c>
      <c r="M274" s="90">
        <v>5.8700000002945237E-2</v>
      </c>
      <c r="N274" s="91">
        <v>2426.7130970000003</v>
      </c>
      <c r="O274" s="103">
        <v>97.94</v>
      </c>
      <c r="P274" s="91">
        <v>8.7938747429999999</v>
      </c>
      <c r="Q274" s="92">
        <f t="shared" si="4"/>
        <v>1.4811348551185594E-2</v>
      </c>
      <c r="R274" s="92">
        <f>P274/'סכום נכסי הקרן'!$C$42</f>
        <v>2.2991484207232275E-3</v>
      </c>
    </row>
    <row r="275" spans="2:18">
      <c r="B275" s="86" t="s">
        <v>1381</v>
      </c>
      <c r="C275" s="89" t="s">
        <v>1103</v>
      </c>
      <c r="D275" s="88">
        <v>6831</v>
      </c>
      <c r="E275" s="88"/>
      <c r="F275" s="88" t="s">
        <v>376</v>
      </c>
      <c r="G275" s="102">
        <v>43552</v>
      </c>
      <c r="H275" s="88" t="s">
        <v>301</v>
      </c>
      <c r="I275" s="91">
        <v>3.5600000003919434</v>
      </c>
      <c r="J275" s="89" t="s">
        <v>476</v>
      </c>
      <c r="K275" s="89" t="s">
        <v>119</v>
      </c>
      <c r="L275" s="90">
        <v>4.5999999999999999E-2</v>
      </c>
      <c r="M275" s="90">
        <v>6.3300000005225912E-2</v>
      </c>
      <c r="N275" s="91">
        <v>1210.2678580000002</v>
      </c>
      <c r="O275" s="103">
        <v>95.72</v>
      </c>
      <c r="P275" s="91">
        <v>4.2863328720000009</v>
      </c>
      <c r="Q275" s="92">
        <f t="shared" si="4"/>
        <v>7.2193853140940061E-3</v>
      </c>
      <c r="R275" s="92">
        <f>P275/'סכום נכסי הקרן'!$C$42</f>
        <v>1.1206567913873752E-3</v>
      </c>
    </row>
    <row r="276" spans="2:18">
      <c r="B276" s="86" t="s">
        <v>1381</v>
      </c>
      <c r="C276" s="89" t="s">
        <v>1103</v>
      </c>
      <c r="D276" s="88">
        <v>7598</v>
      </c>
      <c r="E276" s="88"/>
      <c r="F276" s="88" t="s">
        <v>376</v>
      </c>
      <c r="G276" s="102">
        <v>43942</v>
      </c>
      <c r="H276" s="88" t="s">
        <v>301</v>
      </c>
      <c r="I276" s="91">
        <v>3.4699999998263404</v>
      </c>
      <c r="J276" s="89" t="s">
        <v>476</v>
      </c>
      <c r="K276" s="89" t="s">
        <v>119</v>
      </c>
      <c r="L276" s="90">
        <v>5.4400000000000004E-2</v>
      </c>
      <c r="M276" s="90">
        <v>7.5699999994790212E-2</v>
      </c>
      <c r="N276" s="91">
        <v>1229.8397770000001</v>
      </c>
      <c r="O276" s="103">
        <v>94.91</v>
      </c>
      <c r="P276" s="91">
        <v>4.3187916250000011</v>
      </c>
      <c r="Q276" s="92">
        <f t="shared" si="4"/>
        <v>7.2740549470225995E-3</v>
      </c>
      <c r="R276" s="92">
        <f>P276/'סכום נכסי הקרן'!$C$42</f>
        <v>1.1291430949656696E-3</v>
      </c>
    </row>
    <row r="277" spans="2:18">
      <c r="B277" s="86" t="s">
        <v>1382</v>
      </c>
      <c r="C277" s="89" t="s">
        <v>1104</v>
      </c>
      <c r="D277" s="88">
        <v>9459</v>
      </c>
      <c r="E277" s="88"/>
      <c r="F277" s="88" t="s">
        <v>288</v>
      </c>
      <c r="G277" s="102">
        <v>44195</v>
      </c>
      <c r="H277" s="88" t="s">
        <v>1102</v>
      </c>
      <c r="I277" s="91">
        <v>3.0000000000000013</v>
      </c>
      <c r="J277" s="89" t="s">
        <v>719</v>
      </c>
      <c r="K277" s="89" t="s">
        <v>122</v>
      </c>
      <c r="L277" s="90">
        <v>7.6580999999999996E-2</v>
      </c>
      <c r="M277" s="90">
        <v>7.9900000000000013E-2</v>
      </c>
      <c r="N277" s="91">
        <v>595.20000000000016</v>
      </c>
      <c r="O277" s="103">
        <v>100.16</v>
      </c>
      <c r="P277" s="91">
        <v>2.78443</v>
      </c>
      <c r="Q277" s="92">
        <f t="shared" si="4"/>
        <v>4.6897601400572621E-3</v>
      </c>
      <c r="R277" s="92">
        <f>P277/'סכום נכסי הקרן'!$C$42</f>
        <v>7.279860157446839E-4</v>
      </c>
    </row>
    <row r="278" spans="2:18">
      <c r="B278" s="86" t="s">
        <v>1382</v>
      </c>
      <c r="C278" s="89" t="s">
        <v>1104</v>
      </c>
      <c r="D278" s="88">
        <v>9448</v>
      </c>
      <c r="E278" s="88"/>
      <c r="F278" s="88" t="s">
        <v>288</v>
      </c>
      <c r="G278" s="102">
        <v>43788</v>
      </c>
      <c r="H278" s="88" t="s">
        <v>1102</v>
      </c>
      <c r="I278" s="91">
        <v>3.1199999999999997</v>
      </c>
      <c r="J278" s="89" t="s">
        <v>719</v>
      </c>
      <c r="K278" s="89" t="s">
        <v>121</v>
      </c>
      <c r="L278" s="90">
        <v>5.4290000000000005E-2</v>
      </c>
      <c r="M278" s="90">
        <v>5.5099999999999996E-2</v>
      </c>
      <c r="N278" s="91">
        <v>2346.6800000000003</v>
      </c>
      <c r="O278" s="103">
        <v>100.4</v>
      </c>
      <c r="P278" s="91">
        <v>9.4678300000000011</v>
      </c>
      <c r="Q278" s="92">
        <f t="shared" si="4"/>
        <v>1.5946478003339412E-2</v>
      </c>
      <c r="R278" s="92">
        <f>P278/'סכום נכסי הקרן'!$C$42</f>
        <v>2.4753532462471642E-3</v>
      </c>
    </row>
    <row r="279" spans="2:18">
      <c r="B279" s="86" t="s">
        <v>1382</v>
      </c>
      <c r="C279" s="89" t="s">
        <v>1104</v>
      </c>
      <c r="D279" s="88">
        <v>9617</v>
      </c>
      <c r="E279" s="88"/>
      <c r="F279" s="88" t="s">
        <v>288</v>
      </c>
      <c r="G279" s="102">
        <v>45099</v>
      </c>
      <c r="H279" s="88" t="s">
        <v>1102</v>
      </c>
      <c r="I279" s="91">
        <v>3.11</v>
      </c>
      <c r="J279" s="89" t="s">
        <v>719</v>
      </c>
      <c r="K279" s="89" t="s">
        <v>121</v>
      </c>
      <c r="L279" s="90">
        <v>5.4260000000000003E-2</v>
      </c>
      <c r="M279" s="90">
        <v>5.5399999999999998E-2</v>
      </c>
      <c r="N279" s="91">
        <v>41.350000000000009</v>
      </c>
      <c r="O279" s="103">
        <v>100.41</v>
      </c>
      <c r="P279" s="91">
        <v>0.16684000000000004</v>
      </c>
      <c r="Q279" s="92">
        <f t="shared" si="4"/>
        <v>2.8100529794864798E-4</v>
      </c>
      <c r="R279" s="92">
        <f>P279/'סכום נכסי הקרן'!$C$42</f>
        <v>4.3620125794810101E-5</v>
      </c>
    </row>
    <row r="280" spans="2:18">
      <c r="B280" s="86" t="s">
        <v>1383</v>
      </c>
      <c r="C280" s="89" t="s">
        <v>1104</v>
      </c>
      <c r="D280" s="88">
        <v>9047</v>
      </c>
      <c r="E280" s="88"/>
      <c r="F280" s="88" t="s">
        <v>288</v>
      </c>
      <c r="G280" s="102">
        <v>44677</v>
      </c>
      <c r="H280" s="88" t="s">
        <v>1102</v>
      </c>
      <c r="I280" s="91">
        <v>3.0000000010768946</v>
      </c>
      <c r="J280" s="89" t="s">
        <v>719</v>
      </c>
      <c r="K280" s="89" t="s">
        <v>1094</v>
      </c>
      <c r="L280" s="90">
        <v>0.1114</v>
      </c>
      <c r="M280" s="90">
        <v>0.11890000006784436</v>
      </c>
      <c r="N280" s="91">
        <v>2709.6213280000006</v>
      </c>
      <c r="O280" s="103">
        <v>99.71</v>
      </c>
      <c r="P280" s="91">
        <v>0.92859613000000008</v>
      </c>
      <c r="Q280" s="92">
        <f t="shared" si="4"/>
        <v>1.5640160164505598E-3</v>
      </c>
      <c r="R280" s="92">
        <f>P280/'סכום נכסי הקרן'!$C$42</f>
        <v>2.4278038841509127E-4</v>
      </c>
    </row>
    <row r="281" spans="2:18">
      <c r="B281" s="86" t="s">
        <v>1383</v>
      </c>
      <c r="C281" s="89" t="s">
        <v>1104</v>
      </c>
      <c r="D281" s="88">
        <v>9048</v>
      </c>
      <c r="E281" s="88"/>
      <c r="F281" s="88" t="s">
        <v>288</v>
      </c>
      <c r="G281" s="102">
        <v>44677</v>
      </c>
      <c r="H281" s="88" t="s">
        <v>1102</v>
      </c>
      <c r="I281" s="91">
        <v>3.1900000005206208</v>
      </c>
      <c r="J281" s="89" t="s">
        <v>719</v>
      </c>
      <c r="K281" s="89" t="s">
        <v>1094</v>
      </c>
      <c r="L281" s="90">
        <v>7.22E-2</v>
      </c>
      <c r="M281" s="90">
        <v>7.670000001058036E-2</v>
      </c>
      <c r="N281" s="91">
        <v>8698.7844970000024</v>
      </c>
      <c r="O281" s="103">
        <v>99.58</v>
      </c>
      <c r="P281" s="91">
        <v>2.9772150550000003</v>
      </c>
      <c r="Q281" s="92">
        <f t="shared" si="4"/>
        <v>5.0144641787789211E-3</v>
      </c>
      <c r="R281" s="92">
        <f>P281/'סכום נכסי הקרן'!$C$42</f>
        <v>7.7838944627968388E-4</v>
      </c>
    </row>
    <row r="282" spans="2:18">
      <c r="B282" s="86" t="s">
        <v>1383</v>
      </c>
      <c r="C282" s="89" t="s">
        <v>1104</v>
      </c>
      <c r="D282" s="88">
        <v>9074</v>
      </c>
      <c r="E282" s="88"/>
      <c r="F282" s="88" t="s">
        <v>288</v>
      </c>
      <c r="G282" s="102">
        <v>44684</v>
      </c>
      <c r="H282" s="88" t="s">
        <v>1102</v>
      </c>
      <c r="I282" s="91">
        <v>3.1299999897187201</v>
      </c>
      <c r="J282" s="89" t="s">
        <v>719</v>
      </c>
      <c r="K282" s="89" t="s">
        <v>1094</v>
      </c>
      <c r="L282" s="90">
        <v>6.9099999999999995E-2</v>
      </c>
      <c r="M282" s="90">
        <v>8.4899999791057862E-2</v>
      </c>
      <c r="N282" s="91">
        <v>440.04483600000009</v>
      </c>
      <c r="O282" s="103">
        <v>99.68</v>
      </c>
      <c r="P282" s="91">
        <v>0.15075943500000002</v>
      </c>
      <c r="Q282" s="92">
        <f t="shared" si="4"/>
        <v>2.5392112173786154E-4</v>
      </c>
      <c r="R282" s="92">
        <f>P282/'סכום נכסי הקרן'!$C$42</f>
        <v>3.9415880600902041E-5</v>
      </c>
    </row>
    <row r="283" spans="2:18">
      <c r="B283" s="86" t="s">
        <v>1383</v>
      </c>
      <c r="C283" s="89" t="s">
        <v>1104</v>
      </c>
      <c r="D283" s="88">
        <v>9220</v>
      </c>
      <c r="E283" s="88"/>
      <c r="F283" s="88" t="s">
        <v>288</v>
      </c>
      <c r="G283" s="102">
        <v>44811</v>
      </c>
      <c r="H283" s="88" t="s">
        <v>1102</v>
      </c>
      <c r="I283" s="91">
        <v>3.1600000071718575</v>
      </c>
      <c r="J283" s="89" t="s">
        <v>719</v>
      </c>
      <c r="K283" s="89" t="s">
        <v>1094</v>
      </c>
      <c r="L283" s="90">
        <v>7.2400000000000006E-2</v>
      </c>
      <c r="M283" s="90">
        <v>8.2000000179296428E-2</v>
      </c>
      <c r="N283" s="91">
        <v>651.17963700000007</v>
      </c>
      <c r="O283" s="103">
        <v>99.68</v>
      </c>
      <c r="P283" s="91">
        <v>0.22309424000000003</v>
      </c>
      <c r="Q283" s="92">
        <f t="shared" si="4"/>
        <v>3.7575319696611827E-4</v>
      </c>
      <c r="R283" s="92">
        <f>P283/'סכום נכסי הקרן'!$C$42</f>
        <v>5.8327732036067816E-5</v>
      </c>
    </row>
    <row r="284" spans="2:18">
      <c r="B284" s="86" t="s">
        <v>1383</v>
      </c>
      <c r="C284" s="89" t="s">
        <v>1104</v>
      </c>
      <c r="D284" s="88">
        <v>9599</v>
      </c>
      <c r="E284" s="88"/>
      <c r="F284" s="88" t="s">
        <v>288</v>
      </c>
      <c r="G284" s="102">
        <v>45089</v>
      </c>
      <c r="H284" s="88" t="s">
        <v>1102</v>
      </c>
      <c r="I284" s="91">
        <v>3.1800000007526519</v>
      </c>
      <c r="J284" s="89" t="s">
        <v>719</v>
      </c>
      <c r="K284" s="89" t="s">
        <v>1094</v>
      </c>
      <c r="L284" s="90">
        <v>6.9199999999999998E-2</v>
      </c>
      <c r="M284" s="90">
        <v>7.7300000035750938E-2</v>
      </c>
      <c r="N284" s="91">
        <v>620.49528200000009</v>
      </c>
      <c r="O284" s="103">
        <v>99.68</v>
      </c>
      <c r="P284" s="91">
        <v>0.21258178800000002</v>
      </c>
      <c r="Q284" s="92">
        <f t="shared" si="4"/>
        <v>3.5804728287818454E-4</v>
      </c>
      <c r="R284" s="92">
        <f>P284/'סכום נכסי הקרן'!$C$42</f>
        <v>5.5579263571359688E-5</v>
      </c>
    </row>
    <row r="285" spans="2:18">
      <c r="B285" s="86" t="s">
        <v>1384</v>
      </c>
      <c r="C285" s="89" t="s">
        <v>1104</v>
      </c>
      <c r="D285" s="88">
        <v>9040</v>
      </c>
      <c r="E285" s="88"/>
      <c r="F285" s="88" t="s">
        <v>604</v>
      </c>
      <c r="G285" s="102">
        <v>44665</v>
      </c>
      <c r="H285" s="88" t="s">
        <v>1102</v>
      </c>
      <c r="I285" s="91">
        <v>4.1199999996657404</v>
      </c>
      <c r="J285" s="89" t="s">
        <v>719</v>
      </c>
      <c r="K285" s="89" t="s">
        <v>121</v>
      </c>
      <c r="L285" s="90">
        <v>6.8680000000000005E-2</v>
      </c>
      <c r="M285" s="90">
        <v>7.2699999995517892E-2</v>
      </c>
      <c r="N285" s="91">
        <v>1614.4500000000003</v>
      </c>
      <c r="O285" s="103">
        <v>101.45</v>
      </c>
      <c r="P285" s="91">
        <v>6.5817382850000019</v>
      </c>
      <c r="Q285" s="92">
        <f t="shared" si="4"/>
        <v>1.1085491056080367E-2</v>
      </c>
      <c r="R285" s="92">
        <f>P285/'סכום נכסי הקרן'!$C$42</f>
        <v>1.7207878922333834E-3</v>
      </c>
    </row>
    <row r="286" spans="2:18">
      <c r="B286" s="86" t="s">
        <v>1385</v>
      </c>
      <c r="C286" s="89" t="s">
        <v>1104</v>
      </c>
      <c r="D286" s="88">
        <v>7088</v>
      </c>
      <c r="E286" s="88"/>
      <c r="F286" s="88" t="s">
        <v>575</v>
      </c>
      <c r="G286" s="102">
        <v>43684</v>
      </c>
      <c r="H286" s="88" t="s">
        <v>572</v>
      </c>
      <c r="I286" s="91">
        <v>7.1600000000000019</v>
      </c>
      <c r="J286" s="89" t="s">
        <v>588</v>
      </c>
      <c r="K286" s="89" t="s">
        <v>119</v>
      </c>
      <c r="L286" s="90">
        <v>4.36E-2</v>
      </c>
      <c r="M286" s="90">
        <v>3.73E-2</v>
      </c>
      <c r="N286" s="91">
        <v>1206.2400000000002</v>
      </c>
      <c r="O286" s="103">
        <v>106.95</v>
      </c>
      <c r="P286" s="91">
        <v>4.7732999999999999</v>
      </c>
      <c r="Q286" s="92">
        <f t="shared" si="4"/>
        <v>8.0395743748398526E-3</v>
      </c>
      <c r="R286" s="92">
        <f>P286/'סכום נכסי הקרן'!$C$42</f>
        <v>1.2479737860007611E-3</v>
      </c>
    </row>
    <row r="287" spans="2:18">
      <c r="B287" s="86" t="s">
        <v>1386</v>
      </c>
      <c r="C287" s="89" t="s">
        <v>1104</v>
      </c>
      <c r="D287" s="88">
        <v>7310</v>
      </c>
      <c r="E287" s="88"/>
      <c r="F287" s="88" t="s">
        <v>706</v>
      </c>
      <c r="G287" s="102">
        <v>43811</v>
      </c>
      <c r="H287" s="88" t="s">
        <v>601</v>
      </c>
      <c r="I287" s="91">
        <v>7.3000000000000007</v>
      </c>
      <c r="J287" s="89" t="s">
        <v>588</v>
      </c>
      <c r="K287" s="89" t="s">
        <v>119</v>
      </c>
      <c r="L287" s="90">
        <v>4.4800000000000006E-2</v>
      </c>
      <c r="M287" s="90">
        <v>6.2899999999999998E-2</v>
      </c>
      <c r="N287" s="91">
        <v>256.89000000000004</v>
      </c>
      <c r="O287" s="103">
        <v>89.6</v>
      </c>
      <c r="P287" s="91">
        <v>0.85163000000000011</v>
      </c>
      <c r="Q287" s="92">
        <f t="shared" si="4"/>
        <v>1.4343834925198216E-3</v>
      </c>
      <c r="R287" s="92">
        <f>P287/'סכום נכסי הקרן'!$C$42</f>
        <v>2.2265768239411484E-4</v>
      </c>
    </row>
    <row r="288" spans="2:18">
      <c r="B288" s="86" t="s">
        <v>1387</v>
      </c>
      <c r="C288" s="89" t="s">
        <v>1104</v>
      </c>
      <c r="D288" s="88" t="s">
        <v>1282</v>
      </c>
      <c r="E288" s="88"/>
      <c r="F288" s="88" t="s">
        <v>582</v>
      </c>
      <c r="G288" s="102">
        <v>43185</v>
      </c>
      <c r="H288" s="88" t="s">
        <v>289</v>
      </c>
      <c r="I288" s="91">
        <v>4.0899999990473148</v>
      </c>
      <c r="J288" s="89" t="s">
        <v>588</v>
      </c>
      <c r="K288" s="89" t="s">
        <v>127</v>
      </c>
      <c r="L288" s="90">
        <v>4.2199999999999994E-2</v>
      </c>
      <c r="M288" s="90">
        <v>7.2399999984074495E-2</v>
      </c>
      <c r="N288" s="91">
        <v>567.19070600000009</v>
      </c>
      <c r="O288" s="103">
        <v>88.89</v>
      </c>
      <c r="P288" s="91">
        <v>1.4065497260000002</v>
      </c>
      <c r="Q288" s="92">
        <f t="shared" si="4"/>
        <v>2.3690237642904526E-3</v>
      </c>
      <c r="R288" s="92">
        <f>P288/'סכום נכסי הקרן'!$C$42</f>
        <v>3.677408054709642E-4</v>
      </c>
    </row>
    <row r="289" spans="2:18">
      <c r="B289" s="86" t="s">
        <v>1388</v>
      </c>
      <c r="C289" s="89" t="s">
        <v>1104</v>
      </c>
      <c r="D289" s="88">
        <v>6812</v>
      </c>
      <c r="E289" s="88"/>
      <c r="F289" s="88" t="s">
        <v>469</v>
      </c>
      <c r="G289" s="102">
        <v>43536</v>
      </c>
      <c r="H289" s="88"/>
      <c r="I289" s="91">
        <v>2.6399999997857622</v>
      </c>
      <c r="J289" s="89" t="s">
        <v>588</v>
      </c>
      <c r="K289" s="89" t="s">
        <v>119</v>
      </c>
      <c r="L289" s="90">
        <v>7.4524999999999994E-2</v>
      </c>
      <c r="M289" s="90">
        <v>7.3299999995715237E-2</v>
      </c>
      <c r="N289" s="91">
        <v>495.93841200000008</v>
      </c>
      <c r="O289" s="103">
        <v>101.75</v>
      </c>
      <c r="P289" s="91">
        <v>1.8670841600000003</v>
      </c>
      <c r="Q289" s="92">
        <f t="shared" si="4"/>
        <v>3.1446927635818815E-3</v>
      </c>
      <c r="R289" s="92">
        <f>P289/'סכום נכסי הקרן'!$C$42</f>
        <v>4.881470026893871E-4</v>
      </c>
    </row>
    <row r="290" spans="2:18">
      <c r="B290" s="86" t="s">
        <v>1388</v>
      </c>
      <c r="C290" s="89" t="s">
        <v>1104</v>
      </c>
      <c r="D290" s="88">
        <v>6872</v>
      </c>
      <c r="E290" s="88"/>
      <c r="F290" s="88" t="s">
        <v>469</v>
      </c>
      <c r="G290" s="102">
        <v>43570</v>
      </c>
      <c r="H290" s="88"/>
      <c r="I290" s="91">
        <v>2.6399999995222099</v>
      </c>
      <c r="J290" s="89" t="s">
        <v>588</v>
      </c>
      <c r="K290" s="89" t="s">
        <v>119</v>
      </c>
      <c r="L290" s="90">
        <v>7.4524999999999994E-2</v>
      </c>
      <c r="M290" s="90">
        <v>7.3199999990975068E-2</v>
      </c>
      <c r="N290" s="91">
        <v>400.15762700000005</v>
      </c>
      <c r="O290" s="103">
        <v>101.78</v>
      </c>
      <c r="P290" s="91">
        <v>1.5069376230000002</v>
      </c>
      <c r="Q290" s="92">
        <f t="shared" si="4"/>
        <v>2.5381051051375108E-3</v>
      </c>
      <c r="R290" s="92">
        <f>P290/'סכום נכסי הקרן'!$C$42</f>
        <v>3.9398710549144159E-4</v>
      </c>
    </row>
    <row r="291" spans="2:18">
      <c r="B291" s="86" t="s">
        <v>1388</v>
      </c>
      <c r="C291" s="89" t="s">
        <v>1104</v>
      </c>
      <c r="D291" s="88">
        <v>7258</v>
      </c>
      <c r="E291" s="88"/>
      <c r="F291" s="88" t="s">
        <v>469</v>
      </c>
      <c r="G291" s="102">
        <v>43774</v>
      </c>
      <c r="H291" s="88"/>
      <c r="I291" s="91">
        <v>2.6399999997384151</v>
      </c>
      <c r="J291" s="89" t="s">
        <v>588</v>
      </c>
      <c r="K291" s="89" t="s">
        <v>119</v>
      </c>
      <c r="L291" s="90">
        <v>7.4524999999999994E-2</v>
      </c>
      <c r="M291" s="90">
        <v>7.1499999992007124E-2</v>
      </c>
      <c r="N291" s="91">
        <v>365.44769400000007</v>
      </c>
      <c r="O291" s="103">
        <v>101.78</v>
      </c>
      <c r="P291" s="91">
        <v>1.3762248740000003</v>
      </c>
      <c r="Q291" s="92">
        <f t="shared" si="4"/>
        <v>2.3179482184290967E-3</v>
      </c>
      <c r="R291" s="92">
        <f>P291/'סכום נכסי הקרן'!$C$42</f>
        <v>3.5981240785079523E-4</v>
      </c>
    </row>
    <row r="292" spans="2:18">
      <c r="B292" s="86" t="s">
        <v>1389</v>
      </c>
      <c r="C292" s="89" t="s">
        <v>1104</v>
      </c>
      <c r="D292" s="88">
        <v>6861</v>
      </c>
      <c r="E292" s="88"/>
      <c r="F292" s="88" t="s">
        <v>469</v>
      </c>
      <c r="G292" s="102">
        <v>43563</v>
      </c>
      <c r="H292" s="88"/>
      <c r="I292" s="91">
        <v>0.74999999995088407</v>
      </c>
      <c r="J292" s="89" t="s">
        <v>632</v>
      </c>
      <c r="K292" s="89" t="s">
        <v>119</v>
      </c>
      <c r="L292" s="90">
        <v>7.8602999999999992E-2</v>
      </c>
      <c r="M292" s="90">
        <v>6.8899999998801573E-2</v>
      </c>
      <c r="N292" s="91">
        <v>2708.2962859999998</v>
      </c>
      <c r="O292" s="103">
        <v>101.59</v>
      </c>
      <c r="P292" s="91">
        <v>10.180025498000003</v>
      </c>
      <c r="Q292" s="92">
        <f t="shared" si="4"/>
        <v>1.7146014733818771E-2</v>
      </c>
      <c r="R292" s="92">
        <f>P292/'סכום נכסי הקרן'!$C$42</f>
        <v>2.6615559387265304E-3</v>
      </c>
    </row>
    <row r="293" spans="2:18">
      <c r="B293" s="86" t="s">
        <v>1390</v>
      </c>
      <c r="C293" s="89" t="s">
        <v>1104</v>
      </c>
      <c r="D293" s="88">
        <v>6932</v>
      </c>
      <c r="E293" s="88"/>
      <c r="F293" s="88" t="s">
        <v>469</v>
      </c>
      <c r="G293" s="102">
        <v>43098</v>
      </c>
      <c r="H293" s="88"/>
      <c r="I293" s="91">
        <v>1.790000000366383</v>
      </c>
      <c r="J293" s="89" t="s">
        <v>588</v>
      </c>
      <c r="K293" s="89" t="s">
        <v>119</v>
      </c>
      <c r="L293" s="90">
        <v>7.9162999999999997E-2</v>
      </c>
      <c r="M293" s="90">
        <v>6.8000000005575392E-2</v>
      </c>
      <c r="N293" s="91">
        <v>665.21942100000012</v>
      </c>
      <c r="O293" s="103">
        <v>102.02</v>
      </c>
      <c r="P293" s="91">
        <v>2.5110303520000006</v>
      </c>
      <c r="Q293" s="92">
        <f t="shared" si="4"/>
        <v>4.229278543645759E-3</v>
      </c>
      <c r="R293" s="92">
        <f>P293/'סכום נכסי הקרן'!$C$42</f>
        <v>6.5650599274050757E-4</v>
      </c>
    </row>
    <row r="294" spans="2:18">
      <c r="B294" s="86" t="s">
        <v>1390</v>
      </c>
      <c r="C294" s="89" t="s">
        <v>1104</v>
      </c>
      <c r="D294" s="88">
        <v>9335</v>
      </c>
      <c r="E294" s="88"/>
      <c r="F294" s="88" t="s">
        <v>469</v>
      </c>
      <c r="G294" s="102">
        <v>44064</v>
      </c>
      <c r="H294" s="88"/>
      <c r="I294" s="91">
        <v>2.5499999998869232</v>
      </c>
      <c r="J294" s="89" t="s">
        <v>588</v>
      </c>
      <c r="K294" s="89" t="s">
        <v>119</v>
      </c>
      <c r="L294" s="90">
        <v>8.666299999999999E-2</v>
      </c>
      <c r="M294" s="90">
        <v>0.10259999999638153</v>
      </c>
      <c r="N294" s="91">
        <v>2457.7268780000004</v>
      </c>
      <c r="O294" s="103">
        <v>97.25</v>
      </c>
      <c r="P294" s="91">
        <v>8.8435160200000009</v>
      </c>
      <c r="Q294" s="92">
        <f t="shared" si="4"/>
        <v>1.4894958367979747E-2</v>
      </c>
      <c r="R294" s="92">
        <f>P294/'סכום נכסי הקרן'!$C$42</f>
        <v>2.3121270754064872E-3</v>
      </c>
    </row>
    <row r="295" spans="2:18">
      <c r="B295" s="86" t="s">
        <v>1390</v>
      </c>
      <c r="C295" s="89" t="s">
        <v>1104</v>
      </c>
      <c r="D295" s="88" t="s">
        <v>1283</v>
      </c>
      <c r="E295" s="88"/>
      <c r="F295" s="88" t="s">
        <v>469</v>
      </c>
      <c r="G295" s="102">
        <v>42817</v>
      </c>
      <c r="H295" s="88"/>
      <c r="I295" s="91">
        <v>1.8300000001030927</v>
      </c>
      <c r="J295" s="89" t="s">
        <v>588</v>
      </c>
      <c r="K295" s="89" t="s">
        <v>119</v>
      </c>
      <c r="L295" s="90">
        <v>5.7820000000000003E-2</v>
      </c>
      <c r="M295" s="90">
        <v>8.3100000001489122E-2</v>
      </c>
      <c r="N295" s="91">
        <v>245.47079900000006</v>
      </c>
      <c r="O295" s="103">
        <v>96.12</v>
      </c>
      <c r="P295" s="91">
        <v>0.87300217700000005</v>
      </c>
      <c r="Q295" s="92">
        <f t="shared" si="4"/>
        <v>1.4703802257114798E-3</v>
      </c>
      <c r="R295" s="92">
        <f>P295/'סכום נכסי הקרן'!$C$42</f>
        <v>2.282454134493111E-4</v>
      </c>
    </row>
    <row r="296" spans="2:18">
      <c r="B296" s="86" t="s">
        <v>1390</v>
      </c>
      <c r="C296" s="89" t="s">
        <v>1104</v>
      </c>
      <c r="D296" s="88">
        <v>7291</v>
      </c>
      <c r="E296" s="88"/>
      <c r="F296" s="88" t="s">
        <v>469</v>
      </c>
      <c r="G296" s="102">
        <v>43798</v>
      </c>
      <c r="H296" s="88"/>
      <c r="I296" s="91">
        <v>1.7899999951432215</v>
      </c>
      <c r="J296" s="89" t="s">
        <v>588</v>
      </c>
      <c r="K296" s="89" t="s">
        <v>119</v>
      </c>
      <c r="L296" s="90">
        <v>7.9162999999999997E-2</v>
      </c>
      <c r="M296" s="90">
        <v>7.7499999880290688E-2</v>
      </c>
      <c r="N296" s="91">
        <v>39.130555000000008</v>
      </c>
      <c r="O296" s="103">
        <v>100.97</v>
      </c>
      <c r="P296" s="91">
        <v>0.14618744900000002</v>
      </c>
      <c r="Q296" s="92">
        <f t="shared" si="4"/>
        <v>2.4622061653439088E-4</v>
      </c>
      <c r="R296" s="92">
        <f>P296/'סכום נכסי הקרן'!$C$42</f>
        <v>3.8220540128280904E-5</v>
      </c>
    </row>
    <row r="297" spans="2:18">
      <c r="B297" s="86" t="s">
        <v>1391</v>
      </c>
      <c r="C297" s="89" t="s">
        <v>1104</v>
      </c>
      <c r="D297" s="88" t="s">
        <v>1284</v>
      </c>
      <c r="E297" s="88"/>
      <c r="F297" s="88" t="s">
        <v>469</v>
      </c>
      <c r="G297" s="102">
        <v>43083</v>
      </c>
      <c r="H297" s="88"/>
      <c r="I297" s="91">
        <v>0.77000000188677886</v>
      </c>
      <c r="J297" s="89" t="s">
        <v>588</v>
      </c>
      <c r="K297" s="89" t="s">
        <v>127</v>
      </c>
      <c r="L297" s="90">
        <v>7.145E-2</v>
      </c>
      <c r="M297" s="90">
        <v>7.030000003504018E-2</v>
      </c>
      <c r="N297" s="91">
        <v>66.346744000000001</v>
      </c>
      <c r="O297" s="103">
        <v>100.22</v>
      </c>
      <c r="P297" s="91">
        <v>0.18550134500000001</v>
      </c>
      <c r="Q297" s="92">
        <f t="shared" si="4"/>
        <v>3.1243623064972385E-4</v>
      </c>
      <c r="R297" s="92">
        <f>P297/'סכום נכסי הקרן'!$C$42</f>
        <v>4.8499112946574359E-5</v>
      </c>
    </row>
    <row r="298" spans="2:18">
      <c r="B298" s="86" t="s">
        <v>1391</v>
      </c>
      <c r="C298" s="89" t="s">
        <v>1104</v>
      </c>
      <c r="D298" s="88" t="s">
        <v>1285</v>
      </c>
      <c r="E298" s="88"/>
      <c r="F298" s="88" t="s">
        <v>469</v>
      </c>
      <c r="G298" s="102">
        <v>43083</v>
      </c>
      <c r="H298" s="88"/>
      <c r="I298" s="91">
        <v>5.2200000066490118</v>
      </c>
      <c r="J298" s="89" t="s">
        <v>588</v>
      </c>
      <c r="K298" s="89" t="s">
        <v>127</v>
      </c>
      <c r="L298" s="90">
        <v>7.195E-2</v>
      </c>
      <c r="M298" s="90">
        <v>7.3000000079391184E-2</v>
      </c>
      <c r="N298" s="91">
        <v>143.83171500000003</v>
      </c>
      <c r="O298" s="103">
        <v>100.45</v>
      </c>
      <c r="P298" s="91">
        <v>0.40306740600000007</v>
      </c>
      <c r="Q298" s="92">
        <f t="shared" si="4"/>
        <v>6.7887842553595451E-4</v>
      </c>
      <c r="R298" s="92">
        <f>P298/'סכום נכסי הקרן'!$C$42</f>
        <v>1.0538150895173696E-4</v>
      </c>
    </row>
    <row r="299" spans="2:18">
      <c r="B299" s="86" t="s">
        <v>1391</v>
      </c>
      <c r="C299" s="89" t="s">
        <v>1104</v>
      </c>
      <c r="D299" s="88" t="s">
        <v>1286</v>
      </c>
      <c r="E299" s="88"/>
      <c r="F299" s="88" t="s">
        <v>469</v>
      </c>
      <c r="G299" s="102">
        <v>43083</v>
      </c>
      <c r="H299" s="88"/>
      <c r="I299" s="91">
        <v>5.5399999983149923</v>
      </c>
      <c r="J299" s="89" t="s">
        <v>588</v>
      </c>
      <c r="K299" s="89" t="s">
        <v>127</v>
      </c>
      <c r="L299" s="90">
        <v>4.4999999999999998E-2</v>
      </c>
      <c r="M299" s="90">
        <v>6.6599999984821023E-2</v>
      </c>
      <c r="N299" s="91">
        <v>575.32686000000012</v>
      </c>
      <c r="O299" s="103">
        <v>89.48</v>
      </c>
      <c r="P299" s="91">
        <v>1.4361959230000003</v>
      </c>
      <c r="Q299" s="92">
        <f t="shared" si="4"/>
        <v>2.4189562650158741E-3</v>
      </c>
      <c r="R299" s="92">
        <f>P299/'סכום נכסי הקרן'!$C$42</f>
        <v>3.7549176952321624E-4</v>
      </c>
    </row>
    <row r="300" spans="2:18">
      <c r="B300" s="86" t="s">
        <v>1392</v>
      </c>
      <c r="C300" s="89" t="s">
        <v>1104</v>
      </c>
      <c r="D300" s="88">
        <v>9186</v>
      </c>
      <c r="E300" s="88"/>
      <c r="F300" s="88" t="s">
        <v>469</v>
      </c>
      <c r="G300" s="102">
        <v>44778</v>
      </c>
      <c r="H300" s="88"/>
      <c r="I300" s="91">
        <v>3.639999999647431</v>
      </c>
      <c r="J300" s="89" t="s">
        <v>617</v>
      </c>
      <c r="K300" s="89" t="s">
        <v>121</v>
      </c>
      <c r="L300" s="90">
        <v>7.1870000000000003E-2</v>
      </c>
      <c r="M300" s="90">
        <v>7.2099999992822697E-2</v>
      </c>
      <c r="N300" s="91">
        <v>966.87109200000009</v>
      </c>
      <c r="O300" s="103">
        <v>102.2</v>
      </c>
      <c r="P300" s="91">
        <v>3.9708494850000005</v>
      </c>
      <c r="Q300" s="92">
        <f t="shared" si="4"/>
        <v>6.6880229120214593E-3</v>
      </c>
      <c r="R300" s="92">
        <f>P300/'סכום נכסי הקרן'!$C$42</f>
        <v>1.0381740233035056E-3</v>
      </c>
    </row>
    <row r="301" spans="2:18">
      <c r="B301" s="86" t="s">
        <v>1392</v>
      </c>
      <c r="C301" s="89" t="s">
        <v>1104</v>
      </c>
      <c r="D301" s="88">
        <v>9187</v>
      </c>
      <c r="E301" s="88"/>
      <c r="F301" s="88" t="s">
        <v>469</v>
      </c>
      <c r="G301" s="102">
        <v>44778</v>
      </c>
      <c r="H301" s="88"/>
      <c r="I301" s="91">
        <v>3.560000000076994</v>
      </c>
      <c r="J301" s="89" t="s">
        <v>617</v>
      </c>
      <c r="K301" s="89" t="s">
        <v>119</v>
      </c>
      <c r="L301" s="90">
        <v>8.2722999999999991E-2</v>
      </c>
      <c r="M301" s="90">
        <v>9.0300000001398054E-2</v>
      </c>
      <c r="N301" s="91">
        <v>2662.4532630000003</v>
      </c>
      <c r="O301" s="103">
        <v>100.2</v>
      </c>
      <c r="P301" s="91">
        <v>9.8707795540000021</v>
      </c>
      <c r="Q301" s="92">
        <f t="shared" si="4"/>
        <v>1.6625157933092737E-2</v>
      </c>
      <c r="R301" s="92">
        <f>P301/'סכום נכסי הקרן'!$C$42</f>
        <v>2.5807039429292709E-3</v>
      </c>
    </row>
    <row r="302" spans="2:18">
      <c r="B302" s="86" t="s">
        <v>1393</v>
      </c>
      <c r="C302" s="89" t="s">
        <v>1104</v>
      </c>
      <c r="D302" s="88" t="s">
        <v>1287</v>
      </c>
      <c r="E302" s="88"/>
      <c r="F302" s="88" t="s">
        <v>469</v>
      </c>
      <c r="G302" s="102">
        <v>42870</v>
      </c>
      <c r="H302" s="88"/>
      <c r="I302" s="91">
        <v>0.97000000007781273</v>
      </c>
      <c r="J302" s="89" t="s">
        <v>588</v>
      </c>
      <c r="K302" s="89" t="s">
        <v>119</v>
      </c>
      <c r="L302" s="90">
        <v>7.9430000000000001E-2</v>
      </c>
      <c r="M302" s="90">
        <v>9.070000005524699E-2</v>
      </c>
      <c r="N302" s="91">
        <v>174.68039200000004</v>
      </c>
      <c r="O302" s="103">
        <v>99.42</v>
      </c>
      <c r="P302" s="91">
        <v>0.64256883500000017</v>
      </c>
      <c r="Q302" s="92">
        <f t="shared" si="4"/>
        <v>1.0822659250281144E-3</v>
      </c>
      <c r="R302" s="92">
        <f>P302/'סכום נכסי הקרן'!$C$42</f>
        <v>1.6799888165023121E-4</v>
      </c>
    </row>
    <row r="303" spans="2:18">
      <c r="B303" s="86" t="s">
        <v>1394</v>
      </c>
      <c r="C303" s="89" t="s">
        <v>1104</v>
      </c>
      <c r="D303" s="88">
        <v>8706</v>
      </c>
      <c r="E303" s="88"/>
      <c r="F303" s="88" t="s">
        <v>469</v>
      </c>
      <c r="G303" s="102">
        <v>44498</v>
      </c>
      <c r="H303" s="88"/>
      <c r="I303" s="91">
        <v>3.2099999999999995</v>
      </c>
      <c r="J303" s="89" t="s">
        <v>588</v>
      </c>
      <c r="K303" s="89" t="s">
        <v>119</v>
      </c>
      <c r="L303" s="90">
        <v>8.1930000000000003E-2</v>
      </c>
      <c r="M303" s="90">
        <v>9.2099999999999987E-2</v>
      </c>
      <c r="N303" s="91">
        <v>1887.8700000000003</v>
      </c>
      <c r="O303" s="103">
        <v>100</v>
      </c>
      <c r="P303" s="91">
        <v>6.9851200000000011</v>
      </c>
      <c r="Q303" s="92">
        <f t="shared" si="4"/>
        <v>1.1764898866021696E-2</v>
      </c>
      <c r="R303" s="92">
        <f>P303/'סכום נכסי הקרן'!$C$42</f>
        <v>1.8262515769110759E-3</v>
      </c>
    </row>
    <row r="304" spans="2:18">
      <c r="B304" s="86" t="s">
        <v>1395</v>
      </c>
      <c r="C304" s="89" t="s">
        <v>1104</v>
      </c>
      <c r="D304" s="88">
        <v>8702</v>
      </c>
      <c r="E304" s="88"/>
      <c r="F304" s="88" t="s">
        <v>469</v>
      </c>
      <c r="G304" s="102">
        <v>44497</v>
      </c>
      <c r="H304" s="88"/>
      <c r="I304" s="91">
        <v>4.9999974889274254E-2</v>
      </c>
      <c r="J304" s="89" t="s">
        <v>632</v>
      </c>
      <c r="K304" s="89" t="s">
        <v>119</v>
      </c>
      <c r="L304" s="90">
        <v>7.0890000000000009E-2</v>
      </c>
      <c r="M304" s="90">
        <v>5.4900002812401275E-2</v>
      </c>
      <c r="N304" s="91">
        <v>2.1442660000000004</v>
      </c>
      <c r="O304" s="103">
        <v>100.39</v>
      </c>
      <c r="P304" s="91">
        <v>7.9647240000000012E-3</v>
      </c>
      <c r="Q304" s="92">
        <f t="shared" si="4"/>
        <v>1.3414826424710783E-5</v>
      </c>
      <c r="R304" s="92">
        <f>P304/'סכום נכסי הקרן'!$C$42</f>
        <v>2.0823679141749166E-6</v>
      </c>
    </row>
    <row r="305" spans="2:18">
      <c r="B305" s="86" t="s">
        <v>1395</v>
      </c>
      <c r="C305" s="89" t="s">
        <v>1104</v>
      </c>
      <c r="D305" s="88">
        <v>9118</v>
      </c>
      <c r="E305" s="88"/>
      <c r="F305" s="88" t="s">
        <v>469</v>
      </c>
      <c r="G305" s="102">
        <v>44733</v>
      </c>
      <c r="H305" s="88"/>
      <c r="I305" s="91">
        <v>4.9999993694182482E-2</v>
      </c>
      <c r="J305" s="89" t="s">
        <v>632</v>
      </c>
      <c r="K305" s="89" t="s">
        <v>119</v>
      </c>
      <c r="L305" s="90">
        <v>7.0890000000000009E-2</v>
      </c>
      <c r="M305" s="90">
        <v>5.4900000454018862E-2</v>
      </c>
      <c r="N305" s="91">
        <v>8.5387920000000026</v>
      </c>
      <c r="O305" s="103">
        <v>100.39</v>
      </c>
      <c r="P305" s="91">
        <v>3.1716744000000005E-2</v>
      </c>
      <c r="Q305" s="92">
        <f t="shared" si="4"/>
        <v>5.3419881908900696E-5</v>
      </c>
      <c r="R305" s="92">
        <f>P305/'סכום נכסי הקרן'!$C$42</f>
        <v>8.292306180063465E-6</v>
      </c>
    </row>
    <row r="306" spans="2:18">
      <c r="B306" s="86" t="s">
        <v>1395</v>
      </c>
      <c r="C306" s="89" t="s">
        <v>1104</v>
      </c>
      <c r="D306" s="88">
        <v>9233</v>
      </c>
      <c r="E306" s="88"/>
      <c r="F306" s="88" t="s">
        <v>469</v>
      </c>
      <c r="G306" s="102">
        <v>44819</v>
      </c>
      <c r="H306" s="88"/>
      <c r="I306" s="91">
        <v>4.9999991968595274E-2</v>
      </c>
      <c r="J306" s="89" t="s">
        <v>632</v>
      </c>
      <c r="K306" s="89" t="s">
        <v>119</v>
      </c>
      <c r="L306" s="90">
        <v>7.0890000000000009E-2</v>
      </c>
      <c r="M306" s="90">
        <v>5.4899996964129019E-2</v>
      </c>
      <c r="N306" s="91">
        <v>1.6760480000000002</v>
      </c>
      <c r="O306" s="103">
        <v>100.39</v>
      </c>
      <c r="P306" s="91">
        <v>6.2255610000000019E-3</v>
      </c>
      <c r="Q306" s="92">
        <f t="shared" si="4"/>
        <v>1.0485588729935764E-5</v>
      </c>
      <c r="R306" s="92">
        <f>P306/'סכום נכסי הקרן'!$C$42</f>
        <v>1.6276657513981286E-6</v>
      </c>
    </row>
    <row r="307" spans="2:18">
      <c r="B307" s="86" t="s">
        <v>1395</v>
      </c>
      <c r="C307" s="89" t="s">
        <v>1104</v>
      </c>
      <c r="D307" s="88">
        <v>9276</v>
      </c>
      <c r="E307" s="88"/>
      <c r="F307" s="88" t="s">
        <v>469</v>
      </c>
      <c r="G307" s="102">
        <v>44854</v>
      </c>
      <c r="H307" s="88"/>
      <c r="I307" s="91">
        <v>4.999976568363141E-2</v>
      </c>
      <c r="J307" s="89" t="s">
        <v>632</v>
      </c>
      <c r="K307" s="89" t="s">
        <v>119</v>
      </c>
      <c r="L307" s="90">
        <v>7.0890000000000009E-2</v>
      </c>
      <c r="M307" s="90">
        <v>5.489999712125606E-2</v>
      </c>
      <c r="N307" s="91">
        <v>0.40213600000000005</v>
      </c>
      <c r="O307" s="103">
        <v>100.39</v>
      </c>
      <c r="P307" s="91">
        <v>1.4937069999999999E-3</v>
      </c>
      <c r="Q307" s="92">
        <f t="shared" si="4"/>
        <v>2.5158210296270738E-6</v>
      </c>
      <c r="R307" s="92">
        <f>P307/'סכום נכסי הקרן'!$C$42</f>
        <v>3.9052797435020614E-7</v>
      </c>
    </row>
    <row r="308" spans="2:18">
      <c r="B308" s="86" t="s">
        <v>1395</v>
      </c>
      <c r="C308" s="89" t="s">
        <v>1104</v>
      </c>
      <c r="D308" s="88">
        <v>9430</v>
      </c>
      <c r="E308" s="88"/>
      <c r="F308" s="88" t="s">
        <v>469</v>
      </c>
      <c r="G308" s="102">
        <v>44950</v>
      </c>
      <c r="H308" s="88"/>
      <c r="I308" s="91">
        <v>5.0000012250851385E-2</v>
      </c>
      <c r="J308" s="89" t="s">
        <v>632</v>
      </c>
      <c r="K308" s="89" t="s">
        <v>119</v>
      </c>
      <c r="L308" s="90">
        <v>7.0890000000000009E-2</v>
      </c>
      <c r="M308" s="90">
        <v>5.4900002425668573E-2</v>
      </c>
      <c r="N308" s="91">
        <v>2.1975640000000003</v>
      </c>
      <c r="O308" s="103">
        <v>100.39</v>
      </c>
      <c r="P308" s="91">
        <v>8.1626980000000012E-3</v>
      </c>
      <c r="Q308" s="92">
        <f t="shared" si="4"/>
        <v>1.3748270100424555E-5</v>
      </c>
      <c r="R308" s="92">
        <f>P308/'סכום נכסי הקרן'!$C$42</f>
        <v>2.1341279884023304E-6</v>
      </c>
    </row>
    <row r="309" spans="2:18">
      <c r="B309" s="86" t="s">
        <v>1395</v>
      </c>
      <c r="C309" s="89" t="s">
        <v>1104</v>
      </c>
      <c r="D309" s="88">
        <v>9539</v>
      </c>
      <c r="E309" s="88"/>
      <c r="F309" s="88" t="s">
        <v>469</v>
      </c>
      <c r="G309" s="102">
        <v>45029</v>
      </c>
      <c r="H309" s="88"/>
      <c r="I309" s="91">
        <v>0.05</v>
      </c>
      <c r="J309" s="89" t="s">
        <v>632</v>
      </c>
      <c r="K309" s="89" t="s">
        <v>119</v>
      </c>
      <c r="L309" s="90">
        <v>7.0890000000000009E-2</v>
      </c>
      <c r="M309" s="90">
        <v>5.4900007350509018E-2</v>
      </c>
      <c r="N309" s="91">
        <v>0.73252100000000009</v>
      </c>
      <c r="O309" s="103">
        <v>100.39</v>
      </c>
      <c r="P309" s="91">
        <v>2.7209000000000005E-3</v>
      </c>
      <c r="Q309" s="92">
        <f t="shared" si="4"/>
        <v>4.5827578229949428E-6</v>
      </c>
      <c r="R309" s="92">
        <f>P309/'סכום נכסי הקרן'!$C$42</f>
        <v>7.1137617043334209E-7</v>
      </c>
    </row>
    <row r="310" spans="2:18">
      <c r="B310" s="86" t="s">
        <v>1395</v>
      </c>
      <c r="C310" s="89" t="s">
        <v>1104</v>
      </c>
      <c r="D310" s="88">
        <v>8060</v>
      </c>
      <c r="E310" s="88"/>
      <c r="F310" s="88" t="s">
        <v>469</v>
      </c>
      <c r="G310" s="102">
        <v>44150</v>
      </c>
      <c r="H310" s="88"/>
      <c r="I310" s="91">
        <v>5.0000000023396066E-2</v>
      </c>
      <c r="J310" s="89" t="s">
        <v>632</v>
      </c>
      <c r="K310" s="89" t="s">
        <v>119</v>
      </c>
      <c r="L310" s="90">
        <v>7.0890000000000009E-2</v>
      </c>
      <c r="M310" s="90">
        <v>5.4899999999859637E-2</v>
      </c>
      <c r="N310" s="91">
        <v>2876.7699840000005</v>
      </c>
      <c r="O310" s="103">
        <v>100.39</v>
      </c>
      <c r="P310" s="91">
        <v>10.685560235000001</v>
      </c>
      <c r="Q310" s="92">
        <f t="shared" si="4"/>
        <v>1.799747684958283E-2</v>
      </c>
      <c r="R310" s="92">
        <f>P310/'סכום נכסי הקרן'!$C$42</f>
        <v>2.7937274133224676E-3</v>
      </c>
    </row>
    <row r="311" spans="2:18">
      <c r="B311" s="86" t="s">
        <v>1395</v>
      </c>
      <c r="C311" s="89" t="s">
        <v>1104</v>
      </c>
      <c r="D311" s="88">
        <v>8119</v>
      </c>
      <c r="E311" s="88"/>
      <c r="F311" s="88" t="s">
        <v>469</v>
      </c>
      <c r="G311" s="102">
        <v>44169</v>
      </c>
      <c r="H311" s="88"/>
      <c r="I311" s="91">
        <v>5.0000017762486429E-2</v>
      </c>
      <c r="J311" s="89" t="s">
        <v>632</v>
      </c>
      <c r="K311" s="89" t="s">
        <v>119</v>
      </c>
      <c r="L311" s="90">
        <v>7.0890000000000009E-2</v>
      </c>
      <c r="M311" s="90">
        <v>5.4899999372392143E-2</v>
      </c>
      <c r="N311" s="91">
        <v>6.8205060000000017</v>
      </c>
      <c r="O311" s="103">
        <v>100.39</v>
      </c>
      <c r="P311" s="91">
        <v>2.5334291000000005E-2</v>
      </c>
      <c r="Q311" s="92">
        <f t="shared" ref="Q311:Q346" si="5">IFERROR(P311/$P$10,0)</f>
        <v>4.2670043099812696E-5</v>
      </c>
      <c r="R311" s="92">
        <f>P311/'סכום נכסי הקרן'!$C$42</f>
        <v>6.6236211960101015E-6</v>
      </c>
    </row>
    <row r="312" spans="2:18">
      <c r="B312" s="86" t="s">
        <v>1395</v>
      </c>
      <c r="C312" s="89" t="s">
        <v>1104</v>
      </c>
      <c r="D312" s="88">
        <v>8418</v>
      </c>
      <c r="E312" s="88"/>
      <c r="F312" s="88" t="s">
        <v>469</v>
      </c>
      <c r="G312" s="102">
        <v>44326</v>
      </c>
      <c r="H312" s="88"/>
      <c r="I312" s="91">
        <v>4.9999925380206506E-2</v>
      </c>
      <c r="J312" s="89" t="s">
        <v>632</v>
      </c>
      <c r="K312" s="89" t="s">
        <v>119</v>
      </c>
      <c r="L312" s="90">
        <v>7.0890000000000009E-2</v>
      </c>
      <c r="M312" s="90">
        <v>5.490000388022926E-2</v>
      </c>
      <c r="N312" s="91">
        <v>1.4431580000000002</v>
      </c>
      <c r="O312" s="103">
        <v>100.39</v>
      </c>
      <c r="P312" s="91">
        <v>5.3605080000000008E-3</v>
      </c>
      <c r="Q312" s="92">
        <f t="shared" si="5"/>
        <v>9.0285971451457146E-6</v>
      </c>
      <c r="R312" s="92">
        <f>P312/'סכום נכסי הקרן'!$C$42</f>
        <v>1.4014986411177527E-6</v>
      </c>
    </row>
    <row r="313" spans="2:18">
      <c r="B313" s="86" t="s">
        <v>1396</v>
      </c>
      <c r="C313" s="89" t="s">
        <v>1104</v>
      </c>
      <c r="D313" s="88">
        <v>8718</v>
      </c>
      <c r="E313" s="88"/>
      <c r="F313" s="88" t="s">
        <v>469</v>
      </c>
      <c r="G313" s="102">
        <v>44508</v>
      </c>
      <c r="H313" s="88"/>
      <c r="I313" s="91">
        <v>3.1700000001275268</v>
      </c>
      <c r="J313" s="89" t="s">
        <v>588</v>
      </c>
      <c r="K313" s="89" t="s">
        <v>119</v>
      </c>
      <c r="L313" s="90">
        <v>8.5919000000000009E-2</v>
      </c>
      <c r="M313" s="90">
        <v>9.0700000003288844E-2</v>
      </c>
      <c r="N313" s="91">
        <v>2419.4174250000005</v>
      </c>
      <c r="O313" s="103">
        <v>99.86</v>
      </c>
      <c r="P313" s="91">
        <v>8.9393115580000018</v>
      </c>
      <c r="Q313" s="92">
        <f t="shared" si="5"/>
        <v>1.5056304889784119E-2</v>
      </c>
      <c r="R313" s="92">
        <f>P313/'סכום נכסי הקרן'!$C$42</f>
        <v>2.3371727084569639E-3</v>
      </c>
    </row>
    <row r="314" spans="2:18">
      <c r="B314" s="86" t="s">
        <v>1397</v>
      </c>
      <c r="C314" s="89" t="s">
        <v>1104</v>
      </c>
      <c r="D314" s="88">
        <v>8806</v>
      </c>
      <c r="E314" s="88"/>
      <c r="F314" s="88" t="s">
        <v>469</v>
      </c>
      <c r="G314" s="102">
        <v>44137</v>
      </c>
      <c r="H314" s="88"/>
      <c r="I314" s="91">
        <v>0.21999999998216871</v>
      </c>
      <c r="J314" s="89" t="s">
        <v>632</v>
      </c>
      <c r="K314" s="89" t="s">
        <v>119</v>
      </c>
      <c r="L314" s="90">
        <v>7.2756000000000001E-2</v>
      </c>
      <c r="M314" s="90">
        <v>5.609999999991086E-2</v>
      </c>
      <c r="N314" s="91">
        <v>3301.874271000001</v>
      </c>
      <c r="O314" s="103">
        <v>100.99</v>
      </c>
      <c r="P314" s="91">
        <v>12.337882151000002</v>
      </c>
      <c r="Q314" s="92">
        <f t="shared" si="5"/>
        <v>2.0780449831557544E-2</v>
      </c>
      <c r="R314" s="92">
        <f>P314/'סכום נכסי הקרן'!$C$42</f>
        <v>3.2257250747312525E-3</v>
      </c>
    </row>
    <row r="315" spans="2:18">
      <c r="B315" s="86" t="s">
        <v>1397</v>
      </c>
      <c r="C315" s="89" t="s">
        <v>1104</v>
      </c>
      <c r="D315" s="88">
        <v>9044</v>
      </c>
      <c r="E315" s="88"/>
      <c r="F315" s="88" t="s">
        <v>469</v>
      </c>
      <c r="G315" s="102">
        <v>44679</v>
      </c>
      <c r="H315" s="88"/>
      <c r="I315" s="91">
        <v>0.22000000131771449</v>
      </c>
      <c r="J315" s="89" t="s">
        <v>632</v>
      </c>
      <c r="K315" s="89" t="s">
        <v>119</v>
      </c>
      <c r="L315" s="90">
        <v>7.2756000000000001E-2</v>
      </c>
      <c r="M315" s="90">
        <v>5.6100000241894731E-2</v>
      </c>
      <c r="N315" s="91">
        <v>28.433258000000002</v>
      </c>
      <c r="O315" s="103">
        <v>100.99</v>
      </c>
      <c r="P315" s="91">
        <v>0.10624456300000001</v>
      </c>
      <c r="Q315" s="92">
        <f t="shared" si="5"/>
        <v>1.7894560705609505E-4</v>
      </c>
      <c r="R315" s="92">
        <f>P315/'סכום נכסי הקרן'!$C$42</f>
        <v>2.7777518599104688E-5</v>
      </c>
    </row>
    <row r="316" spans="2:18">
      <c r="B316" s="86" t="s">
        <v>1397</v>
      </c>
      <c r="C316" s="89" t="s">
        <v>1104</v>
      </c>
      <c r="D316" s="88">
        <v>9224</v>
      </c>
      <c r="E316" s="88"/>
      <c r="F316" s="88" t="s">
        <v>469</v>
      </c>
      <c r="G316" s="102">
        <v>44810</v>
      </c>
      <c r="H316" s="88"/>
      <c r="I316" s="91">
        <v>0.21999999916778357</v>
      </c>
      <c r="J316" s="89" t="s">
        <v>632</v>
      </c>
      <c r="K316" s="89" t="s">
        <v>119</v>
      </c>
      <c r="L316" s="90">
        <v>7.2756000000000001E-2</v>
      </c>
      <c r="M316" s="90">
        <v>5.610000012587274E-2</v>
      </c>
      <c r="N316" s="91">
        <v>51.452160000000006</v>
      </c>
      <c r="O316" s="103">
        <v>100.99</v>
      </c>
      <c r="P316" s="91">
        <v>0.19225767800000002</v>
      </c>
      <c r="Q316" s="92">
        <f t="shared" si="5"/>
        <v>3.2381578811619045E-4</v>
      </c>
      <c r="R316" s="92">
        <f>P316/'סכום נכסי הקרן'!$C$42</f>
        <v>5.0265548425905614E-5</v>
      </c>
    </row>
    <row r="317" spans="2:18">
      <c r="B317" s="86" t="s">
        <v>1398</v>
      </c>
      <c r="C317" s="89" t="s">
        <v>1104</v>
      </c>
      <c r="D317" s="88" t="s">
        <v>1288</v>
      </c>
      <c r="E317" s="88"/>
      <c r="F317" s="88" t="s">
        <v>469</v>
      </c>
      <c r="G317" s="102">
        <v>42921</v>
      </c>
      <c r="H317" s="88"/>
      <c r="I317" s="91">
        <v>7.2100000118906644</v>
      </c>
      <c r="J317" s="89" t="s">
        <v>588</v>
      </c>
      <c r="K317" s="89" t="s">
        <v>119</v>
      </c>
      <c r="L317" s="90">
        <v>7.8939999999999996E-2</v>
      </c>
      <c r="M317" s="120">
        <v>0</v>
      </c>
      <c r="N317" s="91">
        <v>368.62064800000007</v>
      </c>
      <c r="O317" s="103">
        <v>14.370590999999999</v>
      </c>
      <c r="P317" s="91">
        <v>0.19595202700000003</v>
      </c>
      <c r="Q317" s="92">
        <f t="shared" si="5"/>
        <v>3.3003810675363528E-4</v>
      </c>
      <c r="R317" s="92">
        <f>P317/'סכום נכסי הקרן'!$C$42</f>
        <v>5.1231431715943564E-5</v>
      </c>
    </row>
    <row r="318" spans="2:18">
      <c r="B318" s="86" t="s">
        <v>1398</v>
      </c>
      <c r="C318" s="89" t="s">
        <v>1104</v>
      </c>
      <c r="D318" s="88">
        <v>6497</v>
      </c>
      <c r="E318" s="88"/>
      <c r="F318" s="88" t="s">
        <v>469</v>
      </c>
      <c r="G318" s="102">
        <v>43342</v>
      </c>
      <c r="H318" s="88"/>
      <c r="I318" s="91">
        <v>1.0599999930092907</v>
      </c>
      <c r="J318" s="89" t="s">
        <v>588</v>
      </c>
      <c r="K318" s="89" t="s">
        <v>119</v>
      </c>
      <c r="L318" s="90">
        <v>7.8939999999999996E-2</v>
      </c>
      <c r="M318" s="120">
        <v>0</v>
      </c>
      <c r="N318" s="91">
        <v>69.965188000000012</v>
      </c>
      <c r="O318" s="103">
        <v>14.370590999999999</v>
      </c>
      <c r="P318" s="91">
        <v>3.7192221000000011E-2</v>
      </c>
      <c r="Q318" s="92">
        <f t="shared" si="5"/>
        <v>6.2642119057042451E-5</v>
      </c>
      <c r="R318" s="92">
        <f>P318/'סכום נכסי הקרן'!$C$42</f>
        <v>9.7238633337831337E-6</v>
      </c>
    </row>
    <row r="319" spans="2:18">
      <c r="B319" s="86" t="s">
        <v>1399</v>
      </c>
      <c r="C319" s="89" t="s">
        <v>1104</v>
      </c>
      <c r="D319" s="88">
        <v>9405</v>
      </c>
      <c r="E319" s="88"/>
      <c r="F319" s="88" t="s">
        <v>469</v>
      </c>
      <c r="G319" s="102">
        <v>43866</v>
      </c>
      <c r="H319" s="88"/>
      <c r="I319" s="91">
        <v>1.2899999999674561</v>
      </c>
      <c r="J319" s="89" t="s">
        <v>632</v>
      </c>
      <c r="K319" s="89" t="s">
        <v>119</v>
      </c>
      <c r="L319" s="90">
        <v>7.5109000000000009E-2</v>
      </c>
      <c r="M319" s="90">
        <v>7.9199999999693696E-2</v>
      </c>
      <c r="N319" s="91">
        <v>2812.6579200000006</v>
      </c>
      <c r="O319" s="103">
        <v>100.39</v>
      </c>
      <c r="P319" s="91">
        <v>10.447420646000003</v>
      </c>
      <c r="Q319" s="92">
        <f t="shared" si="5"/>
        <v>1.7596383070151562E-2</v>
      </c>
      <c r="R319" s="92">
        <f>P319/'סכום נכסי הקרן'!$C$42</f>
        <v>2.7314660921230892E-3</v>
      </c>
    </row>
    <row r="320" spans="2:18">
      <c r="B320" s="86" t="s">
        <v>1399</v>
      </c>
      <c r="C320" s="89" t="s">
        <v>1104</v>
      </c>
      <c r="D320" s="88">
        <v>9439</v>
      </c>
      <c r="E320" s="88"/>
      <c r="F320" s="88" t="s">
        <v>469</v>
      </c>
      <c r="G320" s="102">
        <v>44953</v>
      </c>
      <c r="H320" s="88"/>
      <c r="I320" s="91">
        <v>1.2899999833356388</v>
      </c>
      <c r="J320" s="89" t="s">
        <v>632</v>
      </c>
      <c r="K320" s="89" t="s">
        <v>119</v>
      </c>
      <c r="L320" s="90">
        <v>7.5109000000000009E-2</v>
      </c>
      <c r="M320" s="90">
        <v>7.9199999000138327E-2</v>
      </c>
      <c r="N320" s="91">
        <v>8.0777270000000012</v>
      </c>
      <c r="O320" s="103">
        <v>100.39</v>
      </c>
      <c r="P320" s="91">
        <v>3.0004150000000004E-2</v>
      </c>
      <c r="Q320" s="92">
        <f t="shared" si="5"/>
        <v>5.053539385306836E-5</v>
      </c>
      <c r="R320" s="92">
        <f>P320/'סכום נכסי הקרן'!$C$42</f>
        <v>7.8445504517283096E-6</v>
      </c>
    </row>
    <row r="321" spans="2:18">
      <c r="B321" s="86" t="s">
        <v>1399</v>
      </c>
      <c r="C321" s="89" t="s">
        <v>1104</v>
      </c>
      <c r="D321" s="88">
        <v>9447</v>
      </c>
      <c r="E321" s="88"/>
      <c r="F321" s="88" t="s">
        <v>469</v>
      </c>
      <c r="G321" s="102">
        <v>44959</v>
      </c>
      <c r="H321" s="88"/>
      <c r="I321" s="91">
        <v>1.2900000379450749</v>
      </c>
      <c r="J321" s="89" t="s">
        <v>632</v>
      </c>
      <c r="K321" s="89" t="s">
        <v>119</v>
      </c>
      <c r="L321" s="90">
        <v>7.5109000000000009E-2</v>
      </c>
      <c r="M321" s="90">
        <v>7.9200001612665674E-2</v>
      </c>
      <c r="N321" s="91">
        <v>4.5408000000000008</v>
      </c>
      <c r="O321" s="103">
        <v>100.39</v>
      </c>
      <c r="P321" s="91">
        <v>1.6866484000000005E-2</v>
      </c>
      <c r="Q321" s="92">
        <f t="shared" si="5"/>
        <v>2.8407883971266507E-5</v>
      </c>
      <c r="R321" s="92">
        <f>P321/'סכום נכסי הקרן'!$C$42</f>
        <v>4.4097228110534158E-6</v>
      </c>
    </row>
    <row r="322" spans="2:18">
      <c r="B322" s="86" t="s">
        <v>1399</v>
      </c>
      <c r="C322" s="89" t="s">
        <v>1104</v>
      </c>
      <c r="D322" s="88">
        <v>9467</v>
      </c>
      <c r="E322" s="88"/>
      <c r="F322" s="88" t="s">
        <v>469</v>
      </c>
      <c r="G322" s="102">
        <v>44966</v>
      </c>
      <c r="H322" s="88"/>
      <c r="I322" s="91">
        <v>1.2900000150455253</v>
      </c>
      <c r="J322" s="89" t="s">
        <v>632</v>
      </c>
      <c r="K322" s="89" t="s">
        <v>119</v>
      </c>
      <c r="L322" s="90">
        <v>7.5109000000000009E-2</v>
      </c>
      <c r="M322" s="90">
        <v>7.970000092648763E-2</v>
      </c>
      <c r="N322" s="91">
        <v>6.8036780000000014</v>
      </c>
      <c r="O322" s="103">
        <v>100.33</v>
      </c>
      <c r="P322" s="91">
        <v>2.5256678000000008E-2</v>
      </c>
      <c r="Q322" s="92">
        <f t="shared" si="5"/>
        <v>4.2539321065590164E-5</v>
      </c>
      <c r="R322" s="92">
        <f>P322/'סכום נכסי הקרן'!$C$42</f>
        <v>6.6033293665728416E-6</v>
      </c>
    </row>
    <row r="323" spans="2:18">
      <c r="B323" s="86" t="s">
        <v>1399</v>
      </c>
      <c r="C323" s="89" t="s">
        <v>1104</v>
      </c>
      <c r="D323" s="88">
        <v>9491</v>
      </c>
      <c r="E323" s="88"/>
      <c r="F323" s="88" t="s">
        <v>469</v>
      </c>
      <c r="G323" s="102">
        <v>44986</v>
      </c>
      <c r="H323" s="88"/>
      <c r="I323" s="91">
        <v>1.2899999977607806</v>
      </c>
      <c r="J323" s="89" t="s">
        <v>632</v>
      </c>
      <c r="K323" s="89" t="s">
        <v>119</v>
      </c>
      <c r="L323" s="90">
        <v>7.5109000000000009E-2</v>
      </c>
      <c r="M323" s="90">
        <v>7.9699999851397252E-2</v>
      </c>
      <c r="N323" s="91">
        <v>26.466315000000005</v>
      </c>
      <c r="O323" s="103">
        <v>100.33</v>
      </c>
      <c r="P323" s="91">
        <v>9.8248518000000021E-2</v>
      </c>
      <c r="Q323" s="92">
        <f t="shared" si="5"/>
        <v>1.6547802729323366E-4</v>
      </c>
      <c r="R323" s="92">
        <f>P323/'סכום נכסי הקרן'!$C$42</f>
        <v>2.56869618455626E-5</v>
      </c>
    </row>
    <row r="324" spans="2:18">
      <c r="B324" s="86" t="s">
        <v>1399</v>
      </c>
      <c r="C324" s="89" t="s">
        <v>1104</v>
      </c>
      <c r="D324" s="88">
        <v>9510</v>
      </c>
      <c r="E324" s="88"/>
      <c r="F324" s="88" t="s">
        <v>469</v>
      </c>
      <c r="G324" s="102">
        <v>44994</v>
      </c>
      <c r="H324" s="88"/>
      <c r="I324" s="91">
        <v>1.2899999624545699</v>
      </c>
      <c r="J324" s="89" t="s">
        <v>632</v>
      </c>
      <c r="K324" s="89" t="s">
        <v>119</v>
      </c>
      <c r="L324" s="90">
        <v>7.5109000000000009E-2</v>
      </c>
      <c r="M324" s="90">
        <v>7.9699998977929967E-2</v>
      </c>
      <c r="N324" s="91">
        <v>5.1658630000000008</v>
      </c>
      <c r="O324" s="103">
        <v>100.33</v>
      </c>
      <c r="P324" s="91">
        <v>1.9176768000000004E-2</v>
      </c>
      <c r="Q324" s="92">
        <f t="shared" si="5"/>
        <v>3.2299049421793918E-5</v>
      </c>
      <c r="R324" s="92">
        <f>P324/'סכום נכסי הקרן'!$C$42</f>
        <v>5.0137439013299497E-6</v>
      </c>
    </row>
    <row r="325" spans="2:18">
      <c r="B325" s="86" t="s">
        <v>1399</v>
      </c>
      <c r="C325" s="89" t="s">
        <v>1104</v>
      </c>
      <c r="D325" s="88">
        <v>9560</v>
      </c>
      <c r="E325" s="88"/>
      <c r="F325" s="88" t="s">
        <v>469</v>
      </c>
      <c r="G325" s="102">
        <v>45058</v>
      </c>
      <c r="H325" s="88"/>
      <c r="I325" s="91">
        <v>1.2899999965278746</v>
      </c>
      <c r="J325" s="89" t="s">
        <v>632</v>
      </c>
      <c r="K325" s="89" t="s">
        <v>119</v>
      </c>
      <c r="L325" s="90">
        <v>7.5109000000000009E-2</v>
      </c>
      <c r="M325" s="90">
        <v>7.9699999760809132E-2</v>
      </c>
      <c r="N325" s="91">
        <v>27.930232000000004</v>
      </c>
      <c r="O325" s="103">
        <v>100.33</v>
      </c>
      <c r="P325" s="91">
        <v>0.10368288400000002</v>
      </c>
      <c r="Q325" s="92">
        <f t="shared" si="5"/>
        <v>1.7463102200068991E-4</v>
      </c>
      <c r="R325" s="92">
        <f>P325/'סכום נכסי הקרן'!$C$42</f>
        <v>2.7107770575693498E-5</v>
      </c>
    </row>
    <row r="326" spans="2:18">
      <c r="B326" s="86" t="s">
        <v>1400</v>
      </c>
      <c r="C326" s="89" t="s">
        <v>1104</v>
      </c>
      <c r="D326" s="88">
        <v>9606</v>
      </c>
      <c r="E326" s="88"/>
      <c r="F326" s="88" t="s">
        <v>469</v>
      </c>
      <c r="G326" s="102">
        <v>44136</v>
      </c>
      <c r="H326" s="88"/>
      <c r="I326" s="91">
        <v>4.9999999933737126E-2</v>
      </c>
      <c r="J326" s="89" t="s">
        <v>632</v>
      </c>
      <c r="K326" s="89" t="s">
        <v>119</v>
      </c>
      <c r="L326" s="90">
        <v>7.0095999999999992E-2</v>
      </c>
      <c r="M326" s="120">
        <v>0</v>
      </c>
      <c r="N326" s="91">
        <v>1919.4676740000002</v>
      </c>
      <c r="O326" s="103">
        <v>84.997694999999993</v>
      </c>
      <c r="P326" s="91">
        <v>6.036561968</v>
      </c>
      <c r="Q326" s="92">
        <f t="shared" si="5"/>
        <v>1.0167261414548767E-2</v>
      </c>
      <c r="R326" s="92">
        <f>P326/'סכום נכסי הקרן'!$C$42</f>
        <v>1.5782521722148546E-3</v>
      </c>
    </row>
    <row r="327" spans="2:18">
      <c r="B327" s="86" t="s">
        <v>1401</v>
      </c>
      <c r="C327" s="89" t="s">
        <v>1104</v>
      </c>
      <c r="D327" s="88">
        <v>6588</v>
      </c>
      <c r="E327" s="88"/>
      <c r="F327" s="88" t="s">
        <v>469</v>
      </c>
      <c r="G327" s="102">
        <v>43397</v>
      </c>
      <c r="H327" s="88"/>
      <c r="I327" s="91">
        <v>2.9999999968180487E-2</v>
      </c>
      <c r="J327" s="89" t="s">
        <v>632</v>
      </c>
      <c r="K327" s="89" t="s">
        <v>119</v>
      </c>
      <c r="L327" s="90">
        <v>7.0457000000000006E-2</v>
      </c>
      <c r="M327" s="90">
        <v>6.1200000001757654E-2</v>
      </c>
      <c r="N327" s="91">
        <v>1775.8950000000002</v>
      </c>
      <c r="O327" s="103">
        <v>100.44</v>
      </c>
      <c r="P327" s="91">
        <v>6.5997229070000012</v>
      </c>
      <c r="Q327" s="92">
        <f t="shared" si="5"/>
        <v>1.111578219767473E-2</v>
      </c>
      <c r="R327" s="92">
        <f>P327/'סכום נכסי הקרן'!$C$42</f>
        <v>1.7254899509364049E-3</v>
      </c>
    </row>
    <row r="328" spans="2:18">
      <c r="B328" s="86" t="s">
        <v>1402</v>
      </c>
      <c r="C328" s="89" t="s">
        <v>1104</v>
      </c>
      <c r="D328" s="88" t="s">
        <v>1289</v>
      </c>
      <c r="E328" s="88"/>
      <c r="F328" s="88" t="s">
        <v>469</v>
      </c>
      <c r="G328" s="102">
        <v>44144</v>
      </c>
      <c r="H328" s="88"/>
      <c r="I328" s="91">
        <v>3.0000000018209898E-2</v>
      </c>
      <c r="J328" s="89" t="s">
        <v>632</v>
      </c>
      <c r="K328" s="89" t="s">
        <v>119</v>
      </c>
      <c r="L328" s="90">
        <v>7.8763E-2</v>
      </c>
      <c r="M328" s="120">
        <v>0</v>
      </c>
      <c r="N328" s="91">
        <v>2171.5919980000003</v>
      </c>
      <c r="O328" s="103">
        <v>75.180498</v>
      </c>
      <c r="P328" s="91">
        <v>6.0406705630000008</v>
      </c>
      <c r="Q328" s="92">
        <f t="shared" si="5"/>
        <v>1.0174181439495576E-2</v>
      </c>
      <c r="R328" s="92">
        <f>P328/'סכום נכסי הקרן'!$C$42</f>
        <v>1.5793263596443677E-3</v>
      </c>
    </row>
    <row r="329" spans="2:18">
      <c r="B329" s="86" t="s">
        <v>1403</v>
      </c>
      <c r="C329" s="89" t="s">
        <v>1104</v>
      </c>
      <c r="D329" s="88">
        <v>6826</v>
      </c>
      <c r="E329" s="88"/>
      <c r="F329" s="88" t="s">
        <v>469</v>
      </c>
      <c r="G329" s="102">
        <v>43550</v>
      </c>
      <c r="H329" s="88"/>
      <c r="I329" s="91">
        <v>2.1499999997616115</v>
      </c>
      <c r="J329" s="89" t="s">
        <v>588</v>
      </c>
      <c r="K329" s="89" t="s">
        <v>119</v>
      </c>
      <c r="L329" s="90">
        <v>8.2025000000000001E-2</v>
      </c>
      <c r="M329" s="90">
        <v>8.4999999994040301E-2</v>
      </c>
      <c r="N329" s="91">
        <v>903.73790200000008</v>
      </c>
      <c r="O329" s="103">
        <v>100.36</v>
      </c>
      <c r="P329" s="91">
        <v>3.3558649120000004</v>
      </c>
      <c r="Q329" s="92">
        <f t="shared" si="5"/>
        <v>5.6522166115558214E-3</v>
      </c>
      <c r="R329" s="92">
        <f>P329/'סכום נכסי הקרן'!$C$42</f>
        <v>8.7738701517519366E-4</v>
      </c>
    </row>
    <row r="330" spans="2:18">
      <c r="B330" s="86" t="s">
        <v>1404</v>
      </c>
      <c r="C330" s="89" t="s">
        <v>1104</v>
      </c>
      <c r="D330" s="88">
        <v>6528</v>
      </c>
      <c r="E330" s="88"/>
      <c r="F330" s="88" t="s">
        <v>469</v>
      </c>
      <c r="G330" s="102">
        <v>43373</v>
      </c>
      <c r="H330" s="88"/>
      <c r="I330" s="91">
        <v>4.3800000002448884</v>
      </c>
      <c r="J330" s="89" t="s">
        <v>588</v>
      </c>
      <c r="K330" s="89" t="s">
        <v>122</v>
      </c>
      <c r="L330" s="90">
        <v>3.032E-2</v>
      </c>
      <c r="M330" s="90">
        <v>8.0900000004846026E-2</v>
      </c>
      <c r="N330" s="91">
        <v>1541.4416240000003</v>
      </c>
      <c r="O330" s="103">
        <v>80.540000000000006</v>
      </c>
      <c r="P330" s="91">
        <v>5.7985667910000007</v>
      </c>
      <c r="Q330" s="92">
        <f t="shared" si="5"/>
        <v>9.7664108653805464E-3</v>
      </c>
      <c r="R330" s="92">
        <f>P330/'סכום נכסי הקרן'!$C$42</f>
        <v>1.5160286073665086E-3</v>
      </c>
    </row>
    <row r="331" spans="2:18">
      <c r="B331" s="86" t="s">
        <v>1405</v>
      </c>
      <c r="C331" s="89" t="s">
        <v>1104</v>
      </c>
      <c r="D331" s="88">
        <v>8860</v>
      </c>
      <c r="E331" s="88"/>
      <c r="F331" s="88" t="s">
        <v>469</v>
      </c>
      <c r="G331" s="102">
        <v>44585</v>
      </c>
      <c r="H331" s="88"/>
      <c r="I331" s="91">
        <v>2.5899999972199401</v>
      </c>
      <c r="J331" s="89" t="s">
        <v>719</v>
      </c>
      <c r="K331" s="89" t="s">
        <v>121</v>
      </c>
      <c r="L331" s="90">
        <v>6.1120000000000001E-2</v>
      </c>
      <c r="M331" s="90">
        <v>6.9599999926221484E-2</v>
      </c>
      <c r="N331" s="91">
        <v>92.953182000000012</v>
      </c>
      <c r="O331" s="103">
        <v>100.15</v>
      </c>
      <c r="P331" s="91">
        <v>0.37409265600000002</v>
      </c>
      <c r="Q331" s="92">
        <f t="shared" si="5"/>
        <v>6.3007682965524482E-4</v>
      </c>
      <c r="R331" s="92">
        <f>P331/'סכום נכסי הקרן'!$C$42</f>
        <v>9.7806093944105836E-5</v>
      </c>
    </row>
    <row r="332" spans="2:18">
      <c r="B332" s="86" t="s">
        <v>1405</v>
      </c>
      <c r="C332" s="89" t="s">
        <v>1104</v>
      </c>
      <c r="D332" s="88">
        <v>8977</v>
      </c>
      <c r="E332" s="88"/>
      <c r="F332" s="88" t="s">
        <v>469</v>
      </c>
      <c r="G332" s="102">
        <v>44553</v>
      </c>
      <c r="H332" s="88"/>
      <c r="I332" s="91">
        <v>2.589999994196059</v>
      </c>
      <c r="J332" s="89" t="s">
        <v>719</v>
      </c>
      <c r="K332" s="89" t="s">
        <v>121</v>
      </c>
      <c r="L332" s="90">
        <v>6.1120000000000001E-2</v>
      </c>
      <c r="M332" s="90">
        <v>6.9499999891176098E-2</v>
      </c>
      <c r="N332" s="91">
        <v>13.698363000000002</v>
      </c>
      <c r="O332" s="103">
        <v>100.16</v>
      </c>
      <c r="P332" s="91">
        <v>5.5134948000000017E-2</v>
      </c>
      <c r="Q332" s="92">
        <f t="shared" si="5"/>
        <v>9.2862697735094778E-5</v>
      </c>
      <c r="R332" s="92">
        <f>P332/'סכום נכסי הקרן'!$C$42</f>
        <v>1.4414968637319071E-5</v>
      </c>
    </row>
    <row r="333" spans="2:18">
      <c r="B333" s="86" t="s">
        <v>1405</v>
      </c>
      <c r="C333" s="89" t="s">
        <v>1104</v>
      </c>
      <c r="D333" s="88">
        <v>8978</v>
      </c>
      <c r="E333" s="88"/>
      <c r="F333" s="88" t="s">
        <v>469</v>
      </c>
      <c r="G333" s="102">
        <v>44553</v>
      </c>
      <c r="H333" s="88"/>
      <c r="I333" s="91">
        <v>2.5899999936360554</v>
      </c>
      <c r="J333" s="89" t="s">
        <v>719</v>
      </c>
      <c r="K333" s="89" t="s">
        <v>121</v>
      </c>
      <c r="L333" s="90">
        <v>6.1120000000000001E-2</v>
      </c>
      <c r="M333" s="90">
        <v>7.0599999816152711E-2</v>
      </c>
      <c r="N333" s="91">
        <v>17.612182000000004</v>
      </c>
      <c r="O333" s="103">
        <v>99.91</v>
      </c>
      <c r="P333" s="91">
        <v>7.0710854999999989E-2</v>
      </c>
      <c r="Q333" s="92">
        <f t="shared" si="5"/>
        <v>1.1909688850083096E-4</v>
      </c>
      <c r="R333" s="92">
        <f>P333/'סכום נכסי הקרן'!$C$42</f>
        <v>1.8487271578509804E-5</v>
      </c>
    </row>
    <row r="334" spans="2:18">
      <c r="B334" s="86" t="s">
        <v>1405</v>
      </c>
      <c r="C334" s="89" t="s">
        <v>1104</v>
      </c>
      <c r="D334" s="88">
        <v>8979</v>
      </c>
      <c r="E334" s="88"/>
      <c r="F334" s="88" t="s">
        <v>469</v>
      </c>
      <c r="G334" s="102">
        <v>44553</v>
      </c>
      <c r="H334" s="88"/>
      <c r="I334" s="91">
        <v>2.5899999992141276</v>
      </c>
      <c r="J334" s="89" t="s">
        <v>719</v>
      </c>
      <c r="K334" s="89" t="s">
        <v>121</v>
      </c>
      <c r="L334" s="90">
        <v>6.1120000000000001E-2</v>
      </c>
      <c r="M334" s="90">
        <v>6.949999996070641E-2</v>
      </c>
      <c r="N334" s="91">
        <v>82.190180000000012</v>
      </c>
      <c r="O334" s="103">
        <v>100.17</v>
      </c>
      <c r="P334" s="91">
        <v>0.33084271400000004</v>
      </c>
      <c r="Q334" s="92">
        <f t="shared" si="5"/>
        <v>5.5723181144635167E-4</v>
      </c>
      <c r="R334" s="92">
        <f>P334/'סכום נכסי הקרן'!$C$42</f>
        <v>8.6498446433567357E-5</v>
      </c>
    </row>
    <row r="335" spans="2:18">
      <c r="B335" s="86" t="s">
        <v>1405</v>
      </c>
      <c r="C335" s="89" t="s">
        <v>1104</v>
      </c>
      <c r="D335" s="88">
        <v>8918</v>
      </c>
      <c r="E335" s="88"/>
      <c r="F335" s="88" t="s">
        <v>469</v>
      </c>
      <c r="G335" s="102">
        <v>44553</v>
      </c>
      <c r="H335" s="88"/>
      <c r="I335" s="91">
        <v>2.590000006560973</v>
      </c>
      <c r="J335" s="89" t="s">
        <v>719</v>
      </c>
      <c r="K335" s="89" t="s">
        <v>121</v>
      </c>
      <c r="L335" s="90">
        <v>6.1120000000000001E-2</v>
      </c>
      <c r="M335" s="90">
        <v>6.9600000135452339E-2</v>
      </c>
      <c r="N335" s="91">
        <v>11.741454000000001</v>
      </c>
      <c r="O335" s="103">
        <v>100.14</v>
      </c>
      <c r="P335" s="91">
        <v>4.7249091000000007E-2</v>
      </c>
      <c r="Q335" s="92">
        <f t="shared" si="5"/>
        <v>7.9580705431897501E-5</v>
      </c>
      <c r="R335" s="92">
        <f>P335/'סכום נכסי הקרן'!$C$42</f>
        <v>1.2353220409436764E-5</v>
      </c>
    </row>
    <row r="336" spans="2:18">
      <c r="B336" s="86" t="s">
        <v>1405</v>
      </c>
      <c r="C336" s="89" t="s">
        <v>1104</v>
      </c>
      <c r="D336" s="88">
        <v>9037</v>
      </c>
      <c r="E336" s="88"/>
      <c r="F336" s="88" t="s">
        <v>469</v>
      </c>
      <c r="G336" s="102">
        <v>44671</v>
      </c>
      <c r="H336" s="88"/>
      <c r="I336" s="91">
        <v>2.59000002404039</v>
      </c>
      <c r="J336" s="89" t="s">
        <v>719</v>
      </c>
      <c r="K336" s="89" t="s">
        <v>121</v>
      </c>
      <c r="L336" s="90">
        <v>6.1120000000000001E-2</v>
      </c>
      <c r="M336" s="90">
        <v>6.9600001097054415E-2</v>
      </c>
      <c r="N336" s="91">
        <v>7.3384090000000013</v>
      </c>
      <c r="O336" s="103">
        <v>100.15</v>
      </c>
      <c r="P336" s="91">
        <v>2.9533631000000005E-2</v>
      </c>
      <c r="Q336" s="92">
        <f t="shared" si="5"/>
        <v>4.9742908047593056E-5</v>
      </c>
      <c r="R336" s="92">
        <f>P336/'סכום נכסי הקרן'!$C$42</f>
        <v>7.721533801231737E-6</v>
      </c>
    </row>
    <row r="337" spans="2:18">
      <c r="B337" s="86" t="s">
        <v>1405</v>
      </c>
      <c r="C337" s="89" t="s">
        <v>1104</v>
      </c>
      <c r="D337" s="88">
        <v>9130</v>
      </c>
      <c r="E337" s="88"/>
      <c r="F337" s="88" t="s">
        <v>469</v>
      </c>
      <c r="G337" s="102">
        <v>44742</v>
      </c>
      <c r="H337" s="88"/>
      <c r="I337" s="91">
        <v>2.5900000024830447</v>
      </c>
      <c r="J337" s="89" t="s">
        <v>719</v>
      </c>
      <c r="K337" s="89" t="s">
        <v>121</v>
      </c>
      <c r="L337" s="90">
        <v>6.1120000000000001E-2</v>
      </c>
      <c r="M337" s="90">
        <v>6.9600000020315828E-2</v>
      </c>
      <c r="N337" s="91">
        <v>44.030454000000006</v>
      </c>
      <c r="O337" s="103">
        <v>100.15</v>
      </c>
      <c r="P337" s="91">
        <v>0.17720178400000003</v>
      </c>
      <c r="Q337" s="92">
        <f t="shared" si="5"/>
        <v>2.9845744491699807E-4</v>
      </c>
      <c r="R337" s="92">
        <f>P337/'סכום נכסי הקרן'!$C$42</f>
        <v>4.6329202284492728E-5</v>
      </c>
    </row>
    <row r="338" spans="2:18">
      <c r="B338" s="86" t="s">
        <v>1405</v>
      </c>
      <c r="C338" s="89" t="s">
        <v>1104</v>
      </c>
      <c r="D338" s="88">
        <v>9313</v>
      </c>
      <c r="E338" s="88"/>
      <c r="F338" s="88" t="s">
        <v>469</v>
      </c>
      <c r="G338" s="102">
        <v>44886</v>
      </c>
      <c r="H338" s="88"/>
      <c r="I338" s="91">
        <v>2.5900000170933151</v>
      </c>
      <c r="J338" s="89" t="s">
        <v>719</v>
      </c>
      <c r="K338" s="89" t="s">
        <v>121</v>
      </c>
      <c r="L338" s="90">
        <v>6.1120000000000001E-2</v>
      </c>
      <c r="M338" s="90">
        <v>6.9500000359207337E-2</v>
      </c>
      <c r="N338" s="91">
        <v>20.058318000000003</v>
      </c>
      <c r="O338" s="103">
        <v>100.16</v>
      </c>
      <c r="P338" s="91">
        <v>8.0733318000000012E-2</v>
      </c>
      <c r="Q338" s="92">
        <f t="shared" si="5"/>
        <v>1.3597752384903467E-4</v>
      </c>
      <c r="R338" s="92">
        <f>P338/'סכום נכסי הקרן'!$C$42</f>
        <v>2.1107632983651439E-5</v>
      </c>
    </row>
    <row r="339" spans="2:18">
      <c r="B339" s="86" t="s">
        <v>1405</v>
      </c>
      <c r="C339" s="89" t="s">
        <v>1104</v>
      </c>
      <c r="D339" s="88">
        <v>9496</v>
      </c>
      <c r="E339" s="88"/>
      <c r="F339" s="88" t="s">
        <v>469</v>
      </c>
      <c r="G339" s="102">
        <v>44985</v>
      </c>
      <c r="H339" s="88"/>
      <c r="I339" s="91">
        <v>2.5900000048399132</v>
      </c>
      <c r="J339" s="89" t="s">
        <v>719</v>
      </c>
      <c r="K339" s="89" t="s">
        <v>121</v>
      </c>
      <c r="L339" s="90">
        <v>6.1120000000000001E-2</v>
      </c>
      <c r="M339" s="90">
        <v>6.9500000241995652E-2</v>
      </c>
      <c r="N339" s="91">
        <v>31.310545000000005</v>
      </c>
      <c r="O339" s="103">
        <v>100.17</v>
      </c>
      <c r="P339" s="91">
        <v>0.12603532100000003</v>
      </c>
      <c r="Q339" s="92">
        <f t="shared" si="5"/>
        <v>2.1227878763880657E-4</v>
      </c>
      <c r="R339" s="92">
        <f>P339/'סכום נכסי הקרן'!$C$42</f>
        <v>3.2951789478597883E-5</v>
      </c>
    </row>
    <row r="340" spans="2:18">
      <c r="B340" s="86" t="s">
        <v>1405</v>
      </c>
      <c r="C340" s="89" t="s">
        <v>1104</v>
      </c>
      <c r="D340" s="88">
        <v>9547</v>
      </c>
      <c r="E340" s="88"/>
      <c r="F340" s="88" t="s">
        <v>469</v>
      </c>
      <c r="G340" s="102">
        <v>45036</v>
      </c>
      <c r="H340" s="88"/>
      <c r="I340" s="91">
        <v>2.5900000362154185</v>
      </c>
      <c r="J340" s="89" t="s">
        <v>719</v>
      </c>
      <c r="K340" s="89" t="s">
        <v>121</v>
      </c>
      <c r="L340" s="90">
        <v>6.1120000000000001E-2</v>
      </c>
      <c r="M340" s="90">
        <v>6.9400000548308208E-2</v>
      </c>
      <c r="N340" s="91">
        <v>7.3384090000000013</v>
      </c>
      <c r="O340" s="103">
        <v>100.19</v>
      </c>
      <c r="P340" s="91">
        <v>2.9545427000000003E-2</v>
      </c>
      <c r="Q340" s="92">
        <f t="shared" si="5"/>
        <v>4.9762775816081437E-5</v>
      </c>
      <c r="R340" s="92">
        <f>P340/'סכום נכסי הקרן'!$C$42</f>
        <v>7.724617851842355E-6</v>
      </c>
    </row>
    <row r="341" spans="2:18">
      <c r="B341" s="86" t="s">
        <v>1405</v>
      </c>
      <c r="C341" s="89" t="s">
        <v>1104</v>
      </c>
      <c r="D341" s="88">
        <v>8829</v>
      </c>
      <c r="E341" s="88"/>
      <c r="F341" s="88" t="s">
        <v>469</v>
      </c>
      <c r="G341" s="102">
        <v>44553</v>
      </c>
      <c r="H341" s="88"/>
      <c r="I341" s="91">
        <v>2.6000000002798322</v>
      </c>
      <c r="J341" s="89" t="s">
        <v>719</v>
      </c>
      <c r="K341" s="89" t="s">
        <v>121</v>
      </c>
      <c r="L341" s="90">
        <v>6.1180000000000005E-2</v>
      </c>
      <c r="M341" s="90">
        <v>6.9300000009514293E-2</v>
      </c>
      <c r="N341" s="91">
        <v>887.9475020000001</v>
      </c>
      <c r="O341" s="103">
        <v>100.15</v>
      </c>
      <c r="P341" s="91">
        <v>3.5735695200000004</v>
      </c>
      <c r="Q341" s="92">
        <f t="shared" si="5"/>
        <v>6.0188921584021027E-3</v>
      </c>
      <c r="R341" s="92">
        <f>P341/'סכום נכסי הקרן'!$C$42</f>
        <v>9.3430563413389553E-4</v>
      </c>
    </row>
    <row r="342" spans="2:18">
      <c r="B342" s="86" t="s">
        <v>1406</v>
      </c>
      <c r="C342" s="89" t="s">
        <v>1104</v>
      </c>
      <c r="D342" s="88">
        <v>7382</v>
      </c>
      <c r="E342" s="88"/>
      <c r="F342" s="88" t="s">
        <v>469</v>
      </c>
      <c r="G342" s="102">
        <v>43860</v>
      </c>
      <c r="H342" s="88"/>
      <c r="I342" s="91">
        <v>2.7900000002598393</v>
      </c>
      <c r="J342" s="89" t="s">
        <v>588</v>
      </c>
      <c r="K342" s="89" t="s">
        <v>119</v>
      </c>
      <c r="L342" s="90">
        <v>7.9430000000000001E-2</v>
      </c>
      <c r="M342" s="90">
        <v>8.5400000006207274E-2</v>
      </c>
      <c r="N342" s="91">
        <v>1493.6259689999999</v>
      </c>
      <c r="O342" s="103">
        <v>100.28</v>
      </c>
      <c r="P342" s="91">
        <v>5.541890264000001</v>
      </c>
      <c r="Q342" s="92">
        <f t="shared" si="5"/>
        <v>9.3340956894871208E-3</v>
      </c>
      <c r="R342" s="92">
        <f>P342/'סכום נכסי הקרן'!$C$42</f>
        <v>1.4489208250821946E-3</v>
      </c>
    </row>
    <row r="343" spans="2:18">
      <c r="B343" s="86" t="s">
        <v>1407</v>
      </c>
      <c r="C343" s="89" t="s">
        <v>1104</v>
      </c>
      <c r="D343" s="88">
        <v>9158</v>
      </c>
      <c r="E343" s="88"/>
      <c r="F343" s="88" t="s">
        <v>469</v>
      </c>
      <c r="G343" s="102">
        <v>44179</v>
      </c>
      <c r="H343" s="88"/>
      <c r="I343" s="91">
        <v>2.6799999997762973</v>
      </c>
      <c r="J343" s="89" t="s">
        <v>588</v>
      </c>
      <c r="K343" s="89" t="s">
        <v>119</v>
      </c>
      <c r="L343" s="90">
        <v>7.8274999999999997E-2</v>
      </c>
      <c r="M343" s="90">
        <v>8.2499999992010603E-2</v>
      </c>
      <c r="N343" s="91">
        <v>676.23326599999996</v>
      </c>
      <c r="O343" s="103">
        <v>100.05</v>
      </c>
      <c r="P343" s="91">
        <v>2.5033141919999999</v>
      </c>
      <c r="Q343" s="92">
        <f t="shared" si="5"/>
        <v>4.2162823686288584E-3</v>
      </c>
      <c r="R343" s="92">
        <f>P343/'סכום נכסי הקרן'!$C$42</f>
        <v>6.5448861159777855E-4</v>
      </c>
    </row>
    <row r="344" spans="2:18">
      <c r="B344" s="86" t="s">
        <v>1408</v>
      </c>
      <c r="C344" s="89" t="s">
        <v>1104</v>
      </c>
      <c r="D344" s="88">
        <v>7823</v>
      </c>
      <c r="E344" s="88"/>
      <c r="F344" s="88" t="s">
        <v>469</v>
      </c>
      <c r="G344" s="102">
        <v>44027</v>
      </c>
      <c r="H344" s="88"/>
      <c r="I344" s="91">
        <v>3.6100000003533577</v>
      </c>
      <c r="J344" s="89" t="s">
        <v>719</v>
      </c>
      <c r="K344" s="89" t="s">
        <v>121</v>
      </c>
      <c r="L344" s="90">
        <v>2.35E-2</v>
      </c>
      <c r="M344" s="90">
        <v>2.4300000001466312E-2</v>
      </c>
      <c r="N344" s="91">
        <v>1036.4769100000003</v>
      </c>
      <c r="O344" s="103">
        <v>99.88</v>
      </c>
      <c r="P344" s="91">
        <v>4.1600842730000016</v>
      </c>
      <c r="Q344" s="92">
        <f t="shared" si="5"/>
        <v>7.0067473065562802E-3</v>
      </c>
      <c r="R344" s="92">
        <f>P344/'סכום נכסי הקרן'!$C$42</f>
        <v>1.0876492406213807E-3</v>
      </c>
    </row>
    <row r="345" spans="2:18">
      <c r="B345" s="86" t="s">
        <v>1408</v>
      </c>
      <c r="C345" s="89" t="s">
        <v>1104</v>
      </c>
      <c r="D345" s="88">
        <v>7993</v>
      </c>
      <c r="E345" s="88"/>
      <c r="F345" s="88" t="s">
        <v>469</v>
      </c>
      <c r="G345" s="102">
        <v>44119</v>
      </c>
      <c r="H345" s="88"/>
      <c r="I345" s="91">
        <v>3.6099999999134647</v>
      </c>
      <c r="J345" s="89" t="s">
        <v>719</v>
      </c>
      <c r="K345" s="89" t="s">
        <v>121</v>
      </c>
      <c r="L345" s="90">
        <v>2.35E-2</v>
      </c>
      <c r="M345" s="90">
        <v>2.430000000076922E-2</v>
      </c>
      <c r="N345" s="91">
        <v>1036.4769110000002</v>
      </c>
      <c r="O345" s="103">
        <v>99.88</v>
      </c>
      <c r="P345" s="91">
        <v>4.1600842759999992</v>
      </c>
      <c r="Q345" s="92">
        <f t="shared" si="5"/>
        <v>7.0067473116091168E-3</v>
      </c>
      <c r="R345" s="92">
        <f>P345/'סכום נכסי הקרן'!$C$42</f>
        <v>1.0876492414057266E-3</v>
      </c>
    </row>
    <row r="346" spans="2:18">
      <c r="B346" s="86" t="s">
        <v>1408</v>
      </c>
      <c r="C346" s="89" t="s">
        <v>1104</v>
      </c>
      <c r="D346" s="88">
        <v>8187</v>
      </c>
      <c r="E346" s="88"/>
      <c r="F346" s="88" t="s">
        <v>469</v>
      </c>
      <c r="G346" s="102">
        <v>44211</v>
      </c>
      <c r="H346" s="88"/>
      <c r="I346" s="91">
        <v>3.6100000003533577</v>
      </c>
      <c r="J346" s="89" t="s">
        <v>719</v>
      </c>
      <c r="K346" s="89" t="s">
        <v>121</v>
      </c>
      <c r="L346" s="90">
        <v>2.35E-2</v>
      </c>
      <c r="M346" s="90">
        <v>2.4300000001466312E-2</v>
      </c>
      <c r="N346" s="91">
        <v>1036.4769100000003</v>
      </c>
      <c r="O346" s="103">
        <v>99.88</v>
      </c>
      <c r="P346" s="91">
        <v>4.1600842730000016</v>
      </c>
      <c r="Q346" s="92">
        <f t="shared" si="5"/>
        <v>7.0067473065562802E-3</v>
      </c>
      <c r="R346" s="92">
        <f>P346/'סכום נכסי הקרן'!$C$42</f>
        <v>1.0876492406213807E-3</v>
      </c>
    </row>
    <row r="347" spans="2:18">
      <c r="B347" s="95"/>
      <c r="C347" s="95"/>
      <c r="D347" s="95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</row>
    <row r="348" spans="2:18">
      <c r="B348" s="95"/>
      <c r="C348" s="95"/>
      <c r="D348" s="9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</row>
    <row r="349" spans="2:18">
      <c r="B349" s="95"/>
      <c r="C349" s="95"/>
      <c r="D349" s="95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</row>
    <row r="350" spans="2:18">
      <c r="B350" s="110" t="s">
        <v>197</v>
      </c>
      <c r="C350" s="95"/>
      <c r="D350" s="95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</row>
    <row r="351" spans="2:18">
      <c r="B351" s="110" t="s">
        <v>103</v>
      </c>
      <c r="C351" s="95"/>
      <c r="D351" s="95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</row>
    <row r="352" spans="2:18">
      <c r="B352" s="110" t="s">
        <v>180</v>
      </c>
      <c r="C352" s="95"/>
      <c r="D352" s="95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</row>
    <row r="353" spans="2:18">
      <c r="B353" s="110" t="s">
        <v>188</v>
      </c>
      <c r="C353" s="95"/>
      <c r="D353" s="95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</row>
    <row r="354" spans="2:18">
      <c r="B354" s="95"/>
      <c r="C354" s="95"/>
      <c r="D354" s="95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</row>
    <row r="355" spans="2:18">
      <c r="B355" s="95"/>
      <c r="C355" s="95"/>
      <c r="D355" s="95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</row>
    <row r="356" spans="2:18">
      <c r="B356" s="95"/>
      <c r="C356" s="95"/>
      <c r="D356" s="95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</row>
    <row r="357" spans="2:18">
      <c r="B357" s="95"/>
      <c r="C357" s="95"/>
      <c r="D357" s="95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</row>
    <row r="358" spans="2:18">
      <c r="B358" s="95"/>
      <c r="C358" s="95"/>
      <c r="D358" s="95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</row>
    <row r="359" spans="2:18">
      <c r="B359" s="95"/>
      <c r="C359" s="95"/>
      <c r="D359" s="95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</row>
    <row r="360" spans="2:18">
      <c r="B360" s="95"/>
      <c r="C360" s="95"/>
      <c r="D360" s="95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</row>
    <row r="361" spans="2:18">
      <c r="B361" s="95"/>
      <c r="C361" s="95"/>
      <c r="D361" s="95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</row>
    <row r="362" spans="2:18">
      <c r="B362" s="95"/>
      <c r="C362" s="95"/>
      <c r="D362" s="95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</row>
    <row r="363" spans="2:18">
      <c r="B363" s="95"/>
      <c r="C363" s="95"/>
      <c r="D363" s="95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</row>
    <row r="364" spans="2:18">
      <c r="B364" s="95"/>
      <c r="C364" s="95"/>
      <c r="D364" s="95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</row>
    <row r="365" spans="2:18">
      <c r="B365" s="95"/>
      <c r="C365" s="95"/>
      <c r="D365" s="95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</row>
    <row r="366" spans="2:18">
      <c r="B366" s="95"/>
      <c r="C366" s="95"/>
      <c r="D366" s="95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</row>
    <row r="367" spans="2:18">
      <c r="B367" s="95"/>
      <c r="C367" s="95"/>
      <c r="D367" s="95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</row>
    <row r="368" spans="2:18">
      <c r="B368" s="95"/>
      <c r="C368" s="95"/>
      <c r="D368" s="95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</row>
    <row r="369" spans="2:18">
      <c r="B369" s="95"/>
      <c r="C369" s="95"/>
      <c r="D369" s="95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</row>
    <row r="370" spans="2:18">
      <c r="B370" s="95"/>
      <c r="C370" s="95"/>
      <c r="D370" s="95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</row>
    <row r="371" spans="2:18">
      <c r="B371" s="95"/>
      <c r="C371" s="95"/>
      <c r="D371" s="95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</row>
    <row r="372" spans="2:18">
      <c r="B372" s="95"/>
      <c r="C372" s="95"/>
      <c r="D372" s="95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</row>
    <row r="373" spans="2:18">
      <c r="B373" s="95"/>
      <c r="C373" s="95"/>
      <c r="D373" s="95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</row>
    <row r="374" spans="2:18">
      <c r="B374" s="95"/>
      <c r="C374" s="95"/>
      <c r="D374" s="95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</row>
    <row r="375" spans="2:18">
      <c r="B375" s="95"/>
      <c r="C375" s="95"/>
      <c r="D375" s="95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</row>
    <row r="376" spans="2:18">
      <c r="B376" s="95"/>
      <c r="C376" s="95"/>
      <c r="D376" s="95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</row>
    <row r="377" spans="2:18">
      <c r="B377" s="95"/>
      <c r="C377" s="95"/>
      <c r="D377" s="95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</row>
    <row r="378" spans="2:18">
      <c r="B378" s="95"/>
      <c r="C378" s="95"/>
      <c r="D378" s="95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</row>
    <row r="379" spans="2:18">
      <c r="B379" s="95"/>
      <c r="C379" s="95"/>
      <c r="D379" s="95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</row>
    <row r="380" spans="2:18">
      <c r="B380" s="95"/>
      <c r="C380" s="95"/>
      <c r="D380" s="95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</row>
    <row r="381" spans="2:18">
      <c r="B381" s="95"/>
      <c r="C381" s="95"/>
      <c r="D381" s="95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</row>
    <row r="382" spans="2:18">
      <c r="B382" s="95"/>
      <c r="C382" s="95"/>
      <c r="D382" s="95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</row>
    <row r="383" spans="2:18">
      <c r="B383" s="95"/>
      <c r="C383" s="95"/>
      <c r="D383" s="95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</row>
    <row r="384" spans="2:18">
      <c r="B384" s="95"/>
      <c r="C384" s="95"/>
      <c r="D384" s="95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</row>
    <row r="385" spans="2:18">
      <c r="B385" s="95"/>
      <c r="C385" s="95"/>
      <c r="D385" s="95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</row>
    <row r="386" spans="2:18">
      <c r="B386" s="95"/>
      <c r="C386" s="95"/>
      <c r="D386" s="95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</row>
    <row r="387" spans="2:18">
      <c r="B387" s="95"/>
      <c r="C387" s="95"/>
      <c r="D387" s="95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</row>
    <row r="388" spans="2:18">
      <c r="B388" s="95"/>
      <c r="C388" s="95"/>
      <c r="D388" s="95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</row>
    <row r="389" spans="2:18">
      <c r="B389" s="95"/>
      <c r="C389" s="95"/>
      <c r="D389" s="95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</row>
    <row r="390" spans="2:18">
      <c r="B390" s="95"/>
      <c r="C390" s="95"/>
      <c r="D390" s="95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</row>
    <row r="391" spans="2:18">
      <c r="B391" s="95"/>
      <c r="C391" s="95"/>
      <c r="D391" s="95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</row>
    <row r="392" spans="2:18">
      <c r="B392" s="95"/>
      <c r="C392" s="95"/>
      <c r="D392" s="95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</row>
    <row r="393" spans="2:18">
      <c r="B393" s="95"/>
      <c r="C393" s="95"/>
      <c r="D393" s="95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</row>
    <row r="394" spans="2:18">
      <c r="B394" s="95"/>
      <c r="C394" s="95"/>
      <c r="D394" s="95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</row>
    <row r="395" spans="2:18">
      <c r="B395" s="95"/>
      <c r="C395" s="95"/>
      <c r="D395" s="95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</row>
    <row r="396" spans="2:18">
      <c r="B396" s="95"/>
      <c r="C396" s="95"/>
      <c r="D396" s="95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</row>
    <row r="397" spans="2:18">
      <c r="B397" s="95"/>
      <c r="C397" s="95"/>
      <c r="D397" s="95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</row>
    <row r="398" spans="2:18">
      <c r="B398" s="95"/>
      <c r="C398" s="95"/>
      <c r="D398" s="95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</row>
    <row r="399" spans="2:18">
      <c r="B399" s="95"/>
      <c r="C399" s="95"/>
      <c r="D399" s="95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</row>
    <row r="400" spans="2:18">
      <c r="B400" s="95"/>
      <c r="C400" s="95"/>
      <c r="D400" s="95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</row>
    <row r="401" spans="2:18">
      <c r="B401" s="95"/>
      <c r="C401" s="95"/>
      <c r="D401" s="95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</row>
    <row r="402" spans="2:18">
      <c r="B402" s="95"/>
      <c r="C402" s="95"/>
      <c r="D402" s="95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</row>
    <row r="403" spans="2:18">
      <c r="B403" s="95"/>
      <c r="C403" s="95"/>
      <c r="D403" s="95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</row>
    <row r="404" spans="2:18">
      <c r="B404" s="95"/>
      <c r="C404" s="95"/>
      <c r="D404" s="95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</row>
    <row r="405" spans="2:18">
      <c r="B405" s="95"/>
      <c r="C405" s="95"/>
      <c r="D405" s="95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</row>
    <row r="406" spans="2:18">
      <c r="B406" s="95"/>
      <c r="C406" s="95"/>
      <c r="D406" s="95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</row>
    <row r="407" spans="2:18">
      <c r="B407" s="95"/>
      <c r="C407" s="95"/>
      <c r="D407" s="95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</row>
    <row r="408" spans="2:18">
      <c r="B408" s="95"/>
      <c r="C408" s="95"/>
      <c r="D408" s="95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</row>
    <row r="409" spans="2:18">
      <c r="B409" s="95"/>
      <c r="C409" s="95"/>
      <c r="D409" s="95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</row>
    <row r="410" spans="2:18">
      <c r="B410" s="95"/>
      <c r="C410" s="95"/>
      <c r="D410" s="95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</row>
    <row r="411" spans="2:18">
      <c r="B411" s="95"/>
      <c r="C411" s="95"/>
      <c r="D411" s="95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</row>
    <row r="412" spans="2:18">
      <c r="B412" s="95"/>
      <c r="C412" s="95"/>
      <c r="D412" s="95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</row>
    <row r="413" spans="2:18">
      <c r="B413" s="95"/>
      <c r="C413" s="95"/>
      <c r="D413" s="95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</row>
    <row r="414" spans="2:18">
      <c r="B414" s="95"/>
      <c r="C414" s="95"/>
      <c r="D414" s="95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</row>
    <row r="415" spans="2:18">
      <c r="B415" s="95"/>
      <c r="C415" s="95"/>
      <c r="D415" s="95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</row>
    <row r="416" spans="2:18">
      <c r="B416" s="95"/>
      <c r="C416" s="95"/>
      <c r="D416" s="95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</row>
    <row r="417" spans="2:18">
      <c r="B417" s="95"/>
      <c r="C417" s="95"/>
      <c r="D417" s="95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</row>
    <row r="418" spans="2:18">
      <c r="B418" s="95"/>
      <c r="C418" s="95"/>
      <c r="D418" s="9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</row>
    <row r="419" spans="2:18">
      <c r="B419" s="95"/>
      <c r="C419" s="95"/>
      <c r="D419" s="95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</row>
    <row r="420" spans="2:18">
      <c r="B420" s="95"/>
      <c r="C420" s="95"/>
      <c r="D420" s="95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</row>
    <row r="421" spans="2:18">
      <c r="B421" s="95"/>
      <c r="C421" s="95"/>
      <c r="D421" s="95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</row>
    <row r="422" spans="2:18">
      <c r="B422" s="95"/>
      <c r="C422" s="95"/>
      <c r="D422" s="95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</row>
    <row r="423" spans="2:18">
      <c r="B423" s="95"/>
      <c r="C423" s="95"/>
      <c r="D423" s="95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</row>
    <row r="424" spans="2:18">
      <c r="B424" s="95"/>
      <c r="C424" s="95"/>
      <c r="D424" s="95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</row>
    <row r="425" spans="2:18">
      <c r="B425" s="95"/>
      <c r="C425" s="95"/>
      <c r="D425" s="95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</row>
    <row r="426" spans="2:18">
      <c r="B426" s="95"/>
      <c r="C426" s="95"/>
      <c r="D426" s="95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</row>
    <row r="427" spans="2:18">
      <c r="B427" s="95"/>
      <c r="C427" s="95"/>
      <c r="D427" s="95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</row>
    <row r="428" spans="2:18">
      <c r="B428" s="95"/>
      <c r="C428" s="95"/>
      <c r="D428" s="95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</row>
    <row r="429" spans="2:18">
      <c r="B429" s="95"/>
      <c r="C429" s="95"/>
      <c r="D429" s="95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</row>
    <row r="430" spans="2:18">
      <c r="B430" s="95"/>
      <c r="C430" s="95"/>
      <c r="D430" s="95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</row>
    <row r="431" spans="2:18">
      <c r="B431" s="95"/>
      <c r="C431" s="95"/>
      <c r="D431" s="95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</row>
    <row r="432" spans="2:18">
      <c r="B432" s="95"/>
      <c r="C432" s="95"/>
      <c r="D432" s="95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</row>
    <row r="433" spans="2:18">
      <c r="B433" s="95"/>
      <c r="C433" s="95"/>
      <c r="D433" s="95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</row>
    <row r="434" spans="2:18">
      <c r="B434" s="95"/>
      <c r="C434" s="95"/>
      <c r="D434" s="95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</row>
    <row r="435" spans="2:18">
      <c r="B435" s="95"/>
      <c r="C435" s="95"/>
      <c r="D435" s="95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</row>
    <row r="436" spans="2:18">
      <c r="B436" s="95"/>
      <c r="C436" s="95"/>
      <c r="D436" s="95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</row>
    <row r="437" spans="2:18">
      <c r="B437" s="95"/>
      <c r="C437" s="95"/>
      <c r="D437" s="95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</row>
    <row r="438" spans="2:18">
      <c r="B438" s="95"/>
      <c r="C438" s="95"/>
      <c r="D438" s="95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</row>
    <row r="439" spans="2:18">
      <c r="B439" s="95"/>
      <c r="C439" s="95"/>
      <c r="D439" s="95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</row>
    <row r="440" spans="2:18">
      <c r="B440" s="95"/>
      <c r="C440" s="95"/>
      <c r="D440" s="95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</row>
    <row r="441" spans="2:18">
      <c r="B441" s="95"/>
      <c r="C441" s="95"/>
      <c r="D441" s="95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</row>
    <row r="442" spans="2:18">
      <c r="B442" s="95"/>
      <c r="C442" s="95"/>
      <c r="D442" s="95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</row>
    <row r="443" spans="2:18">
      <c r="B443" s="95"/>
      <c r="C443" s="95"/>
      <c r="D443" s="95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</row>
    <row r="444" spans="2:18">
      <c r="B444" s="95"/>
      <c r="C444" s="95"/>
      <c r="D444" s="95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</row>
    <row r="445" spans="2:18">
      <c r="B445" s="95"/>
      <c r="C445" s="95"/>
      <c r="D445" s="95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</row>
    <row r="446" spans="2:18">
      <c r="B446" s="95"/>
      <c r="C446" s="95"/>
      <c r="D446" s="95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</row>
    <row r="447" spans="2:18">
      <c r="B447" s="95"/>
      <c r="C447" s="95"/>
      <c r="D447" s="95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</row>
    <row r="448" spans="2:18">
      <c r="B448" s="95"/>
      <c r="C448" s="95"/>
      <c r="D448" s="95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</row>
    <row r="449" spans="2:18">
      <c r="B449" s="95"/>
      <c r="C449" s="95"/>
      <c r="D449" s="95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</row>
    <row r="450" spans="2:18">
      <c r="B450" s="95"/>
      <c r="C450" s="95"/>
      <c r="D450" s="95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</row>
    <row r="451" spans="2:18">
      <c r="B451" s="95"/>
      <c r="C451" s="95"/>
      <c r="D451" s="95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</row>
    <row r="452" spans="2:18">
      <c r="B452" s="95"/>
      <c r="C452" s="95"/>
      <c r="D452" s="95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</row>
    <row r="453" spans="2:18">
      <c r="B453" s="95"/>
      <c r="C453" s="95"/>
      <c r="D453" s="95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</row>
    <row r="454" spans="2:18">
      <c r="B454" s="95"/>
      <c r="C454" s="95"/>
      <c r="D454" s="95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</row>
    <row r="455" spans="2:18">
      <c r="B455" s="95"/>
      <c r="C455" s="95"/>
      <c r="D455" s="95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</row>
    <row r="456" spans="2:18">
      <c r="B456" s="95"/>
      <c r="C456" s="95"/>
      <c r="D456" s="95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</row>
    <row r="457" spans="2:18">
      <c r="B457" s="95"/>
      <c r="C457" s="95"/>
      <c r="D457" s="95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</row>
    <row r="458" spans="2:18">
      <c r="B458" s="95"/>
      <c r="C458" s="95"/>
      <c r="D458" s="95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</row>
    <row r="459" spans="2:18">
      <c r="B459" s="95"/>
      <c r="C459" s="95"/>
      <c r="D459" s="95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</row>
    <row r="460" spans="2:18">
      <c r="B460" s="95"/>
      <c r="C460" s="95"/>
      <c r="D460" s="95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</row>
    <row r="461" spans="2:18">
      <c r="B461" s="95"/>
      <c r="C461" s="95"/>
      <c r="D461" s="95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</row>
    <row r="462" spans="2:18">
      <c r="B462" s="95"/>
      <c r="C462" s="95"/>
      <c r="D462" s="95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</row>
    <row r="463" spans="2:18">
      <c r="B463" s="95"/>
      <c r="C463" s="95"/>
      <c r="D463" s="95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</row>
    <row r="464" spans="2:18">
      <c r="B464" s="95"/>
      <c r="C464" s="95"/>
      <c r="D464" s="95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</row>
    <row r="465" spans="2:18">
      <c r="B465" s="95"/>
      <c r="C465" s="95"/>
      <c r="D465" s="95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</row>
    <row r="466" spans="2:18">
      <c r="B466" s="95"/>
      <c r="C466" s="95"/>
      <c r="D466" s="95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</row>
    <row r="467" spans="2:18">
      <c r="B467" s="95"/>
      <c r="C467" s="95"/>
      <c r="D467" s="95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</row>
    <row r="468" spans="2:18">
      <c r="B468" s="95"/>
      <c r="C468" s="95"/>
      <c r="D468" s="9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</row>
    <row r="469" spans="2:18">
      <c r="B469" s="95"/>
      <c r="C469" s="95"/>
      <c r="D469" s="95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</row>
    <row r="470" spans="2:18">
      <c r="B470" s="95"/>
      <c r="C470" s="95"/>
      <c r="D470" s="95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</row>
    <row r="471" spans="2:18">
      <c r="B471" s="95"/>
      <c r="C471" s="95"/>
      <c r="D471" s="95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</row>
    <row r="472" spans="2:18">
      <c r="B472" s="95"/>
      <c r="C472" s="95"/>
      <c r="D472" s="95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</row>
    <row r="473" spans="2:18">
      <c r="B473" s="95"/>
      <c r="C473" s="95"/>
      <c r="D473" s="95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</row>
    <row r="474" spans="2:18">
      <c r="B474" s="95"/>
      <c r="C474" s="95"/>
      <c r="D474" s="95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</row>
    <row r="475" spans="2:18">
      <c r="B475" s="95"/>
      <c r="C475" s="95"/>
      <c r="D475" s="95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</row>
    <row r="476" spans="2:18">
      <c r="B476" s="95"/>
      <c r="C476" s="95"/>
      <c r="D476" s="95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</row>
    <row r="477" spans="2:18">
      <c r="B477" s="95"/>
      <c r="C477" s="95"/>
      <c r="D477" s="95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</row>
    <row r="478" spans="2:18">
      <c r="B478" s="95"/>
      <c r="C478" s="95"/>
      <c r="D478" s="95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</row>
    <row r="479" spans="2:18">
      <c r="B479" s="95"/>
      <c r="C479" s="95"/>
      <c r="D479" s="95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</row>
    <row r="480" spans="2:18">
      <c r="B480" s="95"/>
      <c r="C480" s="95"/>
      <c r="D480" s="95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</row>
    <row r="481" spans="2:18">
      <c r="B481" s="95"/>
      <c r="C481" s="95"/>
      <c r="D481" s="95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</row>
    <row r="482" spans="2:18">
      <c r="B482" s="95"/>
      <c r="C482" s="95"/>
      <c r="D482" s="95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</row>
    <row r="483" spans="2:18">
      <c r="B483" s="95"/>
      <c r="C483" s="95"/>
      <c r="D483" s="95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</row>
    <row r="484" spans="2:18">
      <c r="B484" s="95"/>
      <c r="C484" s="95"/>
      <c r="D484" s="95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</row>
    <row r="485" spans="2:18">
      <c r="B485" s="95"/>
      <c r="C485" s="95"/>
      <c r="D485" s="95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</row>
    <row r="486" spans="2:18">
      <c r="B486" s="95"/>
      <c r="C486" s="95"/>
      <c r="D486" s="95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</row>
    <row r="487" spans="2:18">
      <c r="B487" s="95"/>
      <c r="C487" s="95"/>
      <c r="D487" s="95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</row>
    <row r="488" spans="2:18">
      <c r="B488" s="95"/>
      <c r="C488" s="95"/>
      <c r="D488" s="95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</row>
    <row r="489" spans="2:18">
      <c r="B489" s="95"/>
      <c r="C489" s="95"/>
      <c r="D489" s="95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</row>
    <row r="490" spans="2:18">
      <c r="B490" s="95"/>
      <c r="C490" s="95"/>
      <c r="D490" s="95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</row>
    <row r="491" spans="2:18">
      <c r="B491" s="95"/>
      <c r="C491" s="95"/>
      <c r="D491" s="95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</row>
    <row r="492" spans="2:18">
      <c r="B492" s="95"/>
      <c r="C492" s="95"/>
      <c r="D492" s="95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</row>
    <row r="493" spans="2:18">
      <c r="B493" s="95"/>
      <c r="C493" s="95"/>
      <c r="D493" s="95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</row>
    <row r="494" spans="2:18">
      <c r="B494" s="95"/>
      <c r="C494" s="95"/>
      <c r="D494" s="95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</row>
    <row r="495" spans="2:18">
      <c r="B495" s="95"/>
      <c r="C495" s="95"/>
      <c r="D495" s="95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</row>
    <row r="496" spans="2:18">
      <c r="B496" s="95"/>
      <c r="C496" s="95"/>
      <c r="D496" s="95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</row>
    <row r="497" spans="2:18">
      <c r="B497" s="95"/>
      <c r="C497" s="95"/>
      <c r="D497" s="95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</row>
    <row r="498" spans="2:18">
      <c r="B498" s="95"/>
      <c r="C498" s="95"/>
      <c r="D498" s="95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</row>
    <row r="499" spans="2:18">
      <c r="B499" s="95"/>
      <c r="C499" s="95"/>
      <c r="D499" s="95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</row>
    <row r="500" spans="2:18">
      <c r="B500" s="95"/>
      <c r="C500" s="95"/>
      <c r="D500" s="95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</row>
    <row r="501" spans="2:18">
      <c r="B501" s="95"/>
      <c r="C501" s="95"/>
      <c r="D501" s="95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</row>
    <row r="502" spans="2:18">
      <c r="B502" s="95"/>
      <c r="C502" s="95"/>
      <c r="D502" s="95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</row>
    <row r="503" spans="2:18">
      <c r="B503" s="95"/>
      <c r="C503" s="95"/>
      <c r="D503" s="95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</row>
    <row r="504" spans="2:18">
      <c r="B504" s="95"/>
      <c r="C504" s="95"/>
      <c r="D504" s="95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</row>
    <row r="505" spans="2:18">
      <c r="B505" s="95"/>
      <c r="C505" s="95"/>
      <c r="D505" s="95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</row>
    <row r="506" spans="2:18">
      <c r="B506" s="95"/>
      <c r="C506" s="95"/>
      <c r="D506" s="95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</row>
    <row r="507" spans="2:18">
      <c r="B507" s="95"/>
      <c r="C507" s="95"/>
      <c r="D507" s="95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</row>
    <row r="508" spans="2:18">
      <c r="B508" s="95"/>
      <c r="C508" s="95"/>
      <c r="D508" s="95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</row>
    <row r="509" spans="2:18">
      <c r="B509" s="95"/>
      <c r="C509" s="95"/>
      <c r="D509" s="95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</row>
    <row r="510" spans="2:18">
      <c r="B510" s="95"/>
      <c r="C510" s="95"/>
      <c r="D510" s="95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</row>
    <row r="511" spans="2:18">
      <c r="B511" s="95"/>
      <c r="C511" s="95"/>
      <c r="D511" s="95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</row>
    <row r="512" spans="2:18">
      <c r="B512" s="95"/>
      <c r="C512" s="95"/>
      <c r="D512" s="95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</row>
    <row r="513" spans="2:18">
      <c r="B513" s="95"/>
      <c r="C513" s="95"/>
      <c r="D513" s="95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</row>
    <row r="514" spans="2:18">
      <c r="B514" s="95"/>
      <c r="C514" s="95"/>
      <c r="D514" s="95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</row>
    <row r="515" spans="2:18">
      <c r="B515" s="95"/>
      <c r="C515" s="95"/>
      <c r="D515" s="95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</row>
    <row r="516" spans="2:18">
      <c r="B516" s="95"/>
      <c r="C516" s="95"/>
      <c r="D516" s="95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</row>
    <row r="517" spans="2:18">
      <c r="B517" s="95"/>
      <c r="C517" s="95"/>
      <c r="D517" s="95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</row>
    <row r="518" spans="2:18">
      <c r="B518" s="95"/>
      <c r="C518" s="95"/>
      <c r="D518" s="95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</row>
    <row r="519" spans="2:18">
      <c r="B519" s="95"/>
      <c r="C519" s="95"/>
      <c r="D519" s="95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</row>
    <row r="520" spans="2:18">
      <c r="B520" s="95"/>
      <c r="C520" s="95"/>
      <c r="D520" s="95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</row>
    <row r="521" spans="2:18">
      <c r="B521" s="95"/>
      <c r="C521" s="95"/>
      <c r="D521" s="95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</row>
    <row r="522" spans="2:18">
      <c r="B522" s="95"/>
      <c r="C522" s="95"/>
      <c r="D522" s="95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2:18">
      <c r="B523" s="95"/>
      <c r="C523" s="95"/>
      <c r="D523" s="95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</row>
    <row r="524" spans="2:18">
      <c r="B524" s="95"/>
      <c r="C524" s="95"/>
      <c r="D524" s="95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</row>
    <row r="525" spans="2:18">
      <c r="B525" s="95"/>
      <c r="C525" s="95"/>
      <c r="D525" s="95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</row>
    <row r="526" spans="2:18">
      <c r="B526" s="95"/>
      <c r="C526" s="95"/>
      <c r="D526" s="95"/>
      <c r="E526" s="95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</row>
    <row r="527" spans="2:18">
      <c r="B527" s="95"/>
      <c r="C527" s="95"/>
      <c r="D527" s="95"/>
      <c r="E527" s="95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</row>
    <row r="528" spans="2:18">
      <c r="B528" s="95"/>
      <c r="C528" s="95"/>
      <c r="D528" s="95"/>
      <c r="E528" s="95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</row>
    <row r="529" spans="2:18">
      <c r="B529" s="95"/>
      <c r="C529" s="95"/>
      <c r="D529" s="95"/>
      <c r="E529" s="95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</row>
    <row r="530" spans="2:18">
      <c r="B530" s="95"/>
      <c r="C530" s="95"/>
      <c r="D530" s="95"/>
      <c r="E530" s="95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</row>
    <row r="531" spans="2:18">
      <c r="B531" s="95"/>
      <c r="C531" s="95"/>
      <c r="D531" s="95"/>
      <c r="E531" s="95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</row>
    <row r="532" spans="2:18">
      <c r="B532" s="95"/>
      <c r="C532" s="95"/>
      <c r="D532" s="95"/>
      <c r="E532" s="95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</row>
    <row r="533" spans="2:18">
      <c r="B533" s="95"/>
      <c r="C533" s="95"/>
      <c r="D533" s="95"/>
      <c r="E533" s="95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2:18">
      <c r="B534" s="95"/>
      <c r="C534" s="95"/>
      <c r="D534" s="95"/>
      <c r="E534" s="95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2:18">
      <c r="B535" s="95"/>
      <c r="C535" s="95"/>
      <c r="D535" s="95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</row>
    <row r="536" spans="2:18">
      <c r="B536" s="95"/>
      <c r="C536" s="95"/>
      <c r="D536" s="95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</row>
    <row r="537" spans="2:18">
      <c r="B537" s="95"/>
      <c r="C537" s="95"/>
      <c r="D537" s="95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</row>
    <row r="538" spans="2:18">
      <c r="B538" s="95"/>
      <c r="C538" s="95"/>
      <c r="D538" s="95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</row>
    <row r="539" spans="2:18">
      <c r="B539" s="95"/>
      <c r="C539" s="95"/>
      <c r="D539" s="95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</row>
    <row r="540" spans="2:18">
      <c r="B540" s="95"/>
      <c r="C540" s="95"/>
      <c r="D540" s="95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</row>
    <row r="541" spans="2:18">
      <c r="B541" s="95"/>
      <c r="C541" s="95"/>
      <c r="D541" s="95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</row>
    <row r="542" spans="2:18">
      <c r="B542" s="95"/>
      <c r="C542" s="95"/>
      <c r="D542" s="95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</row>
    <row r="543" spans="2:18">
      <c r="B543" s="95"/>
      <c r="C543" s="95"/>
      <c r="D543" s="95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</row>
    <row r="544" spans="2:18">
      <c r="B544" s="95"/>
      <c r="C544" s="95"/>
      <c r="D544" s="95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</row>
    <row r="545" spans="2:18">
      <c r="B545" s="95"/>
      <c r="C545" s="95"/>
      <c r="D545" s="95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</row>
    <row r="546" spans="2:18">
      <c r="B546" s="95"/>
      <c r="C546" s="95"/>
      <c r="D546" s="95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</row>
    <row r="547" spans="2:18">
      <c r="B547" s="95"/>
      <c r="C547" s="95"/>
      <c r="D547" s="95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</row>
    <row r="548" spans="2:18">
      <c r="B548" s="95"/>
      <c r="C548" s="95"/>
      <c r="D548" s="95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</row>
    <row r="549" spans="2:18">
      <c r="B549" s="95"/>
      <c r="C549" s="95"/>
      <c r="D549" s="95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</row>
    <row r="550" spans="2:18">
      <c r="B550" s="95"/>
      <c r="C550" s="95"/>
      <c r="D550" s="95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</row>
    <row r="551" spans="2:18">
      <c r="B551" s="95"/>
      <c r="C551" s="95"/>
      <c r="D551" s="95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</row>
    <row r="552" spans="2:18">
      <c r="B552" s="95"/>
      <c r="C552" s="95"/>
      <c r="D552" s="95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</row>
    <row r="553" spans="2:18">
      <c r="B553" s="95"/>
      <c r="C553" s="95"/>
      <c r="D553" s="95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</row>
    <row r="554" spans="2:18">
      <c r="B554" s="95"/>
      <c r="C554" s="95"/>
      <c r="D554" s="95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</row>
    <row r="555" spans="2:18">
      <c r="B555" s="95"/>
      <c r="C555" s="95"/>
      <c r="D555" s="95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</row>
    <row r="556" spans="2:18">
      <c r="B556" s="95"/>
      <c r="C556" s="95"/>
      <c r="D556" s="95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</row>
    <row r="557" spans="2:18">
      <c r="B557" s="95"/>
      <c r="C557" s="95"/>
      <c r="D557" s="95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</row>
    <row r="558" spans="2:18">
      <c r="B558" s="95"/>
      <c r="C558" s="95"/>
      <c r="D558" s="95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</row>
    <row r="559" spans="2:18">
      <c r="B559" s="95"/>
      <c r="C559" s="95"/>
      <c r="D559" s="95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</row>
    <row r="560" spans="2:18">
      <c r="B560" s="95"/>
      <c r="C560" s="95"/>
      <c r="D560" s="95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</row>
    <row r="561" spans="2:18">
      <c r="B561" s="95"/>
      <c r="C561" s="95"/>
      <c r="D561" s="95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</row>
    <row r="562" spans="2:18">
      <c r="B562" s="95"/>
      <c r="C562" s="95"/>
      <c r="D562" s="95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</row>
    <row r="563" spans="2:18">
      <c r="B563" s="95"/>
      <c r="C563" s="95"/>
      <c r="D563" s="95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</row>
    <row r="564" spans="2:18">
      <c r="B564" s="95"/>
      <c r="C564" s="95"/>
      <c r="D564" s="95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</row>
    <row r="565" spans="2:18">
      <c r="B565" s="95"/>
      <c r="C565" s="95"/>
      <c r="D565" s="95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</row>
    <row r="566" spans="2:18">
      <c r="B566" s="95"/>
      <c r="C566" s="95"/>
      <c r="D566" s="95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</row>
    <row r="567" spans="2:18">
      <c r="B567" s="95"/>
      <c r="C567" s="95"/>
      <c r="D567" s="95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</row>
    <row r="568" spans="2:18">
      <c r="B568" s="95"/>
      <c r="C568" s="95"/>
      <c r="D568" s="95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</row>
    <row r="569" spans="2:18">
      <c r="B569" s="95"/>
      <c r="C569" s="95"/>
      <c r="D569" s="95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</row>
    <row r="570" spans="2:18">
      <c r="B570" s="95"/>
      <c r="C570" s="95"/>
      <c r="D570" s="95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</row>
    <row r="571" spans="2:18">
      <c r="B571" s="95"/>
      <c r="C571" s="95"/>
      <c r="D571" s="95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</row>
    <row r="572" spans="2:18">
      <c r="B572" s="95"/>
      <c r="C572" s="95"/>
      <c r="D572" s="95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</row>
    <row r="573" spans="2:18">
      <c r="B573" s="95"/>
      <c r="C573" s="95"/>
      <c r="D573" s="95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</row>
    <row r="574" spans="2:18">
      <c r="B574" s="95"/>
      <c r="C574" s="95"/>
      <c r="D574" s="95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</row>
    <row r="575" spans="2:18">
      <c r="B575" s="95"/>
      <c r="C575" s="95"/>
      <c r="D575" s="95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</row>
    <row r="576" spans="2:18">
      <c r="B576" s="95"/>
      <c r="C576" s="95"/>
      <c r="D576" s="95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</row>
    <row r="577" spans="2:18">
      <c r="B577" s="95"/>
      <c r="C577" s="95"/>
      <c r="D577" s="95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</row>
    <row r="578" spans="2:18">
      <c r="B578" s="95"/>
      <c r="C578" s="95"/>
      <c r="D578" s="95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</row>
    <row r="579" spans="2:18">
      <c r="B579" s="95"/>
      <c r="C579" s="95"/>
      <c r="D579" s="95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</row>
    <row r="580" spans="2:18">
      <c r="B580" s="95"/>
      <c r="C580" s="95"/>
      <c r="D580" s="95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</row>
    <row r="581" spans="2:18">
      <c r="B581" s="95"/>
      <c r="C581" s="95"/>
      <c r="D581" s="95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</row>
    <row r="582" spans="2:18">
      <c r="B582" s="95"/>
      <c r="C582" s="95"/>
      <c r="D582" s="95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</row>
    <row r="583" spans="2:18">
      <c r="B583" s="95"/>
      <c r="C583" s="95"/>
      <c r="D583" s="95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</row>
    <row r="584" spans="2:18">
      <c r="B584" s="95"/>
      <c r="C584" s="95"/>
      <c r="D584" s="95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</row>
    <row r="585" spans="2:18">
      <c r="B585" s="95"/>
      <c r="C585" s="95"/>
      <c r="D585" s="95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</row>
    <row r="586" spans="2:18">
      <c r="B586" s="95"/>
      <c r="C586" s="95"/>
      <c r="D586" s="95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</row>
    <row r="587" spans="2:18">
      <c r="B587" s="95"/>
      <c r="C587" s="95"/>
      <c r="D587" s="95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</row>
    <row r="588" spans="2:18">
      <c r="B588" s="95"/>
      <c r="C588" s="95"/>
      <c r="D588" s="95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</row>
    <row r="589" spans="2:18">
      <c r="B589" s="95"/>
      <c r="C589" s="95"/>
      <c r="D589" s="95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</row>
    <row r="590" spans="2:18">
      <c r="B590" s="95"/>
      <c r="C590" s="95"/>
      <c r="D590" s="95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</row>
    <row r="591" spans="2:18">
      <c r="B591" s="95"/>
      <c r="C591" s="95"/>
      <c r="D591" s="95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</row>
    <row r="592" spans="2:18">
      <c r="B592" s="95"/>
      <c r="C592" s="95"/>
      <c r="D592" s="95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</row>
    <row r="593" spans="2:18">
      <c r="B593" s="95"/>
      <c r="C593" s="95"/>
      <c r="D593" s="95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</row>
    <row r="594" spans="2:18">
      <c r="B594" s="95"/>
      <c r="C594" s="95"/>
      <c r="D594" s="95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</row>
    <row r="595" spans="2:18">
      <c r="B595" s="95"/>
      <c r="C595" s="95"/>
      <c r="D595" s="95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</row>
    <row r="596" spans="2:18">
      <c r="B596" s="95"/>
      <c r="C596" s="95"/>
      <c r="D596" s="95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</row>
    <row r="597" spans="2:18">
      <c r="B597" s="95"/>
      <c r="C597" s="95"/>
      <c r="D597" s="95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</row>
    <row r="598" spans="2:18">
      <c r="B598" s="95"/>
      <c r="C598" s="95"/>
      <c r="D598" s="95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</row>
    <row r="599" spans="2:18">
      <c r="B599" s="95"/>
      <c r="C599" s="95"/>
      <c r="D599" s="95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</row>
    <row r="600" spans="2:18">
      <c r="B600" s="95"/>
      <c r="C600" s="95"/>
      <c r="D600" s="95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</row>
    <row r="601" spans="2:18">
      <c r="B601" s="95"/>
      <c r="C601" s="95"/>
      <c r="D601" s="95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</row>
    <row r="602" spans="2:18">
      <c r="B602" s="95"/>
      <c r="C602" s="95"/>
      <c r="D602" s="95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</row>
    <row r="603" spans="2:18">
      <c r="B603" s="95"/>
      <c r="C603" s="95"/>
      <c r="D603" s="95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</row>
    <row r="604" spans="2:18">
      <c r="B604" s="95"/>
      <c r="C604" s="95"/>
      <c r="D604" s="95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</row>
    <row r="605" spans="2:18">
      <c r="B605" s="95"/>
      <c r="C605" s="95"/>
      <c r="D605" s="95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</row>
    <row r="606" spans="2:18">
      <c r="B606" s="95"/>
      <c r="C606" s="95"/>
      <c r="D606" s="95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</row>
    <row r="607" spans="2:18">
      <c r="B607" s="95"/>
      <c r="C607" s="95"/>
      <c r="D607" s="95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</row>
    <row r="608" spans="2:18">
      <c r="B608" s="95"/>
      <c r="C608" s="95"/>
      <c r="D608" s="95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</row>
    <row r="609" spans="2:18">
      <c r="B609" s="95"/>
      <c r="C609" s="95"/>
      <c r="D609" s="95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</row>
    <row r="610" spans="2:18">
      <c r="B610" s="95"/>
      <c r="C610" s="95"/>
      <c r="D610" s="95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</row>
    <row r="611" spans="2:18">
      <c r="B611" s="95"/>
      <c r="C611" s="95"/>
      <c r="D611" s="95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</row>
    <row r="612" spans="2:18">
      <c r="B612" s="95"/>
      <c r="C612" s="95"/>
      <c r="D612" s="95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</row>
    <row r="613" spans="2:18">
      <c r="B613" s="95"/>
      <c r="C613" s="95"/>
      <c r="D613" s="95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</row>
    <row r="614" spans="2:18">
      <c r="B614" s="95"/>
      <c r="C614" s="95"/>
      <c r="D614" s="95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</row>
    <row r="615" spans="2:18">
      <c r="B615" s="95"/>
      <c r="C615" s="95"/>
      <c r="D615" s="95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</row>
    <row r="616" spans="2:18">
      <c r="B616" s="95"/>
      <c r="C616" s="95"/>
      <c r="D616" s="95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</row>
    <row r="617" spans="2:18">
      <c r="B617" s="95"/>
      <c r="C617" s="95"/>
      <c r="D617" s="95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</row>
    <row r="618" spans="2:18">
      <c r="B618" s="95"/>
      <c r="C618" s="95"/>
      <c r="D618" s="95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</row>
    <row r="619" spans="2:18">
      <c r="B619" s="95"/>
      <c r="C619" s="95"/>
      <c r="D619" s="95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</row>
    <row r="620" spans="2:18">
      <c r="B620" s="95"/>
      <c r="C620" s="95"/>
      <c r="D620" s="95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</row>
    <row r="621" spans="2:18">
      <c r="B621" s="95"/>
      <c r="C621" s="95"/>
      <c r="D621" s="95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</row>
    <row r="622" spans="2:18">
      <c r="B622" s="95"/>
      <c r="C622" s="95"/>
      <c r="D622" s="95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</row>
    <row r="623" spans="2:18">
      <c r="B623" s="95"/>
      <c r="C623" s="95"/>
      <c r="D623" s="95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</row>
    <row r="624" spans="2:18">
      <c r="B624" s="95"/>
      <c r="C624" s="95"/>
      <c r="D624" s="95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</row>
    <row r="625" spans="2:18">
      <c r="B625" s="95"/>
      <c r="C625" s="95"/>
      <c r="D625" s="95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</row>
    <row r="626" spans="2:18">
      <c r="B626" s="95"/>
      <c r="C626" s="95"/>
      <c r="D626" s="95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</row>
    <row r="627" spans="2:18">
      <c r="B627" s="95"/>
      <c r="C627" s="95"/>
      <c r="D627" s="95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</row>
    <row r="628" spans="2:18">
      <c r="B628" s="95"/>
      <c r="C628" s="95"/>
      <c r="D628" s="95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</row>
    <row r="629" spans="2:18">
      <c r="B629" s="95"/>
      <c r="C629" s="95"/>
      <c r="D629" s="95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</row>
    <row r="630" spans="2:18">
      <c r="B630" s="95"/>
      <c r="C630" s="95"/>
      <c r="D630" s="95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</row>
    <row r="631" spans="2:18">
      <c r="B631" s="95"/>
      <c r="C631" s="95"/>
      <c r="D631" s="95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</row>
    <row r="632" spans="2:18">
      <c r="B632" s="95"/>
      <c r="C632" s="95"/>
      <c r="D632" s="95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</row>
    <row r="633" spans="2:18">
      <c r="B633" s="95"/>
      <c r="C633" s="95"/>
      <c r="D633" s="95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</row>
    <row r="634" spans="2:18">
      <c r="B634" s="95"/>
      <c r="C634" s="95"/>
      <c r="D634" s="95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</row>
    <row r="635" spans="2:18">
      <c r="B635" s="95"/>
      <c r="C635" s="95"/>
      <c r="D635" s="95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</row>
    <row r="636" spans="2:18">
      <c r="B636" s="95"/>
      <c r="C636" s="95"/>
      <c r="D636" s="95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</row>
    <row r="637" spans="2:18">
      <c r="B637" s="95"/>
      <c r="C637" s="95"/>
      <c r="D637" s="95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</row>
    <row r="638" spans="2:18">
      <c r="B638" s="95"/>
      <c r="C638" s="95"/>
      <c r="D638" s="95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</row>
    <row r="639" spans="2:18">
      <c r="B639" s="95"/>
      <c r="C639" s="95"/>
      <c r="D639" s="95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</row>
    <row r="640" spans="2:18">
      <c r="B640" s="95"/>
      <c r="C640" s="95"/>
      <c r="D640" s="95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</row>
    <row r="641" spans="2:18">
      <c r="B641" s="95"/>
      <c r="C641" s="95"/>
      <c r="D641" s="95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</row>
    <row r="642" spans="2:18">
      <c r="B642" s="95"/>
      <c r="C642" s="95"/>
      <c r="D642" s="95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</row>
    <row r="643" spans="2:18">
      <c r="B643" s="95"/>
      <c r="C643" s="95"/>
      <c r="D643" s="95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</row>
    <row r="644" spans="2:18">
      <c r="B644" s="95"/>
      <c r="C644" s="95"/>
      <c r="D644" s="95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</row>
    <row r="645" spans="2:18">
      <c r="B645" s="95"/>
      <c r="C645" s="95"/>
      <c r="D645" s="95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</row>
    <row r="646" spans="2:18">
      <c r="B646" s="95"/>
      <c r="C646" s="95"/>
      <c r="D646" s="95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</row>
    <row r="647" spans="2:18">
      <c r="B647" s="95"/>
      <c r="C647" s="95"/>
      <c r="D647" s="95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</row>
    <row r="648" spans="2:18">
      <c r="B648" s="95"/>
      <c r="C648" s="95"/>
      <c r="D648" s="95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</row>
    <row r="649" spans="2:18">
      <c r="B649" s="95"/>
      <c r="C649" s="95"/>
      <c r="D649" s="95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</row>
    <row r="650" spans="2:18">
      <c r="B650" s="95"/>
      <c r="C650" s="95"/>
      <c r="D650" s="95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</row>
    <row r="651" spans="2:18">
      <c r="B651" s="95"/>
      <c r="C651" s="95"/>
      <c r="D651" s="95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</row>
    <row r="652" spans="2:18">
      <c r="B652" s="95"/>
      <c r="C652" s="95"/>
      <c r="D652" s="95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</row>
    <row r="653" spans="2:18">
      <c r="B653" s="95"/>
      <c r="C653" s="95"/>
      <c r="D653" s="95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</row>
    <row r="654" spans="2:18">
      <c r="B654" s="95"/>
      <c r="C654" s="95"/>
      <c r="D654" s="95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</row>
    <row r="655" spans="2:18">
      <c r="B655" s="95"/>
      <c r="C655" s="95"/>
      <c r="D655" s="95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</row>
    <row r="656" spans="2:18">
      <c r="B656" s="95"/>
      <c r="C656" s="95"/>
      <c r="D656" s="95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</row>
    <row r="657" spans="2:18">
      <c r="B657" s="95"/>
      <c r="C657" s="95"/>
      <c r="D657" s="95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</row>
    <row r="658" spans="2:18">
      <c r="B658" s="95"/>
      <c r="C658" s="95"/>
      <c r="D658" s="95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</row>
    <row r="659" spans="2:18">
      <c r="B659" s="95"/>
      <c r="C659" s="95"/>
      <c r="D659" s="95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</row>
    <row r="660" spans="2:18">
      <c r="B660" s="95"/>
      <c r="C660" s="95"/>
      <c r="D660" s="95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</row>
    <row r="661" spans="2:18">
      <c r="B661" s="95"/>
      <c r="C661" s="95"/>
      <c r="D661" s="95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</row>
    <row r="662" spans="2:18">
      <c r="B662" s="95"/>
      <c r="C662" s="95"/>
      <c r="D662" s="95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</row>
    <row r="663" spans="2:18">
      <c r="B663" s="95"/>
      <c r="C663" s="95"/>
      <c r="D663" s="95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</row>
    <row r="664" spans="2:18">
      <c r="B664" s="95"/>
      <c r="C664" s="95"/>
      <c r="D664" s="95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</row>
    <row r="665" spans="2:18">
      <c r="B665" s="95"/>
      <c r="C665" s="95"/>
      <c r="D665" s="95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</row>
    <row r="666" spans="2:18">
      <c r="B666" s="95"/>
      <c r="C666" s="95"/>
      <c r="D666" s="95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</row>
    <row r="667" spans="2:18">
      <c r="B667" s="95"/>
      <c r="C667" s="95"/>
      <c r="D667" s="95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</row>
    <row r="668" spans="2:18">
      <c r="B668" s="95"/>
      <c r="C668" s="95"/>
      <c r="D668" s="95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</row>
    <row r="669" spans="2:18">
      <c r="B669" s="95"/>
      <c r="C669" s="95"/>
      <c r="D669" s="95"/>
      <c r="E669" s="95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</row>
    <row r="670" spans="2:18">
      <c r="B670" s="95"/>
      <c r="C670" s="95"/>
      <c r="D670" s="95"/>
      <c r="E670" s="95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</row>
    <row r="671" spans="2:18">
      <c r="B671" s="95"/>
      <c r="C671" s="95"/>
      <c r="D671" s="95"/>
      <c r="E671" s="95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</row>
    <row r="672" spans="2:18">
      <c r="B672" s="95"/>
      <c r="C672" s="95"/>
      <c r="D672" s="95"/>
      <c r="E672" s="95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</row>
    <row r="673" spans="2:18">
      <c r="B673" s="95"/>
      <c r="C673" s="95"/>
      <c r="D673" s="95"/>
      <c r="E673" s="95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</row>
    <row r="674" spans="2:18">
      <c r="B674" s="95"/>
      <c r="C674" s="95"/>
      <c r="D674" s="95"/>
      <c r="E674" s="95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</row>
    <row r="675" spans="2:18">
      <c r="B675" s="95"/>
      <c r="C675" s="95"/>
      <c r="D675" s="95"/>
      <c r="E675" s="95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</row>
    <row r="676" spans="2:18">
      <c r="B676" s="95"/>
      <c r="C676" s="95"/>
      <c r="D676" s="95"/>
      <c r="E676" s="95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</row>
    <row r="677" spans="2:18">
      <c r="B677" s="95"/>
      <c r="C677" s="95"/>
      <c r="D677" s="95"/>
      <c r="E677" s="95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</row>
    <row r="678" spans="2:18">
      <c r="B678" s="95"/>
      <c r="C678" s="95"/>
      <c r="D678" s="95"/>
      <c r="E678" s="95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</row>
    <row r="679" spans="2:18">
      <c r="B679" s="95"/>
      <c r="C679" s="95"/>
      <c r="D679" s="95"/>
      <c r="E679" s="95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</row>
    <row r="680" spans="2:18">
      <c r="B680" s="95"/>
      <c r="C680" s="95"/>
      <c r="D680" s="95"/>
      <c r="E680" s="95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</row>
    <row r="681" spans="2:18">
      <c r="B681" s="95"/>
      <c r="C681" s="95"/>
      <c r="D681" s="95"/>
      <c r="E681" s="95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</row>
    <row r="682" spans="2:18">
      <c r="B682" s="95"/>
      <c r="C682" s="95"/>
      <c r="D682" s="95"/>
      <c r="E682" s="95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</row>
    <row r="683" spans="2:18">
      <c r="B683" s="95"/>
      <c r="C683" s="95"/>
      <c r="D683" s="95"/>
      <c r="E683" s="95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</row>
    <row r="684" spans="2:18">
      <c r="B684" s="95"/>
      <c r="C684" s="95"/>
      <c r="D684" s="95"/>
      <c r="E684" s="95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</row>
    <row r="685" spans="2:18">
      <c r="B685" s="95"/>
      <c r="C685" s="95"/>
      <c r="D685" s="95"/>
      <c r="E685" s="95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</row>
    <row r="686" spans="2:18">
      <c r="B686" s="95"/>
      <c r="C686" s="95"/>
      <c r="D686" s="95"/>
      <c r="E686" s="95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</row>
    <row r="687" spans="2:18">
      <c r="B687" s="95"/>
      <c r="C687" s="95"/>
      <c r="D687" s="95"/>
      <c r="E687" s="95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</row>
    <row r="688" spans="2:18">
      <c r="B688" s="95"/>
      <c r="C688" s="95"/>
      <c r="D688" s="95"/>
      <c r="E688" s="95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</row>
    <row r="689" spans="2:18">
      <c r="B689" s="95"/>
      <c r="C689" s="95"/>
      <c r="D689" s="95"/>
      <c r="E689" s="95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</row>
    <row r="690" spans="2:18">
      <c r="B690" s="95"/>
      <c r="C690" s="95"/>
      <c r="D690" s="95"/>
      <c r="E690" s="95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</row>
    <row r="691" spans="2:18">
      <c r="B691" s="95"/>
      <c r="C691" s="95"/>
      <c r="D691" s="95"/>
      <c r="E691" s="95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</row>
    <row r="692" spans="2:18">
      <c r="B692" s="95"/>
      <c r="C692" s="95"/>
      <c r="D692" s="95"/>
      <c r="E692" s="95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</row>
    <row r="693" spans="2:18">
      <c r="B693" s="95"/>
      <c r="C693" s="95"/>
      <c r="D693" s="95"/>
      <c r="E693" s="95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</row>
    <row r="694" spans="2:18">
      <c r="B694" s="95"/>
      <c r="C694" s="95"/>
      <c r="D694" s="95"/>
      <c r="E694" s="95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</row>
    <row r="695" spans="2:18">
      <c r="B695" s="95"/>
      <c r="C695" s="95"/>
      <c r="D695" s="95"/>
      <c r="E695" s="95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</row>
    <row r="696" spans="2:18">
      <c r="B696" s="95"/>
      <c r="C696" s="95"/>
      <c r="D696" s="95"/>
      <c r="E696" s="95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</row>
    <row r="697" spans="2:18">
      <c r="B697" s="95"/>
      <c r="C697" s="95"/>
      <c r="D697" s="95"/>
      <c r="E697" s="95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</row>
    <row r="698" spans="2:18">
      <c r="B698" s="95"/>
      <c r="C698" s="95"/>
      <c r="D698" s="95"/>
      <c r="E698" s="95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</row>
    <row r="699" spans="2:18">
      <c r="B699" s="95"/>
      <c r="C699" s="95"/>
      <c r="D699" s="95"/>
      <c r="E699" s="95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</row>
    <row r="700" spans="2:18">
      <c r="B700" s="95"/>
      <c r="C700" s="95"/>
      <c r="D700" s="95"/>
      <c r="E700" s="95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</row>
    <row r="701" spans="2:18">
      <c r="B701" s="95"/>
      <c r="C701" s="95"/>
      <c r="D701" s="95"/>
      <c r="E701" s="95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</row>
    <row r="702" spans="2:18">
      <c r="B702" s="95"/>
      <c r="C702" s="95"/>
      <c r="D702" s="95"/>
      <c r="E702" s="95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</row>
    <row r="703" spans="2:18">
      <c r="B703" s="95"/>
      <c r="C703" s="95"/>
      <c r="D703" s="95"/>
      <c r="E703" s="95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</row>
    <row r="704" spans="2:18">
      <c r="B704" s="95"/>
      <c r="C704" s="95"/>
      <c r="D704" s="95"/>
      <c r="E704" s="95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</row>
    <row r="705" spans="2:18">
      <c r="B705" s="95"/>
      <c r="C705" s="95"/>
      <c r="D705" s="95"/>
      <c r="E705" s="95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</row>
    <row r="706" spans="2:18">
      <c r="B706" s="95"/>
      <c r="C706" s="95"/>
      <c r="D706" s="95"/>
      <c r="E706" s="95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</row>
    <row r="707" spans="2:18">
      <c r="B707" s="95"/>
      <c r="C707" s="95"/>
      <c r="D707" s="95"/>
      <c r="E707" s="95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</row>
    <row r="708" spans="2:18">
      <c r="B708" s="95"/>
      <c r="C708" s="95"/>
      <c r="D708" s="95"/>
      <c r="E708" s="95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</row>
    <row r="709" spans="2:18">
      <c r="B709" s="95"/>
      <c r="C709" s="95"/>
      <c r="D709" s="95"/>
      <c r="E709" s="95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</row>
    <row r="710" spans="2:18">
      <c r="B710" s="95"/>
      <c r="C710" s="95"/>
      <c r="D710" s="95"/>
      <c r="E710" s="95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</row>
    <row r="711" spans="2:18">
      <c r="B711" s="95"/>
      <c r="C711" s="95"/>
      <c r="D711" s="95"/>
      <c r="E711" s="95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</row>
    <row r="712" spans="2:18">
      <c r="B712" s="95"/>
      <c r="C712" s="95"/>
      <c r="D712" s="95"/>
      <c r="E712" s="95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</row>
    <row r="713" spans="2:18">
      <c r="B713" s="95"/>
      <c r="C713" s="95"/>
      <c r="D713" s="95"/>
      <c r="E713" s="95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</row>
    <row r="714" spans="2:18">
      <c r="B714" s="95"/>
      <c r="C714" s="95"/>
      <c r="D714" s="95"/>
      <c r="E714" s="95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</row>
    <row r="715" spans="2:18">
      <c r="B715" s="95"/>
      <c r="C715" s="95"/>
      <c r="D715" s="95"/>
      <c r="E715" s="95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</row>
    <row r="716" spans="2:18">
      <c r="B716" s="95"/>
      <c r="C716" s="95"/>
      <c r="D716" s="95"/>
      <c r="E716" s="95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</row>
    <row r="717" spans="2:18">
      <c r="B717" s="95"/>
      <c r="C717" s="95"/>
      <c r="D717" s="95"/>
      <c r="E717" s="95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</row>
    <row r="718" spans="2:18">
      <c r="B718" s="95"/>
      <c r="C718" s="95"/>
      <c r="D718" s="95"/>
      <c r="E718" s="95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</row>
    <row r="719" spans="2:18">
      <c r="B719" s="95"/>
      <c r="C719" s="95"/>
      <c r="D719" s="95"/>
      <c r="E719" s="95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</row>
    <row r="720" spans="2:18">
      <c r="B720" s="95"/>
      <c r="C720" s="95"/>
      <c r="D720" s="95"/>
      <c r="E720" s="95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</row>
    <row r="721" spans="2:18">
      <c r="B721" s="95"/>
      <c r="C721" s="95"/>
      <c r="D721" s="95"/>
      <c r="E721" s="95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</row>
    <row r="722" spans="2:18">
      <c r="B722" s="95"/>
      <c r="C722" s="95"/>
      <c r="D722" s="95"/>
      <c r="E722" s="95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</row>
    <row r="723" spans="2:18">
      <c r="B723" s="95"/>
      <c r="C723" s="95"/>
      <c r="D723" s="95"/>
      <c r="E723" s="95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</row>
    <row r="724" spans="2:18">
      <c r="B724" s="95"/>
      <c r="C724" s="95"/>
      <c r="D724" s="95"/>
      <c r="E724" s="95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</row>
    <row r="725" spans="2:18">
      <c r="B725" s="95"/>
      <c r="C725" s="95"/>
      <c r="D725" s="95"/>
      <c r="E725" s="95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</row>
    <row r="726" spans="2:18">
      <c r="B726" s="95"/>
      <c r="C726" s="95"/>
      <c r="D726" s="95"/>
      <c r="E726" s="95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</row>
    <row r="727" spans="2:18">
      <c r="B727" s="95"/>
      <c r="C727" s="95"/>
      <c r="D727" s="95"/>
      <c r="E727" s="95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</row>
    <row r="728" spans="2:18">
      <c r="B728" s="95"/>
      <c r="C728" s="95"/>
      <c r="D728" s="95"/>
      <c r="E728" s="95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</row>
    <row r="729" spans="2:18">
      <c r="B729" s="95"/>
      <c r="C729" s="95"/>
      <c r="D729" s="95"/>
      <c r="E729" s="95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</row>
    <row r="730" spans="2:18">
      <c r="B730" s="95"/>
      <c r="C730" s="95"/>
      <c r="D730" s="95"/>
      <c r="E730" s="95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</row>
    <row r="731" spans="2:18">
      <c r="B731" s="95"/>
      <c r="C731" s="95"/>
      <c r="D731" s="95"/>
      <c r="E731" s="95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</row>
    <row r="732" spans="2:18">
      <c r="B732" s="95"/>
      <c r="C732" s="95"/>
      <c r="D732" s="95"/>
      <c r="E732" s="95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</row>
    <row r="733" spans="2:18">
      <c r="B733" s="95"/>
      <c r="C733" s="95"/>
      <c r="D733" s="95"/>
      <c r="E733" s="95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</row>
    <row r="734" spans="2:18">
      <c r="B734" s="95"/>
      <c r="C734" s="95"/>
      <c r="D734" s="95"/>
      <c r="E734" s="95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</row>
    <row r="735" spans="2:18">
      <c r="B735" s="95"/>
      <c r="C735" s="95"/>
      <c r="D735" s="95"/>
      <c r="E735" s="95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</row>
    <row r="736" spans="2:18">
      <c r="B736" s="95"/>
      <c r="C736" s="95"/>
      <c r="D736" s="95"/>
      <c r="E736" s="95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</row>
    <row r="737" spans="2:18">
      <c r="B737" s="95"/>
      <c r="C737" s="95"/>
      <c r="D737" s="95"/>
      <c r="E737" s="95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</row>
    <row r="738" spans="2:18">
      <c r="B738" s="95"/>
      <c r="C738" s="95"/>
      <c r="D738" s="95"/>
      <c r="E738" s="95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</row>
    <row r="739" spans="2:18">
      <c r="B739" s="95"/>
      <c r="C739" s="95"/>
      <c r="D739" s="95"/>
      <c r="E739" s="95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</row>
    <row r="740" spans="2:18">
      <c r="B740" s="95"/>
      <c r="C740" s="95"/>
      <c r="D740" s="95"/>
      <c r="E740" s="95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</row>
    <row r="741" spans="2:18">
      <c r="B741" s="95"/>
      <c r="C741" s="95"/>
      <c r="D741" s="95"/>
      <c r="E741" s="95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</row>
    <row r="742" spans="2:18">
      <c r="B742" s="95"/>
      <c r="C742" s="95"/>
      <c r="D742" s="95"/>
      <c r="E742" s="95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</row>
    <row r="743" spans="2:18">
      <c r="B743" s="95"/>
      <c r="C743" s="95"/>
      <c r="D743" s="95"/>
      <c r="E743" s="95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</row>
    <row r="744" spans="2:18">
      <c r="B744" s="95"/>
      <c r="C744" s="95"/>
      <c r="D744" s="95"/>
      <c r="E744" s="95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</row>
    <row r="745" spans="2:18">
      <c r="B745" s="95"/>
      <c r="C745" s="95"/>
      <c r="D745" s="95"/>
      <c r="E745" s="95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</row>
    <row r="746" spans="2:18">
      <c r="B746" s="95"/>
      <c r="C746" s="95"/>
      <c r="D746" s="95"/>
      <c r="E746" s="95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</row>
    <row r="747" spans="2:18">
      <c r="B747" s="95"/>
      <c r="C747" s="95"/>
      <c r="D747" s="95"/>
      <c r="E747" s="95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</row>
    <row r="748" spans="2:18">
      <c r="B748" s="95"/>
      <c r="C748" s="95"/>
      <c r="D748" s="95"/>
      <c r="E748" s="95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</row>
    <row r="749" spans="2:18">
      <c r="B749" s="95"/>
      <c r="C749" s="95"/>
      <c r="D749" s="95"/>
      <c r="E749" s="95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</row>
    <row r="750" spans="2:18">
      <c r="B750" s="95"/>
      <c r="C750" s="95"/>
      <c r="D750" s="95"/>
      <c r="E750" s="95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</row>
    <row r="751" spans="2:18">
      <c r="B751" s="95"/>
      <c r="C751" s="95"/>
      <c r="D751" s="95"/>
      <c r="E751" s="95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</row>
    <row r="752" spans="2:18">
      <c r="B752" s="95"/>
      <c r="C752" s="95"/>
      <c r="D752" s="95"/>
      <c r="E752" s="95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</row>
    <row r="753" spans="2:18">
      <c r="B753" s="95"/>
      <c r="C753" s="95"/>
      <c r="D753" s="95"/>
      <c r="E753" s="95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</row>
    <row r="754" spans="2:18">
      <c r="B754" s="95"/>
      <c r="C754" s="95"/>
      <c r="D754" s="95"/>
      <c r="E754" s="95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</row>
    <row r="755" spans="2:18">
      <c r="B755" s="95"/>
      <c r="C755" s="95"/>
      <c r="D755" s="95"/>
      <c r="E755" s="95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</row>
    <row r="756" spans="2:18">
      <c r="B756" s="95"/>
      <c r="C756" s="95"/>
      <c r="D756" s="95"/>
      <c r="E756" s="95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</row>
    <row r="757" spans="2:18">
      <c r="B757" s="95"/>
      <c r="C757" s="95"/>
      <c r="D757" s="95"/>
      <c r="E757" s="95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</row>
    <row r="758" spans="2:18">
      <c r="B758" s="95"/>
      <c r="C758" s="95"/>
      <c r="D758" s="95"/>
      <c r="E758" s="95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</row>
    <row r="759" spans="2:18">
      <c r="B759" s="95"/>
      <c r="C759" s="95"/>
      <c r="D759" s="95"/>
      <c r="E759" s="95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</row>
    <row r="760" spans="2:18">
      <c r="B760" s="95"/>
      <c r="C760" s="95"/>
      <c r="D760" s="95"/>
      <c r="E760" s="95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</row>
    <row r="761" spans="2:18">
      <c r="B761" s="95"/>
      <c r="C761" s="95"/>
      <c r="D761" s="95"/>
      <c r="E761" s="95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</row>
    <row r="762" spans="2:18">
      <c r="B762" s="95"/>
      <c r="C762" s="95"/>
      <c r="D762" s="95"/>
      <c r="E762" s="95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</row>
    <row r="763" spans="2:18">
      <c r="B763" s="95"/>
      <c r="C763" s="95"/>
      <c r="D763" s="95"/>
      <c r="E763" s="95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</row>
    <row r="764" spans="2:18">
      <c r="B764" s="95"/>
      <c r="C764" s="95"/>
      <c r="D764" s="95"/>
      <c r="E764" s="95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</row>
    <row r="765" spans="2:18">
      <c r="B765" s="95"/>
      <c r="C765" s="95"/>
      <c r="D765" s="95"/>
      <c r="E765" s="95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</row>
    <row r="766" spans="2:18">
      <c r="B766" s="95"/>
      <c r="C766" s="95"/>
      <c r="D766" s="95"/>
      <c r="E766" s="95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</row>
    <row r="767" spans="2:18">
      <c r="B767" s="95"/>
      <c r="C767" s="95"/>
      <c r="D767" s="95"/>
      <c r="E767" s="95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</row>
    <row r="768" spans="2:18">
      <c r="B768" s="95"/>
      <c r="C768" s="95"/>
      <c r="D768" s="95"/>
      <c r="E768" s="95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</row>
    <row r="769" spans="2:18">
      <c r="B769" s="95"/>
      <c r="C769" s="95"/>
      <c r="D769" s="95"/>
      <c r="E769" s="95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</row>
    <row r="770" spans="2:18">
      <c r="B770" s="95"/>
      <c r="C770" s="95"/>
      <c r="D770" s="95"/>
      <c r="E770" s="95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</row>
    <row r="771" spans="2:18">
      <c r="B771" s="95"/>
      <c r="C771" s="95"/>
      <c r="D771" s="95"/>
      <c r="E771" s="95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</row>
    <row r="772" spans="2:18">
      <c r="B772" s="95"/>
      <c r="C772" s="95"/>
      <c r="D772" s="95"/>
      <c r="E772" s="95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</row>
    <row r="773" spans="2:18">
      <c r="B773" s="95"/>
      <c r="C773" s="95"/>
      <c r="D773" s="95"/>
      <c r="E773" s="95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</row>
    <row r="774" spans="2:18">
      <c r="B774" s="95"/>
      <c r="C774" s="95"/>
      <c r="D774" s="95"/>
      <c r="E774" s="95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</row>
    <row r="775" spans="2:18">
      <c r="B775" s="95"/>
      <c r="C775" s="95"/>
      <c r="D775" s="95"/>
      <c r="E775" s="95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</row>
    <row r="776" spans="2:18">
      <c r="B776" s="95"/>
      <c r="C776" s="95"/>
      <c r="D776" s="95"/>
      <c r="E776" s="95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</row>
    <row r="777" spans="2:18">
      <c r="B777" s="95"/>
      <c r="C777" s="95"/>
      <c r="D777" s="95"/>
      <c r="E777" s="95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</row>
    <row r="778" spans="2:18">
      <c r="B778" s="95"/>
      <c r="C778" s="95"/>
      <c r="D778" s="95"/>
      <c r="E778" s="95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</row>
    <row r="779" spans="2:18">
      <c r="B779" s="95"/>
      <c r="C779" s="95"/>
      <c r="D779" s="95"/>
      <c r="E779" s="95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</row>
    <row r="780" spans="2:18">
      <c r="B780" s="95"/>
      <c r="C780" s="95"/>
      <c r="D780" s="95"/>
      <c r="E780" s="95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</row>
    <row r="781" spans="2:18">
      <c r="B781" s="95"/>
      <c r="C781" s="95"/>
      <c r="D781" s="95"/>
      <c r="E781" s="95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</row>
    <row r="782" spans="2:18">
      <c r="B782" s="95"/>
      <c r="C782" s="95"/>
      <c r="D782" s="95"/>
      <c r="E782" s="95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</row>
    <row r="783" spans="2:18">
      <c r="B783" s="95"/>
      <c r="C783" s="95"/>
      <c r="D783" s="95"/>
      <c r="E783" s="95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</row>
    <row r="784" spans="2:18">
      <c r="B784" s="95"/>
      <c r="C784" s="95"/>
      <c r="D784" s="95"/>
      <c r="E784" s="95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</row>
    <row r="785" spans="2:18">
      <c r="B785" s="95"/>
      <c r="C785" s="95"/>
      <c r="D785" s="95"/>
      <c r="E785" s="95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</row>
    <row r="786" spans="2:18">
      <c r="B786" s="95"/>
      <c r="C786" s="95"/>
      <c r="D786" s="95"/>
      <c r="E786" s="95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</row>
    <row r="787" spans="2:18">
      <c r="B787" s="95"/>
      <c r="C787" s="95"/>
      <c r="D787" s="95"/>
      <c r="E787" s="95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</row>
    <row r="788" spans="2:18">
      <c r="B788" s="95"/>
      <c r="C788" s="95"/>
      <c r="D788" s="95"/>
      <c r="E788" s="95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</row>
    <row r="789" spans="2:18">
      <c r="B789" s="95"/>
      <c r="C789" s="95"/>
      <c r="D789" s="95"/>
      <c r="E789" s="95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</row>
    <row r="790" spans="2:18">
      <c r="B790" s="95"/>
      <c r="C790" s="95"/>
      <c r="D790" s="95"/>
      <c r="E790" s="95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</row>
    <row r="791" spans="2:18">
      <c r="B791" s="95"/>
      <c r="C791" s="95"/>
      <c r="D791" s="95"/>
      <c r="E791" s="95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</row>
    <row r="792" spans="2:18">
      <c r="B792" s="95"/>
      <c r="C792" s="95"/>
      <c r="D792" s="95"/>
      <c r="E792" s="95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</row>
    <row r="793" spans="2:18">
      <c r="B793" s="95"/>
      <c r="C793" s="95"/>
      <c r="D793" s="95"/>
      <c r="E793" s="95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</row>
    <row r="794" spans="2:18">
      <c r="B794" s="95"/>
      <c r="C794" s="95"/>
      <c r="D794" s="95"/>
      <c r="E794" s="95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</row>
    <row r="795" spans="2:18">
      <c r="B795" s="95"/>
      <c r="C795" s="95"/>
      <c r="D795" s="95"/>
      <c r="E795" s="95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</row>
    <row r="796" spans="2:18">
      <c r="B796" s="95"/>
      <c r="C796" s="95"/>
      <c r="D796" s="95"/>
      <c r="E796" s="95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</row>
    <row r="797" spans="2:18">
      <c r="B797" s="95"/>
      <c r="C797" s="95"/>
      <c r="D797" s="95"/>
      <c r="E797" s="95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</row>
    <row r="798" spans="2:18">
      <c r="B798" s="95"/>
      <c r="C798" s="95"/>
      <c r="D798" s="95"/>
      <c r="E798" s="95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</row>
    <row r="799" spans="2:18">
      <c r="B799" s="95"/>
      <c r="C799" s="95"/>
      <c r="D799" s="95"/>
      <c r="E799" s="95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</row>
    <row r="800" spans="2:18">
      <c r="B800" s="95"/>
      <c r="C800" s="95"/>
      <c r="D800" s="95"/>
      <c r="E800" s="95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</row>
    <row r="801" spans="2:18">
      <c r="B801" s="95"/>
      <c r="C801" s="95"/>
      <c r="D801" s="95"/>
      <c r="E801" s="95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</row>
    <row r="802" spans="2:18">
      <c r="B802" s="95"/>
      <c r="C802" s="95"/>
      <c r="D802" s="95"/>
      <c r="E802" s="95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</row>
    <row r="803" spans="2:18">
      <c r="B803" s="95"/>
      <c r="C803" s="95"/>
      <c r="D803" s="95"/>
      <c r="E803" s="95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</row>
    <row r="804" spans="2:18">
      <c r="B804" s="95"/>
      <c r="C804" s="95"/>
      <c r="D804" s="95"/>
      <c r="E804" s="95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</row>
    <row r="805" spans="2:18">
      <c r="B805" s="95"/>
      <c r="C805" s="95"/>
      <c r="D805" s="95"/>
      <c r="E805" s="95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</row>
    <row r="806" spans="2:18">
      <c r="B806" s="95"/>
      <c r="C806" s="95"/>
      <c r="D806" s="95"/>
      <c r="E806" s="95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</row>
    <row r="807" spans="2:18">
      <c r="B807" s="95"/>
      <c r="C807" s="95"/>
      <c r="D807" s="95"/>
      <c r="E807" s="95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</row>
    <row r="808" spans="2:18">
      <c r="B808" s="95"/>
      <c r="C808" s="95"/>
      <c r="D808" s="95"/>
      <c r="E808" s="95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</row>
    <row r="809" spans="2:18">
      <c r="B809" s="95"/>
      <c r="C809" s="95"/>
      <c r="D809" s="95"/>
      <c r="E809" s="95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</row>
    <row r="810" spans="2:18">
      <c r="B810" s="95"/>
      <c r="C810" s="95"/>
      <c r="D810" s="95"/>
      <c r="E810" s="95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</row>
    <row r="811" spans="2:18">
      <c r="B811" s="95"/>
      <c r="C811" s="95"/>
      <c r="D811" s="95"/>
      <c r="E811" s="95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</row>
    <row r="812" spans="2:18">
      <c r="B812" s="95"/>
      <c r="C812" s="95"/>
      <c r="D812" s="95"/>
      <c r="E812" s="95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</row>
    <row r="813" spans="2:18">
      <c r="B813" s="95"/>
      <c r="C813" s="95"/>
      <c r="D813" s="95"/>
      <c r="E813" s="95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</row>
    <row r="814" spans="2:18">
      <c r="B814" s="95"/>
      <c r="C814" s="95"/>
      <c r="D814" s="95"/>
      <c r="E814" s="95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</row>
    <row r="815" spans="2:18">
      <c r="B815" s="95"/>
      <c r="C815" s="95"/>
      <c r="D815" s="95"/>
      <c r="E815" s="95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</row>
    <row r="816" spans="2:18">
      <c r="B816" s="95"/>
      <c r="C816" s="95"/>
      <c r="D816" s="95"/>
      <c r="E816" s="95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</row>
    <row r="817" spans="2:18">
      <c r="B817" s="95"/>
      <c r="C817" s="95"/>
      <c r="D817" s="95"/>
      <c r="E817" s="95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</row>
    <row r="818" spans="2:18">
      <c r="B818" s="95"/>
      <c r="C818" s="95"/>
      <c r="D818" s="95"/>
      <c r="E818" s="95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</row>
    <row r="819" spans="2:18">
      <c r="B819" s="95"/>
      <c r="C819" s="95"/>
      <c r="D819" s="95"/>
      <c r="E819" s="95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</row>
    <row r="820" spans="2:18">
      <c r="B820" s="95"/>
      <c r="C820" s="95"/>
      <c r="D820" s="95"/>
      <c r="E820" s="95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</row>
    <row r="821" spans="2:18">
      <c r="B821" s="95"/>
      <c r="C821" s="95"/>
      <c r="D821" s="95"/>
      <c r="E821" s="95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</row>
    <row r="822" spans="2:18">
      <c r="B822" s="95"/>
      <c r="C822" s="95"/>
      <c r="D822" s="95"/>
      <c r="E822" s="95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</row>
    <row r="823" spans="2:18">
      <c r="B823" s="95"/>
      <c r="C823" s="95"/>
      <c r="D823" s="95"/>
      <c r="E823" s="95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</row>
    <row r="824" spans="2:18">
      <c r="B824" s="95"/>
      <c r="C824" s="95"/>
      <c r="D824" s="95"/>
      <c r="E824" s="95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</row>
    <row r="825" spans="2:18">
      <c r="B825" s="95"/>
      <c r="C825" s="95"/>
      <c r="D825" s="95"/>
      <c r="E825" s="95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</row>
    <row r="826" spans="2:18">
      <c r="B826" s="95"/>
      <c r="C826" s="95"/>
      <c r="D826" s="95"/>
      <c r="E826" s="95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</row>
    <row r="827" spans="2:18">
      <c r="B827" s="95"/>
      <c r="C827" s="95"/>
      <c r="D827" s="95"/>
      <c r="E827" s="95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</row>
    <row r="828" spans="2:18">
      <c r="B828" s="95"/>
      <c r="C828" s="95"/>
      <c r="D828" s="95"/>
      <c r="E828" s="95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</row>
    <row r="829" spans="2:18">
      <c r="B829" s="95"/>
      <c r="C829" s="95"/>
      <c r="D829" s="95"/>
      <c r="E829" s="95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</row>
    <row r="830" spans="2:18">
      <c r="B830" s="95"/>
      <c r="C830" s="95"/>
      <c r="D830" s="95"/>
      <c r="E830" s="95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</row>
    <row r="831" spans="2:18">
      <c r="B831" s="95"/>
      <c r="C831" s="95"/>
      <c r="D831" s="95"/>
      <c r="E831" s="95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</row>
    <row r="832" spans="2:18">
      <c r="B832" s="95"/>
      <c r="C832" s="95"/>
      <c r="D832" s="95"/>
      <c r="E832" s="95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</row>
    <row r="833" spans="2:18">
      <c r="B833" s="95"/>
      <c r="C833" s="95"/>
      <c r="D833" s="95"/>
      <c r="E833" s="95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</row>
    <row r="834" spans="2:18">
      <c r="B834" s="95"/>
      <c r="C834" s="95"/>
      <c r="D834" s="95"/>
      <c r="E834" s="95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</row>
    <row r="835" spans="2:18">
      <c r="B835" s="95"/>
      <c r="C835" s="95"/>
      <c r="D835" s="95"/>
      <c r="E835" s="95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</row>
    <row r="836" spans="2:18">
      <c r="B836" s="95"/>
      <c r="C836" s="95"/>
      <c r="D836" s="95"/>
      <c r="E836" s="95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</row>
    <row r="837" spans="2:18">
      <c r="B837" s="95"/>
      <c r="C837" s="95"/>
      <c r="D837" s="95"/>
      <c r="E837" s="95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</row>
    <row r="838" spans="2:18">
      <c r="B838" s="95"/>
      <c r="C838" s="95"/>
      <c r="D838" s="95"/>
      <c r="E838" s="95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</row>
    <row r="839" spans="2:18">
      <c r="B839" s="95"/>
      <c r="C839" s="95"/>
      <c r="D839" s="95"/>
      <c r="E839" s="95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</row>
    <row r="840" spans="2:18">
      <c r="B840" s="95"/>
      <c r="C840" s="95"/>
      <c r="D840" s="95"/>
      <c r="E840" s="95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</row>
    <row r="841" spans="2:18">
      <c r="B841" s="95"/>
      <c r="C841" s="95"/>
      <c r="D841" s="95"/>
      <c r="E841" s="95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</row>
    <row r="842" spans="2:18">
      <c r="B842" s="95"/>
      <c r="C842" s="95"/>
      <c r="D842" s="95"/>
      <c r="E842" s="95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</row>
    <row r="843" spans="2:18">
      <c r="B843" s="95"/>
      <c r="C843" s="95"/>
      <c r="D843" s="95"/>
      <c r="E843" s="95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</row>
    <row r="844" spans="2:18">
      <c r="B844" s="95"/>
      <c r="C844" s="95"/>
      <c r="D844" s="95"/>
      <c r="E844" s="95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</row>
    <row r="845" spans="2:18">
      <c r="B845" s="95"/>
      <c r="C845" s="95"/>
      <c r="D845" s="95"/>
      <c r="E845" s="95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</row>
    <row r="846" spans="2:18">
      <c r="B846" s="95"/>
      <c r="C846" s="95"/>
      <c r="D846" s="95"/>
      <c r="E846" s="95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</row>
    <row r="847" spans="2:18">
      <c r="B847" s="95"/>
      <c r="C847" s="95"/>
      <c r="D847" s="95"/>
      <c r="E847" s="95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</row>
    <row r="848" spans="2:18">
      <c r="B848" s="95"/>
      <c r="C848" s="95"/>
      <c r="D848" s="95"/>
      <c r="E848" s="95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</row>
    <row r="849" spans="2:18">
      <c r="B849" s="95"/>
      <c r="C849" s="95"/>
      <c r="D849" s="95"/>
      <c r="E849" s="95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</row>
    <row r="850" spans="2:18">
      <c r="B850" s="95"/>
      <c r="C850" s="95"/>
      <c r="D850" s="95"/>
      <c r="E850" s="95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</row>
    <row r="851" spans="2:18">
      <c r="B851" s="95"/>
      <c r="C851" s="95"/>
      <c r="D851" s="95"/>
      <c r="E851" s="95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</row>
    <row r="852" spans="2:18">
      <c r="B852" s="95"/>
      <c r="C852" s="95"/>
      <c r="D852" s="95"/>
      <c r="E852" s="95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</row>
    <row r="853" spans="2:18">
      <c r="B853" s="95"/>
      <c r="C853" s="95"/>
      <c r="D853" s="95"/>
      <c r="E853" s="95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</row>
    <row r="854" spans="2:18">
      <c r="B854" s="95"/>
      <c r="C854" s="95"/>
      <c r="D854" s="95"/>
      <c r="E854" s="95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</row>
    <row r="855" spans="2:18">
      <c r="B855" s="95"/>
      <c r="C855" s="95"/>
      <c r="D855" s="95"/>
      <c r="E855" s="95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</row>
    <row r="856" spans="2:18">
      <c r="B856" s="95"/>
      <c r="C856" s="95"/>
      <c r="D856" s="95"/>
      <c r="E856" s="95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</row>
    <row r="857" spans="2:18">
      <c r="B857" s="95"/>
      <c r="C857" s="95"/>
      <c r="D857" s="95"/>
      <c r="E857" s="95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</row>
    <row r="858" spans="2:18">
      <c r="B858" s="95"/>
      <c r="C858" s="95"/>
      <c r="D858" s="95"/>
      <c r="E858" s="95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</row>
    <row r="859" spans="2:18">
      <c r="B859" s="95"/>
      <c r="C859" s="95"/>
      <c r="D859" s="95"/>
      <c r="E859" s="95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</row>
    <row r="860" spans="2:18">
      <c r="B860" s="95"/>
      <c r="C860" s="95"/>
      <c r="D860" s="95"/>
      <c r="E860" s="95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</row>
    <row r="861" spans="2:18">
      <c r="B861" s="95"/>
      <c r="C861" s="95"/>
      <c r="D861" s="95"/>
      <c r="E861" s="95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</row>
    <row r="862" spans="2:18">
      <c r="B862" s="95"/>
      <c r="C862" s="95"/>
      <c r="D862" s="95"/>
      <c r="E862" s="95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</row>
    <row r="863" spans="2:18">
      <c r="B863" s="95"/>
      <c r="C863" s="95"/>
      <c r="D863" s="95"/>
      <c r="E863" s="95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</row>
    <row r="864" spans="2:18">
      <c r="B864" s="95"/>
      <c r="C864" s="95"/>
      <c r="D864" s="95"/>
      <c r="E864" s="95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</row>
    <row r="865" spans="2:18">
      <c r="B865" s="95"/>
      <c r="C865" s="95"/>
      <c r="D865" s="95"/>
      <c r="E865" s="95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</row>
    <row r="866" spans="2:18">
      <c r="B866" s="95"/>
      <c r="C866" s="95"/>
      <c r="D866" s="95"/>
      <c r="E866" s="95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</row>
    <row r="867" spans="2:18">
      <c r="B867" s="95"/>
      <c r="C867" s="95"/>
      <c r="D867" s="95"/>
      <c r="E867" s="95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</row>
    <row r="868" spans="2:18">
      <c r="B868" s="95"/>
      <c r="C868" s="95"/>
      <c r="D868" s="95"/>
      <c r="E868" s="95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</row>
    <row r="869" spans="2:18">
      <c r="B869" s="95"/>
      <c r="C869" s="95"/>
      <c r="D869" s="95"/>
      <c r="E869" s="95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</row>
    <row r="870" spans="2:18">
      <c r="B870" s="95"/>
      <c r="C870" s="95"/>
      <c r="D870" s="95"/>
      <c r="E870" s="95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</row>
    <row r="871" spans="2:18">
      <c r="B871" s="95"/>
      <c r="C871" s="95"/>
      <c r="D871" s="95"/>
      <c r="E871" s="95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</row>
    <row r="872" spans="2:18">
      <c r="B872" s="95"/>
      <c r="C872" s="95"/>
      <c r="D872" s="95"/>
      <c r="E872" s="95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</row>
    <row r="873" spans="2:18">
      <c r="B873" s="95"/>
      <c r="C873" s="95"/>
      <c r="D873" s="95"/>
      <c r="E873" s="95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</row>
    <row r="874" spans="2:18">
      <c r="B874" s="95"/>
      <c r="C874" s="95"/>
      <c r="D874" s="95"/>
      <c r="E874" s="95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</row>
    <row r="875" spans="2:18">
      <c r="B875" s="95"/>
      <c r="C875" s="95"/>
      <c r="D875" s="95"/>
      <c r="E875" s="95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</row>
    <row r="876" spans="2:18">
      <c r="B876" s="95"/>
      <c r="C876" s="95"/>
      <c r="D876" s="95"/>
      <c r="E876" s="95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</row>
    <row r="877" spans="2:18">
      <c r="B877" s="95"/>
      <c r="C877" s="95"/>
      <c r="D877" s="95"/>
      <c r="E877" s="95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</row>
    <row r="878" spans="2:18">
      <c r="B878" s="95"/>
      <c r="C878" s="95"/>
      <c r="D878" s="95"/>
      <c r="E878" s="95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</row>
    <row r="879" spans="2:18">
      <c r="B879" s="95"/>
      <c r="C879" s="95"/>
      <c r="D879" s="95"/>
      <c r="E879" s="95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</row>
    <row r="880" spans="2:18">
      <c r="B880" s="95"/>
      <c r="C880" s="95"/>
      <c r="D880" s="95"/>
      <c r="E880" s="95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</row>
    <row r="881" spans="2:18">
      <c r="B881" s="95"/>
      <c r="C881" s="95"/>
      <c r="D881" s="95"/>
      <c r="E881" s="95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</row>
    <row r="882" spans="2:18">
      <c r="B882" s="95"/>
      <c r="C882" s="95"/>
      <c r="D882" s="95"/>
      <c r="E882" s="95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</row>
    <row r="883" spans="2:18">
      <c r="B883" s="95"/>
      <c r="C883" s="95"/>
      <c r="D883" s="95"/>
      <c r="E883" s="95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</row>
    <row r="884" spans="2:18">
      <c r="B884" s="95"/>
      <c r="C884" s="95"/>
      <c r="D884" s="95"/>
      <c r="E884" s="95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</row>
    <row r="885" spans="2:18">
      <c r="B885" s="95"/>
      <c r="C885" s="95"/>
      <c r="D885" s="95"/>
      <c r="E885" s="95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</row>
    <row r="886" spans="2:18">
      <c r="B886" s="95"/>
      <c r="C886" s="95"/>
      <c r="D886" s="95"/>
      <c r="E886" s="95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</row>
    <row r="887" spans="2:18">
      <c r="B887" s="95"/>
      <c r="C887" s="95"/>
      <c r="D887" s="95"/>
      <c r="E887" s="95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</row>
    <row r="888" spans="2:18">
      <c r="B888" s="95"/>
      <c r="C888" s="95"/>
      <c r="D888" s="95"/>
      <c r="E888" s="95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</row>
    <row r="889" spans="2:18">
      <c r="B889" s="95"/>
      <c r="C889" s="95"/>
      <c r="D889" s="95"/>
      <c r="E889" s="95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</row>
    <row r="890" spans="2:18">
      <c r="B890" s="95"/>
      <c r="C890" s="95"/>
      <c r="D890" s="95"/>
      <c r="E890" s="95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</row>
    <row r="891" spans="2:18">
      <c r="B891" s="95"/>
      <c r="C891" s="95"/>
      <c r="D891" s="95"/>
      <c r="E891" s="95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</row>
    <row r="892" spans="2:18">
      <c r="B892" s="95"/>
      <c r="C892" s="95"/>
      <c r="D892" s="95"/>
      <c r="E892" s="95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</row>
    <row r="893" spans="2:18">
      <c r="B893" s="95"/>
      <c r="C893" s="95"/>
      <c r="D893" s="95"/>
      <c r="E893" s="95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</row>
    <row r="894" spans="2:18">
      <c r="B894" s="95"/>
      <c r="C894" s="95"/>
      <c r="D894" s="95"/>
      <c r="E894" s="95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</row>
    <row r="895" spans="2:18">
      <c r="B895" s="95"/>
      <c r="C895" s="95"/>
      <c r="D895" s="95"/>
      <c r="E895" s="95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</row>
    <row r="896" spans="2:18">
      <c r="B896" s="95"/>
      <c r="C896" s="95"/>
      <c r="D896" s="95"/>
      <c r="E896" s="95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</row>
    <row r="897" spans="2:18">
      <c r="B897" s="95"/>
      <c r="C897" s="95"/>
      <c r="D897" s="95"/>
      <c r="E897" s="95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</row>
    <row r="898" spans="2:18">
      <c r="B898" s="95"/>
      <c r="C898" s="95"/>
      <c r="D898" s="95"/>
      <c r="E898" s="95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</row>
    <row r="899" spans="2:18">
      <c r="B899" s="95"/>
      <c r="C899" s="95"/>
      <c r="D899" s="95"/>
      <c r="E899" s="95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</row>
    <row r="900" spans="2:18">
      <c r="B900" s="95"/>
      <c r="C900" s="95"/>
      <c r="D900" s="95"/>
      <c r="E900" s="95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</row>
    <row r="901" spans="2:18">
      <c r="B901" s="95"/>
      <c r="C901" s="95"/>
      <c r="D901" s="95"/>
      <c r="E901" s="95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</row>
    <row r="902" spans="2:18">
      <c r="B902" s="95"/>
      <c r="C902" s="95"/>
      <c r="D902" s="95"/>
      <c r="E902" s="95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</row>
    <row r="903" spans="2:18">
      <c r="B903" s="95"/>
      <c r="C903" s="95"/>
      <c r="D903" s="95"/>
      <c r="E903" s="95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</row>
    <row r="904" spans="2:18">
      <c r="B904" s="95"/>
      <c r="C904" s="95"/>
      <c r="D904" s="95"/>
      <c r="E904" s="95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</row>
    <row r="905" spans="2:18">
      <c r="B905" s="95"/>
      <c r="C905" s="95"/>
      <c r="D905" s="95"/>
      <c r="E905" s="95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</row>
    <row r="906" spans="2:18">
      <c r="B906" s="95"/>
      <c r="C906" s="95"/>
      <c r="D906" s="95"/>
      <c r="E906" s="95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</row>
    <row r="907" spans="2:18">
      <c r="B907" s="95"/>
      <c r="C907" s="95"/>
      <c r="D907" s="95"/>
      <c r="E907" s="95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</row>
    <row r="908" spans="2:18">
      <c r="B908" s="95"/>
      <c r="C908" s="95"/>
      <c r="D908" s="95"/>
      <c r="E908" s="95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</row>
    <row r="909" spans="2:18">
      <c r="B909" s="95"/>
      <c r="C909" s="95"/>
      <c r="D909" s="95"/>
      <c r="E909" s="95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</row>
    <row r="910" spans="2:18">
      <c r="B910" s="95"/>
      <c r="C910" s="95"/>
      <c r="D910" s="95"/>
      <c r="E910" s="95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</row>
    <row r="911" spans="2:18">
      <c r="B911" s="95"/>
      <c r="C911" s="95"/>
      <c r="D911" s="95"/>
      <c r="E911" s="95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</row>
    <row r="912" spans="2:18">
      <c r="B912" s="95"/>
      <c r="C912" s="95"/>
      <c r="D912" s="95"/>
      <c r="E912" s="95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</row>
    <row r="913" spans="2:18">
      <c r="B913" s="95"/>
      <c r="C913" s="95"/>
      <c r="D913" s="95"/>
      <c r="E913" s="95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</row>
    <row r="914" spans="2:18">
      <c r="B914" s="95"/>
      <c r="C914" s="95"/>
      <c r="D914" s="95"/>
      <c r="E914" s="95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</row>
    <row r="915" spans="2:18">
      <c r="B915" s="95"/>
      <c r="C915" s="95"/>
      <c r="D915" s="95"/>
      <c r="E915" s="95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</row>
    <row r="916" spans="2:18">
      <c r="B916" s="95"/>
      <c r="C916" s="95"/>
      <c r="D916" s="95"/>
      <c r="E916" s="95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</row>
    <row r="917" spans="2:18">
      <c r="B917" s="95"/>
      <c r="C917" s="95"/>
      <c r="D917" s="95"/>
      <c r="E917" s="95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</row>
    <row r="918" spans="2:18">
      <c r="B918" s="95"/>
      <c r="C918" s="95"/>
      <c r="D918" s="95"/>
      <c r="E918" s="95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</row>
    <row r="919" spans="2:18">
      <c r="B919" s="95"/>
      <c r="C919" s="95"/>
      <c r="D919" s="95"/>
      <c r="E919" s="95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</row>
    <row r="920" spans="2:18">
      <c r="B920" s="95"/>
      <c r="C920" s="95"/>
      <c r="D920" s="95"/>
      <c r="E920" s="95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</row>
    <row r="921" spans="2:18">
      <c r="B921" s="95"/>
      <c r="C921" s="95"/>
      <c r="D921" s="95"/>
      <c r="E921" s="95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</row>
    <row r="922" spans="2:18">
      <c r="B922" s="95"/>
      <c r="C922" s="95"/>
      <c r="D922" s="95"/>
      <c r="E922" s="95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</row>
    <row r="923" spans="2:18">
      <c r="B923" s="95"/>
      <c r="C923" s="95"/>
      <c r="D923" s="95"/>
      <c r="E923" s="95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</row>
    <row r="924" spans="2:18">
      <c r="B924" s="95"/>
      <c r="C924" s="95"/>
      <c r="D924" s="95"/>
      <c r="E924" s="95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</row>
    <row r="925" spans="2:18">
      <c r="B925" s="95"/>
      <c r="C925" s="95"/>
      <c r="D925" s="95"/>
      <c r="E925" s="95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</row>
    <row r="926" spans="2:18">
      <c r="B926" s="95"/>
      <c r="C926" s="95"/>
      <c r="D926" s="95"/>
      <c r="E926" s="95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</row>
    <row r="927" spans="2:18">
      <c r="B927" s="95"/>
      <c r="C927" s="95"/>
      <c r="D927" s="95"/>
      <c r="E927" s="95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</row>
    <row r="928" spans="2:18">
      <c r="B928" s="95"/>
      <c r="C928" s="95"/>
      <c r="D928" s="95"/>
      <c r="E928" s="95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</row>
    <row r="929" spans="2:18">
      <c r="B929" s="95"/>
      <c r="C929" s="95"/>
      <c r="D929" s="95"/>
      <c r="E929" s="95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</row>
    <row r="930" spans="2:18">
      <c r="B930" s="95"/>
      <c r="C930" s="95"/>
      <c r="D930" s="95"/>
      <c r="E930" s="95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</row>
    <row r="931" spans="2:18">
      <c r="B931" s="95"/>
      <c r="C931" s="95"/>
      <c r="D931" s="95"/>
      <c r="E931" s="95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</row>
    <row r="932" spans="2:18">
      <c r="B932" s="95"/>
      <c r="C932" s="95"/>
      <c r="D932" s="95"/>
      <c r="E932" s="95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</row>
    <row r="933" spans="2:18">
      <c r="B933" s="95"/>
      <c r="C933" s="95"/>
      <c r="D933" s="95"/>
      <c r="E933" s="95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</row>
    <row r="934" spans="2:18">
      <c r="B934" s="95"/>
      <c r="C934" s="95"/>
      <c r="D934" s="95"/>
      <c r="E934" s="95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</row>
    <row r="935" spans="2:18">
      <c r="B935" s="95"/>
      <c r="C935" s="95"/>
      <c r="D935" s="95"/>
      <c r="E935" s="95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</row>
    <row r="936" spans="2:18">
      <c r="B936" s="95"/>
      <c r="C936" s="95"/>
      <c r="D936" s="95"/>
      <c r="E936" s="95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</row>
    <row r="937" spans="2:18">
      <c r="B937" s="95"/>
      <c r="C937" s="95"/>
      <c r="D937" s="95"/>
      <c r="E937" s="95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</row>
    <row r="938" spans="2:18">
      <c r="B938" s="95"/>
      <c r="C938" s="95"/>
      <c r="D938" s="95"/>
      <c r="E938" s="95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</row>
    <row r="939" spans="2:18">
      <c r="B939" s="95"/>
      <c r="C939" s="95"/>
      <c r="D939" s="95"/>
      <c r="E939" s="95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</row>
    <row r="940" spans="2:18">
      <c r="B940" s="95"/>
      <c r="C940" s="95"/>
      <c r="D940" s="95"/>
      <c r="E940" s="95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</row>
    <row r="941" spans="2:18">
      <c r="B941" s="95"/>
      <c r="C941" s="95"/>
      <c r="D941" s="95"/>
      <c r="E941" s="95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</row>
    <row r="942" spans="2:18">
      <c r="B942" s="95"/>
      <c r="C942" s="95"/>
      <c r="D942" s="95"/>
      <c r="E942" s="95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</row>
    <row r="943" spans="2:18">
      <c r="B943" s="95"/>
      <c r="C943" s="95"/>
      <c r="D943" s="95"/>
      <c r="E943" s="95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</row>
    <row r="944" spans="2:18">
      <c r="B944" s="95"/>
      <c r="C944" s="95"/>
      <c r="D944" s="95"/>
      <c r="E944" s="95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</row>
    <row r="945" spans="2:18">
      <c r="B945" s="95"/>
      <c r="C945" s="95"/>
      <c r="D945" s="95"/>
      <c r="E945" s="95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</row>
    <row r="946" spans="2:18">
      <c r="B946" s="95"/>
      <c r="C946" s="95"/>
      <c r="D946" s="95"/>
      <c r="E946" s="95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</row>
    <row r="947" spans="2:18">
      <c r="B947" s="95"/>
      <c r="C947" s="95"/>
      <c r="D947" s="95"/>
      <c r="E947" s="95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</row>
    <row r="948" spans="2:18">
      <c r="B948" s="95"/>
      <c r="C948" s="95"/>
      <c r="D948" s="95"/>
      <c r="E948" s="95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</row>
    <row r="949" spans="2:18">
      <c r="B949" s="95"/>
      <c r="C949" s="95"/>
      <c r="D949" s="95"/>
      <c r="E949" s="95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</row>
    <row r="950" spans="2:18">
      <c r="B950" s="95"/>
      <c r="C950" s="95"/>
      <c r="D950" s="95"/>
      <c r="E950" s="95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</row>
    <row r="951" spans="2:18">
      <c r="B951" s="95"/>
      <c r="C951" s="95"/>
      <c r="D951" s="95"/>
      <c r="E951" s="95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</row>
    <row r="952" spans="2:18">
      <c r="B952" s="95"/>
      <c r="C952" s="95"/>
      <c r="D952" s="95"/>
      <c r="E952" s="95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</row>
    <row r="953" spans="2:18">
      <c r="B953" s="95"/>
      <c r="C953" s="95"/>
      <c r="D953" s="95"/>
      <c r="E953" s="95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</row>
    <row r="954" spans="2:18">
      <c r="B954" s="95"/>
      <c r="C954" s="95"/>
      <c r="D954" s="95"/>
      <c r="E954" s="95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</row>
    <row r="955" spans="2:18">
      <c r="B955" s="95"/>
      <c r="C955" s="95"/>
      <c r="D955" s="95"/>
      <c r="E955" s="95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</row>
    <row r="956" spans="2:18">
      <c r="B956" s="95"/>
      <c r="C956" s="95"/>
      <c r="D956" s="95"/>
      <c r="E956" s="95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</row>
    <row r="957" spans="2:18">
      <c r="B957" s="95"/>
      <c r="C957" s="95"/>
      <c r="D957" s="95"/>
      <c r="E957" s="95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</row>
    <row r="958" spans="2:18">
      <c r="B958" s="95"/>
      <c r="C958" s="95"/>
      <c r="D958" s="95"/>
      <c r="E958" s="95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</row>
    <row r="959" spans="2:18">
      <c r="B959" s="95"/>
      <c r="C959" s="95"/>
      <c r="D959" s="95"/>
      <c r="E959" s="95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</row>
    <row r="960" spans="2:18">
      <c r="B960" s="95"/>
      <c r="C960" s="95"/>
      <c r="D960" s="95"/>
      <c r="E960" s="95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</row>
    <row r="961" spans="2:18">
      <c r="B961" s="95"/>
      <c r="C961" s="95"/>
      <c r="D961" s="95"/>
      <c r="E961" s="95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</row>
    <row r="962" spans="2:18">
      <c r="B962" s="95"/>
      <c r="C962" s="95"/>
      <c r="D962" s="95"/>
      <c r="E962" s="95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</row>
    <row r="963" spans="2:18">
      <c r="B963" s="95"/>
      <c r="C963" s="95"/>
      <c r="D963" s="95"/>
      <c r="E963" s="95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</row>
    <row r="964" spans="2:18">
      <c r="B964" s="95"/>
      <c r="C964" s="95"/>
      <c r="D964" s="95"/>
      <c r="E964" s="95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</row>
    <row r="965" spans="2:18">
      <c r="B965" s="95"/>
      <c r="C965" s="95"/>
      <c r="D965" s="95"/>
      <c r="E965" s="95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</row>
    <row r="966" spans="2:18">
      <c r="B966" s="95"/>
      <c r="C966" s="95"/>
      <c r="D966" s="95"/>
      <c r="E966" s="95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</row>
    <row r="967" spans="2:18">
      <c r="B967" s="95"/>
      <c r="C967" s="95"/>
      <c r="D967" s="95"/>
      <c r="E967" s="95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</row>
    <row r="968" spans="2:18">
      <c r="B968" s="95"/>
      <c r="C968" s="95"/>
      <c r="D968" s="95"/>
      <c r="E968" s="95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</row>
    <row r="969" spans="2:18">
      <c r="B969" s="95"/>
      <c r="C969" s="95"/>
      <c r="D969" s="95"/>
      <c r="E969" s="95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</row>
    <row r="970" spans="2:18">
      <c r="B970" s="95"/>
      <c r="C970" s="95"/>
      <c r="D970" s="95"/>
      <c r="E970" s="95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</row>
    <row r="971" spans="2:18">
      <c r="B971" s="95"/>
      <c r="C971" s="95"/>
      <c r="D971" s="95"/>
      <c r="E971" s="95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</row>
    <row r="972" spans="2:18">
      <c r="B972" s="95"/>
      <c r="C972" s="95"/>
      <c r="D972" s="95"/>
      <c r="E972" s="95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</row>
    <row r="973" spans="2:18">
      <c r="B973" s="95"/>
      <c r="C973" s="95"/>
      <c r="D973" s="95"/>
      <c r="E973" s="95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</row>
    <row r="974" spans="2:18">
      <c r="B974" s="95"/>
      <c r="C974" s="95"/>
      <c r="D974" s="95"/>
      <c r="E974" s="95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</row>
    <row r="975" spans="2:18">
      <c r="B975" s="95"/>
      <c r="C975" s="95"/>
      <c r="D975" s="95"/>
      <c r="E975" s="95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</row>
    <row r="976" spans="2:18">
      <c r="B976" s="95"/>
      <c r="C976" s="95"/>
      <c r="D976" s="95"/>
      <c r="E976" s="95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</row>
    <row r="977" spans="2:18">
      <c r="B977" s="95"/>
      <c r="C977" s="95"/>
      <c r="D977" s="95"/>
      <c r="E977" s="95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</row>
    <row r="978" spans="2:18">
      <c r="B978" s="95"/>
      <c r="C978" s="95"/>
      <c r="D978" s="95"/>
      <c r="E978" s="95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</row>
    <row r="979" spans="2:18">
      <c r="B979" s="95"/>
      <c r="C979" s="95"/>
      <c r="D979" s="95"/>
      <c r="E979" s="95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</row>
    <row r="980" spans="2:18">
      <c r="B980" s="95"/>
      <c r="C980" s="95"/>
      <c r="D980" s="95"/>
      <c r="E980" s="95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</row>
    <row r="981" spans="2:18">
      <c r="B981" s="95"/>
      <c r="C981" s="95"/>
      <c r="D981" s="95"/>
      <c r="E981" s="95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</row>
    <row r="982" spans="2:18">
      <c r="B982" s="95"/>
      <c r="C982" s="95"/>
      <c r="D982" s="95"/>
      <c r="E982" s="95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</row>
    <row r="983" spans="2:18">
      <c r="B983" s="95"/>
      <c r="C983" s="95"/>
      <c r="D983" s="95"/>
      <c r="E983" s="95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</row>
    <row r="984" spans="2:18">
      <c r="B984" s="95"/>
      <c r="C984" s="95"/>
      <c r="D984" s="95"/>
      <c r="E984" s="95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</row>
    <row r="985" spans="2:18">
      <c r="B985" s="95"/>
      <c r="C985" s="95"/>
      <c r="D985" s="95"/>
      <c r="E985" s="95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</row>
    <row r="986" spans="2:18">
      <c r="B986" s="95"/>
      <c r="C986" s="95"/>
      <c r="D986" s="95"/>
      <c r="E986" s="95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</row>
    <row r="987" spans="2:18">
      <c r="B987" s="95"/>
      <c r="C987" s="95"/>
      <c r="D987" s="95"/>
      <c r="E987" s="95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</row>
    <row r="988" spans="2:18">
      <c r="B988" s="95"/>
      <c r="C988" s="95"/>
      <c r="D988" s="95"/>
      <c r="E988" s="95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</row>
    <row r="989" spans="2:18">
      <c r="B989" s="95"/>
      <c r="C989" s="95"/>
      <c r="D989" s="95"/>
      <c r="E989" s="95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</row>
    <row r="990" spans="2:18">
      <c r="B990" s="95"/>
      <c r="C990" s="95"/>
      <c r="D990" s="95"/>
      <c r="E990" s="95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</row>
    <row r="991" spans="2:18">
      <c r="B991" s="95"/>
      <c r="C991" s="95"/>
      <c r="D991" s="95"/>
      <c r="E991" s="95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</row>
    <row r="992" spans="2:18">
      <c r="B992" s="95"/>
      <c r="C992" s="95"/>
      <c r="D992" s="95"/>
      <c r="E992" s="95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</row>
    <row r="993" spans="2:18">
      <c r="B993" s="95"/>
      <c r="C993" s="95"/>
      <c r="D993" s="95"/>
      <c r="E993" s="95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</row>
    <row r="994" spans="2:18">
      <c r="B994" s="95"/>
      <c r="C994" s="95"/>
      <c r="D994" s="95"/>
      <c r="E994" s="95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</row>
    <row r="995" spans="2:18">
      <c r="B995" s="95"/>
      <c r="C995" s="95"/>
      <c r="D995" s="95"/>
      <c r="E995" s="95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</row>
    <row r="996" spans="2:18">
      <c r="B996" s="95"/>
      <c r="C996" s="95"/>
      <c r="D996" s="95"/>
      <c r="E996" s="95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</row>
    <row r="997" spans="2:18">
      <c r="B997" s="95"/>
      <c r="C997" s="95"/>
      <c r="D997" s="95"/>
      <c r="E997" s="95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</row>
    <row r="998" spans="2:18">
      <c r="B998" s="95"/>
      <c r="C998" s="95"/>
      <c r="D998" s="95"/>
      <c r="E998" s="95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</row>
    <row r="999" spans="2:18">
      <c r="B999" s="95"/>
      <c r="C999" s="95"/>
      <c r="D999" s="95"/>
      <c r="E999" s="95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</row>
    <row r="1000" spans="2:18">
      <c r="B1000" s="95"/>
      <c r="C1000" s="95"/>
      <c r="D1000" s="95"/>
      <c r="E1000" s="95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</row>
    <row r="1001" spans="2:18">
      <c r="B1001" s="95"/>
      <c r="C1001" s="95"/>
      <c r="D1001" s="95"/>
      <c r="E1001" s="95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</row>
    <row r="1002" spans="2:18">
      <c r="B1002" s="95"/>
      <c r="C1002" s="95"/>
      <c r="D1002" s="95"/>
      <c r="E1002" s="95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</row>
    <row r="1003" spans="2:18">
      <c r="B1003" s="95"/>
      <c r="C1003" s="95"/>
      <c r="D1003" s="95"/>
      <c r="E1003" s="95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</row>
    <row r="1004" spans="2:18">
      <c r="B1004" s="95"/>
      <c r="C1004" s="95"/>
      <c r="D1004" s="95"/>
      <c r="E1004" s="95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</row>
    <row r="1005" spans="2:18">
      <c r="B1005" s="95"/>
      <c r="C1005" s="95"/>
      <c r="D1005" s="95"/>
      <c r="E1005" s="95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</row>
    <row r="1006" spans="2:18">
      <c r="B1006" s="95"/>
      <c r="C1006" s="95"/>
      <c r="D1006" s="95"/>
      <c r="E1006" s="95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</row>
    <row r="1007" spans="2:18">
      <c r="B1007" s="95"/>
      <c r="C1007" s="95"/>
      <c r="D1007" s="95"/>
      <c r="E1007" s="95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</row>
    <row r="1008" spans="2:18">
      <c r="B1008" s="95"/>
      <c r="C1008" s="95"/>
      <c r="D1008" s="95"/>
      <c r="E1008" s="95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</row>
    <row r="1009" spans="2:18">
      <c r="B1009" s="95"/>
      <c r="C1009" s="95"/>
      <c r="D1009" s="95"/>
      <c r="E1009" s="95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</row>
    <row r="1010" spans="2:18">
      <c r="B1010" s="95"/>
      <c r="C1010" s="95"/>
      <c r="D1010" s="95"/>
      <c r="E1010" s="95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</row>
    <row r="1011" spans="2:18">
      <c r="B1011" s="95"/>
      <c r="C1011" s="95"/>
      <c r="D1011" s="95"/>
      <c r="E1011" s="95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</row>
    <row r="1012" spans="2:18">
      <c r="B1012" s="95"/>
      <c r="C1012" s="95"/>
      <c r="D1012" s="95"/>
      <c r="E1012" s="95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</row>
    <row r="1013" spans="2:18">
      <c r="B1013" s="95"/>
      <c r="C1013" s="95"/>
      <c r="D1013" s="95"/>
      <c r="E1013" s="95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</row>
    <row r="1014" spans="2:18">
      <c r="B1014" s="95"/>
      <c r="C1014" s="95"/>
      <c r="D1014" s="95"/>
      <c r="E1014" s="95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</row>
    <row r="1015" spans="2:18">
      <c r="B1015" s="95"/>
      <c r="C1015" s="95"/>
      <c r="D1015" s="95"/>
      <c r="E1015" s="95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</row>
    <row r="1016" spans="2:18">
      <c r="B1016" s="95"/>
      <c r="C1016" s="95"/>
      <c r="D1016" s="95"/>
      <c r="E1016" s="95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</row>
    <row r="1017" spans="2:18">
      <c r="B1017" s="95"/>
      <c r="C1017" s="95"/>
      <c r="D1017" s="95"/>
      <c r="E1017" s="95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  <c r="R1017" s="96"/>
    </row>
    <row r="1018" spans="2:18">
      <c r="B1018" s="95"/>
      <c r="C1018" s="95"/>
      <c r="D1018" s="95"/>
      <c r="E1018" s="95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</row>
    <row r="1019" spans="2:18">
      <c r="B1019" s="95"/>
      <c r="C1019" s="95"/>
      <c r="D1019" s="95"/>
      <c r="E1019" s="95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</row>
    <row r="1020" spans="2:18">
      <c r="B1020" s="95"/>
      <c r="C1020" s="95"/>
      <c r="D1020" s="95"/>
      <c r="E1020" s="95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</row>
    <row r="1021" spans="2:18">
      <c r="B1021" s="95"/>
      <c r="C1021" s="95"/>
      <c r="D1021" s="95"/>
      <c r="E1021" s="95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</row>
    <row r="1022" spans="2:18">
      <c r="B1022" s="95"/>
      <c r="C1022" s="95"/>
      <c r="D1022" s="95"/>
      <c r="E1022" s="95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</row>
    <row r="1023" spans="2:18">
      <c r="B1023" s="95"/>
      <c r="C1023" s="95"/>
      <c r="D1023" s="95"/>
      <c r="E1023" s="95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</row>
    <row r="1024" spans="2:18">
      <c r="B1024" s="95"/>
      <c r="C1024" s="95"/>
      <c r="D1024" s="95"/>
      <c r="E1024" s="95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</row>
    <row r="1025" spans="2:18">
      <c r="B1025" s="95"/>
      <c r="C1025" s="95"/>
      <c r="D1025" s="95"/>
      <c r="E1025" s="95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</row>
    <row r="1026" spans="2:18">
      <c r="B1026" s="95"/>
      <c r="C1026" s="95"/>
      <c r="D1026" s="95"/>
      <c r="E1026" s="95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</row>
    <row r="1027" spans="2:18">
      <c r="B1027" s="95"/>
      <c r="C1027" s="95"/>
      <c r="D1027" s="95"/>
      <c r="E1027" s="95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</row>
    <row r="1028" spans="2:18">
      <c r="B1028" s="95"/>
      <c r="C1028" s="95"/>
      <c r="D1028" s="95"/>
      <c r="E1028" s="95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</row>
    <row r="1029" spans="2:18">
      <c r="B1029" s="95"/>
      <c r="C1029" s="95"/>
      <c r="D1029" s="95"/>
      <c r="E1029" s="95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</row>
    <row r="1030" spans="2:18">
      <c r="B1030" s="95"/>
      <c r="C1030" s="95"/>
      <c r="D1030" s="95"/>
      <c r="E1030" s="95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</row>
    <row r="1031" spans="2:18">
      <c r="B1031" s="95"/>
      <c r="C1031" s="95"/>
      <c r="D1031" s="95"/>
      <c r="E1031" s="95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</row>
    <row r="1032" spans="2:18">
      <c r="B1032" s="95"/>
      <c r="C1032" s="95"/>
      <c r="D1032" s="95"/>
      <c r="E1032" s="95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</row>
    <row r="1033" spans="2:18">
      <c r="B1033" s="95"/>
      <c r="C1033" s="95"/>
      <c r="D1033" s="95"/>
      <c r="E1033" s="95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</row>
    <row r="1034" spans="2:18">
      <c r="B1034" s="95"/>
      <c r="C1034" s="95"/>
      <c r="D1034" s="95"/>
      <c r="E1034" s="95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</row>
    <row r="1035" spans="2:18">
      <c r="B1035" s="95"/>
      <c r="C1035" s="95"/>
      <c r="D1035" s="95"/>
      <c r="E1035" s="95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</row>
    <row r="1036" spans="2:18">
      <c r="B1036" s="95"/>
      <c r="C1036" s="95"/>
      <c r="D1036" s="95"/>
      <c r="E1036" s="95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</row>
    <row r="1037" spans="2:18">
      <c r="B1037" s="95"/>
      <c r="C1037" s="95"/>
      <c r="D1037" s="95"/>
      <c r="E1037" s="95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</row>
    <row r="1038" spans="2:18">
      <c r="B1038" s="95"/>
      <c r="C1038" s="95"/>
      <c r="D1038" s="95"/>
      <c r="E1038" s="95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</row>
    <row r="1039" spans="2:18">
      <c r="B1039" s="95"/>
      <c r="C1039" s="95"/>
      <c r="D1039" s="95"/>
      <c r="E1039" s="95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</row>
    <row r="1040" spans="2:18">
      <c r="B1040" s="95"/>
      <c r="C1040" s="95"/>
      <c r="D1040" s="95"/>
      <c r="E1040" s="95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</row>
    <row r="1041" spans="2:18">
      <c r="B1041" s="95"/>
      <c r="C1041" s="95"/>
      <c r="D1041" s="95"/>
      <c r="E1041" s="95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</row>
    <row r="1042" spans="2:18">
      <c r="B1042" s="95"/>
      <c r="C1042" s="95"/>
      <c r="D1042" s="95"/>
      <c r="E1042" s="95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</row>
    <row r="1043" spans="2:18">
      <c r="B1043" s="95"/>
      <c r="C1043" s="95"/>
      <c r="D1043" s="95"/>
      <c r="E1043" s="95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</row>
    <row r="1044" spans="2:18">
      <c r="B1044" s="95"/>
      <c r="C1044" s="95"/>
      <c r="D1044" s="95"/>
      <c r="E1044" s="95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</row>
    <row r="1045" spans="2:18">
      <c r="B1045" s="95"/>
      <c r="C1045" s="95"/>
      <c r="D1045" s="95"/>
      <c r="E1045" s="95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</row>
    <row r="1046" spans="2:18">
      <c r="B1046" s="95"/>
      <c r="C1046" s="95"/>
      <c r="D1046" s="95"/>
      <c r="E1046" s="95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</row>
    <row r="1047" spans="2:18">
      <c r="B1047" s="95"/>
      <c r="C1047" s="95"/>
      <c r="D1047" s="95"/>
      <c r="E1047" s="95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</row>
    <row r="1048" spans="2:18">
      <c r="B1048" s="95"/>
      <c r="C1048" s="95"/>
      <c r="D1048" s="95"/>
      <c r="E1048" s="95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</row>
    <row r="1049" spans="2:18">
      <c r="B1049" s="95"/>
      <c r="C1049" s="95"/>
      <c r="D1049" s="95"/>
      <c r="E1049" s="95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</row>
    <row r="1050" spans="2:18">
      <c r="B1050" s="95"/>
      <c r="C1050" s="95"/>
      <c r="D1050" s="95"/>
      <c r="E1050" s="95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</row>
    <row r="1051" spans="2:18">
      <c r="B1051" s="95"/>
      <c r="C1051" s="95"/>
      <c r="D1051" s="95"/>
      <c r="E1051" s="95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</row>
    <row r="1052" spans="2:18">
      <c r="B1052" s="95"/>
      <c r="C1052" s="95"/>
      <c r="D1052" s="95"/>
      <c r="E1052" s="95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</row>
    <row r="1053" spans="2:18">
      <c r="B1053" s="95"/>
      <c r="C1053" s="95"/>
      <c r="D1053" s="95"/>
      <c r="E1053" s="95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</row>
    <row r="1054" spans="2:18">
      <c r="B1054" s="95"/>
      <c r="C1054" s="95"/>
      <c r="D1054" s="95"/>
      <c r="E1054" s="95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</row>
    <row r="1055" spans="2:18">
      <c r="B1055" s="95"/>
      <c r="C1055" s="95"/>
      <c r="D1055" s="95"/>
      <c r="E1055" s="95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</row>
    <row r="1056" spans="2:18">
      <c r="B1056" s="95"/>
      <c r="C1056" s="95"/>
      <c r="D1056" s="95"/>
      <c r="E1056" s="95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</row>
    <row r="1057" spans="2:18">
      <c r="B1057" s="95"/>
      <c r="C1057" s="95"/>
      <c r="D1057" s="95"/>
      <c r="E1057" s="95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</row>
    <row r="1058" spans="2:18">
      <c r="B1058" s="95"/>
      <c r="C1058" s="95"/>
      <c r="D1058" s="95"/>
      <c r="E1058" s="95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</row>
    <row r="1059" spans="2:18">
      <c r="B1059" s="95"/>
      <c r="C1059" s="95"/>
      <c r="D1059" s="95"/>
      <c r="E1059" s="95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</row>
    <row r="1060" spans="2:18">
      <c r="B1060" s="95"/>
      <c r="C1060" s="95"/>
      <c r="D1060" s="95"/>
      <c r="E1060" s="95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</row>
    <row r="1061" spans="2:18">
      <c r="B1061" s="95"/>
      <c r="C1061" s="95"/>
      <c r="D1061" s="95"/>
      <c r="E1061" s="95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</row>
    <row r="1062" spans="2:18">
      <c r="B1062" s="95"/>
      <c r="C1062" s="95"/>
      <c r="D1062" s="95"/>
      <c r="E1062" s="95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</row>
    <row r="1063" spans="2:18">
      <c r="B1063" s="95"/>
      <c r="C1063" s="95"/>
      <c r="D1063" s="95"/>
      <c r="E1063" s="95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</row>
    <row r="1064" spans="2:18">
      <c r="B1064" s="95"/>
      <c r="C1064" s="95"/>
      <c r="D1064" s="95"/>
      <c r="E1064" s="95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</row>
    <row r="1065" spans="2:18">
      <c r="B1065" s="95"/>
      <c r="C1065" s="95"/>
      <c r="D1065" s="95"/>
      <c r="E1065" s="95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</row>
    <row r="1066" spans="2:18">
      <c r="B1066" s="95"/>
      <c r="C1066" s="95"/>
      <c r="D1066" s="95"/>
      <c r="E1066" s="95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133</v>
      </c>
      <c r="C1" s="46" t="s" vm="1">
        <v>204</v>
      </c>
    </row>
    <row r="2" spans="2:15">
      <c r="B2" s="46" t="s">
        <v>132</v>
      </c>
      <c r="C2" s="46" t="s">
        <v>205</v>
      </c>
    </row>
    <row r="3" spans="2:15">
      <c r="B3" s="46" t="s">
        <v>134</v>
      </c>
      <c r="C3" s="46" t="s">
        <v>206</v>
      </c>
    </row>
    <row r="4" spans="2:15">
      <c r="B4" s="46" t="s">
        <v>135</v>
      </c>
      <c r="C4" s="46">
        <v>2148</v>
      </c>
    </row>
    <row r="6" spans="2:15" ht="26.25" customHeight="1">
      <c r="B6" s="135" t="s">
        <v>160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s="3" customFormat="1" ht="63">
      <c r="B7" s="47" t="s">
        <v>107</v>
      </c>
      <c r="C7" s="48" t="s">
        <v>42</v>
      </c>
      <c r="D7" s="48" t="s">
        <v>108</v>
      </c>
      <c r="E7" s="48" t="s">
        <v>14</v>
      </c>
      <c r="F7" s="48" t="s">
        <v>61</v>
      </c>
      <c r="G7" s="48" t="s">
        <v>17</v>
      </c>
      <c r="H7" s="48" t="s">
        <v>94</v>
      </c>
      <c r="I7" s="48" t="s">
        <v>48</v>
      </c>
      <c r="J7" s="48" t="s">
        <v>18</v>
      </c>
      <c r="K7" s="48" t="s">
        <v>182</v>
      </c>
      <c r="L7" s="48" t="s">
        <v>181</v>
      </c>
      <c r="M7" s="48" t="s">
        <v>102</v>
      </c>
      <c r="N7" s="48" t="s">
        <v>136</v>
      </c>
      <c r="O7" s="50" t="s">
        <v>138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189</v>
      </c>
      <c r="L8" s="31"/>
      <c r="M8" s="31" t="s">
        <v>185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1295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</row>
    <row r="11" spans="2:15" ht="20.25" customHeight="1">
      <c r="B11" s="11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0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180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5"/>
      <c r="C110" s="95"/>
      <c r="D110" s="95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5"/>
      <c r="D177" s="9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5"/>
      <c r="D178" s="95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5"/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5"/>
      <c r="D181" s="95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5"/>
      <c r="D182" s="95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5"/>
      <c r="D183" s="95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5"/>
      <c r="D184" s="95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5"/>
      <c r="D185" s="95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5"/>
      <c r="D186" s="9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5"/>
      <c r="D187" s="95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5"/>
      <c r="D188" s="95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5"/>
      <c r="D189" s="95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5"/>
      <c r="D190" s="95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5"/>
      <c r="D191" s="95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5"/>
      <c r="D192" s="95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5"/>
      <c r="D193" s="95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5"/>
      <c r="D194" s="95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5"/>
      <c r="D195" s="95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5"/>
      <c r="D196" s="95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5"/>
      <c r="D197" s="95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5"/>
      <c r="D198" s="95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5"/>
      <c r="D199" s="95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5"/>
      <c r="D200" s="95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5"/>
      <c r="D201" s="95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5"/>
      <c r="D202" s="95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5"/>
      <c r="D203" s="95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5"/>
      <c r="D204" s="95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5"/>
      <c r="D205" s="95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5"/>
      <c r="D206" s="95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5"/>
      <c r="D207" s="95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5"/>
      <c r="D208" s="95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5"/>
      <c r="D209" s="95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5"/>
      <c r="D210" s="95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5"/>
      <c r="D211" s="95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5"/>
      <c r="D212" s="95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5"/>
      <c r="D213" s="95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5"/>
      <c r="D214" s="95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5"/>
      <c r="D215" s="95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5"/>
      <c r="D216" s="95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5"/>
      <c r="D217" s="95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5"/>
      <c r="D218" s="95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5"/>
      <c r="D219" s="95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5"/>
      <c r="D220" s="95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5"/>
      <c r="D221" s="95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5"/>
      <c r="D222" s="95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5"/>
      <c r="D223" s="95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5"/>
      <c r="D224" s="95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5"/>
      <c r="D225" s="95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5"/>
      <c r="D226" s="95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5"/>
      <c r="D227" s="95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5"/>
      <c r="D228" s="95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5"/>
      <c r="D229" s="95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5"/>
      <c r="D230" s="95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5"/>
      <c r="D231" s="95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5"/>
      <c r="D232" s="95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5"/>
      <c r="D233" s="95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5"/>
      <c r="D234" s="95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5"/>
      <c r="D235" s="95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5"/>
      <c r="D236" s="95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5"/>
      <c r="D237" s="95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5"/>
      <c r="D238" s="95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5"/>
      <c r="D239" s="95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5"/>
      <c r="D240" s="95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5"/>
      <c r="D241" s="95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5"/>
      <c r="D242" s="95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5"/>
      <c r="D243" s="95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5"/>
      <c r="D244" s="95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5"/>
      <c r="D245" s="95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5"/>
      <c r="D246" s="95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5"/>
      <c r="D247" s="95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5"/>
      <c r="D248" s="95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5"/>
      <c r="D249" s="95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5"/>
      <c r="D250" s="95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5"/>
      <c r="D251" s="95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5"/>
      <c r="D252" s="95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5"/>
      <c r="D253" s="95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5"/>
      <c r="D254" s="95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5"/>
      <c r="D255" s="95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5"/>
      <c r="D256" s="95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5"/>
      <c r="D257" s="95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5"/>
      <c r="D258" s="95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5"/>
      <c r="D259" s="95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5"/>
      <c r="D260" s="95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5"/>
      <c r="D261" s="95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5"/>
      <c r="D262" s="95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5"/>
      <c r="D263" s="95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5"/>
      <c r="D264" s="95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5"/>
      <c r="D265" s="95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5"/>
      <c r="D266" s="95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5"/>
      <c r="D267" s="95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5"/>
      <c r="D268" s="95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5"/>
      <c r="D269" s="95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5"/>
      <c r="D270" s="95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5"/>
      <c r="D271" s="95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5"/>
      <c r="D272" s="95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95"/>
      <c r="C273" s="95"/>
      <c r="D273" s="95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95"/>
      <c r="C274" s="95"/>
      <c r="D274" s="9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95"/>
      <c r="C275" s="95"/>
      <c r="D275" s="95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5"/>
      <c r="D276" s="95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5"/>
      <c r="D277" s="95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5"/>
      <c r="D278" s="95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5"/>
      <c r="D279" s="95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5"/>
      <c r="D280" s="95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5"/>
      <c r="D281" s="95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5"/>
      <c r="D282" s="95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5"/>
      <c r="D283" s="95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5"/>
      <c r="D284" s="95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5"/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5"/>
      <c r="D286" s="95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5"/>
      <c r="D287" s="95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5"/>
      <c r="D288" s="95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5"/>
      <c r="D289" s="95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5"/>
      <c r="D290" s="95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5"/>
      <c r="D291" s="95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5"/>
      <c r="D292" s="95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5"/>
      <c r="D293" s="95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95"/>
      <c r="C294" s="95"/>
      <c r="D294" s="95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95"/>
      <c r="C295" s="95"/>
      <c r="D295" s="95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95"/>
      <c r="C296" s="95"/>
      <c r="D296" s="95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5"/>
      <c r="D297" s="95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5"/>
      <c r="D298" s="95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5"/>
      <c r="D299" s="95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5"/>
      <c r="D300" s="95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133</v>
      </c>
      <c r="C1" s="46" t="s" vm="1">
        <v>204</v>
      </c>
    </row>
    <row r="2" spans="2:10">
      <c r="B2" s="46" t="s">
        <v>132</v>
      </c>
      <c r="C2" s="46" t="s">
        <v>205</v>
      </c>
    </row>
    <row r="3" spans="2:10">
      <c r="B3" s="46" t="s">
        <v>134</v>
      </c>
      <c r="C3" s="46" t="s">
        <v>206</v>
      </c>
    </row>
    <row r="4" spans="2:10">
      <c r="B4" s="46" t="s">
        <v>135</v>
      </c>
      <c r="C4" s="46">
        <v>2148</v>
      </c>
    </row>
    <row r="6" spans="2:10" ht="26.25" customHeight="1">
      <c r="B6" s="135" t="s">
        <v>161</v>
      </c>
      <c r="C6" s="136"/>
      <c r="D6" s="136"/>
      <c r="E6" s="136"/>
      <c r="F6" s="136"/>
      <c r="G6" s="136"/>
      <c r="H6" s="136"/>
      <c r="I6" s="136"/>
      <c r="J6" s="137"/>
    </row>
    <row r="7" spans="2:10" s="3" customFormat="1" ht="63">
      <c r="B7" s="47" t="s">
        <v>107</v>
      </c>
      <c r="C7" s="49" t="s">
        <v>50</v>
      </c>
      <c r="D7" s="49" t="s">
        <v>79</v>
      </c>
      <c r="E7" s="49" t="s">
        <v>51</v>
      </c>
      <c r="F7" s="49" t="s">
        <v>94</v>
      </c>
      <c r="G7" s="49" t="s">
        <v>172</v>
      </c>
      <c r="H7" s="49" t="s">
        <v>136</v>
      </c>
      <c r="I7" s="49" t="s">
        <v>137</v>
      </c>
      <c r="J7" s="64" t="s">
        <v>192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186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1296</v>
      </c>
      <c r="C10" s="88"/>
      <c r="D10" s="88"/>
      <c r="E10" s="88"/>
      <c r="F10" s="88"/>
      <c r="G10" s="108">
        <v>0</v>
      </c>
      <c r="H10" s="109">
        <v>0</v>
      </c>
      <c r="I10" s="109">
        <v>0</v>
      </c>
      <c r="J10" s="88"/>
    </row>
    <row r="11" spans="2:10" ht="22.5" customHeight="1">
      <c r="B11" s="119"/>
      <c r="C11" s="88"/>
      <c r="D11" s="88"/>
      <c r="E11" s="88"/>
      <c r="F11" s="88"/>
      <c r="G11" s="88"/>
      <c r="H11" s="88"/>
      <c r="I11" s="88"/>
      <c r="J11" s="88"/>
    </row>
    <row r="12" spans="2:10">
      <c r="B12" s="119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95"/>
      <c r="C110" s="95"/>
      <c r="D110" s="96"/>
      <c r="E110" s="96"/>
      <c r="F110" s="112"/>
      <c r="G110" s="112"/>
      <c r="H110" s="112"/>
      <c r="I110" s="112"/>
      <c r="J110" s="96"/>
    </row>
    <row r="111" spans="2:10">
      <c r="B111" s="95"/>
      <c r="C111" s="95"/>
      <c r="D111" s="96"/>
      <c r="E111" s="96"/>
      <c r="F111" s="112"/>
      <c r="G111" s="112"/>
      <c r="H111" s="112"/>
      <c r="I111" s="112"/>
      <c r="J111" s="96"/>
    </row>
    <row r="112" spans="2:10">
      <c r="B112" s="95"/>
      <c r="C112" s="95"/>
      <c r="D112" s="96"/>
      <c r="E112" s="96"/>
      <c r="F112" s="112"/>
      <c r="G112" s="112"/>
      <c r="H112" s="112"/>
      <c r="I112" s="112"/>
      <c r="J112" s="96"/>
    </row>
    <row r="113" spans="2:10">
      <c r="B113" s="95"/>
      <c r="C113" s="95"/>
      <c r="D113" s="96"/>
      <c r="E113" s="96"/>
      <c r="F113" s="112"/>
      <c r="G113" s="112"/>
      <c r="H113" s="112"/>
      <c r="I113" s="112"/>
      <c r="J113" s="96"/>
    </row>
    <row r="114" spans="2:10">
      <c r="B114" s="95"/>
      <c r="C114" s="95"/>
      <c r="D114" s="96"/>
      <c r="E114" s="96"/>
      <c r="F114" s="112"/>
      <c r="G114" s="112"/>
      <c r="H114" s="112"/>
      <c r="I114" s="112"/>
      <c r="J114" s="96"/>
    </row>
    <row r="115" spans="2:10">
      <c r="B115" s="95"/>
      <c r="C115" s="95"/>
      <c r="D115" s="96"/>
      <c r="E115" s="96"/>
      <c r="F115" s="112"/>
      <c r="G115" s="112"/>
      <c r="H115" s="112"/>
      <c r="I115" s="112"/>
      <c r="J115" s="96"/>
    </row>
    <row r="116" spans="2:10">
      <c r="B116" s="95"/>
      <c r="C116" s="95"/>
      <c r="D116" s="96"/>
      <c r="E116" s="96"/>
      <c r="F116" s="112"/>
      <c r="G116" s="112"/>
      <c r="H116" s="112"/>
      <c r="I116" s="112"/>
      <c r="J116" s="96"/>
    </row>
    <row r="117" spans="2:10">
      <c r="B117" s="95"/>
      <c r="C117" s="95"/>
      <c r="D117" s="96"/>
      <c r="E117" s="96"/>
      <c r="F117" s="112"/>
      <c r="G117" s="112"/>
      <c r="H117" s="112"/>
      <c r="I117" s="112"/>
      <c r="J117" s="96"/>
    </row>
    <row r="118" spans="2:10">
      <c r="B118" s="95"/>
      <c r="C118" s="95"/>
      <c r="D118" s="96"/>
      <c r="E118" s="96"/>
      <c r="F118" s="112"/>
      <c r="G118" s="112"/>
      <c r="H118" s="112"/>
      <c r="I118" s="112"/>
      <c r="J118" s="96"/>
    </row>
    <row r="119" spans="2:10">
      <c r="B119" s="95"/>
      <c r="C119" s="95"/>
      <c r="D119" s="96"/>
      <c r="E119" s="96"/>
      <c r="F119" s="112"/>
      <c r="G119" s="112"/>
      <c r="H119" s="112"/>
      <c r="I119" s="112"/>
      <c r="J119" s="96"/>
    </row>
    <row r="120" spans="2:10">
      <c r="B120" s="95"/>
      <c r="C120" s="95"/>
      <c r="D120" s="96"/>
      <c r="E120" s="96"/>
      <c r="F120" s="112"/>
      <c r="G120" s="112"/>
      <c r="H120" s="112"/>
      <c r="I120" s="112"/>
      <c r="J120" s="96"/>
    </row>
    <row r="121" spans="2:10">
      <c r="B121" s="95"/>
      <c r="C121" s="95"/>
      <c r="D121" s="96"/>
      <c r="E121" s="96"/>
      <c r="F121" s="112"/>
      <c r="G121" s="112"/>
      <c r="H121" s="112"/>
      <c r="I121" s="112"/>
      <c r="J121" s="96"/>
    </row>
    <row r="122" spans="2:10">
      <c r="B122" s="95"/>
      <c r="C122" s="95"/>
      <c r="D122" s="96"/>
      <c r="E122" s="96"/>
      <c r="F122" s="112"/>
      <c r="G122" s="112"/>
      <c r="H122" s="112"/>
      <c r="I122" s="112"/>
      <c r="J122" s="96"/>
    </row>
    <row r="123" spans="2:10">
      <c r="B123" s="95"/>
      <c r="C123" s="95"/>
      <c r="D123" s="96"/>
      <c r="E123" s="96"/>
      <c r="F123" s="112"/>
      <c r="G123" s="112"/>
      <c r="H123" s="112"/>
      <c r="I123" s="112"/>
      <c r="J123" s="96"/>
    </row>
    <row r="124" spans="2:10">
      <c r="B124" s="95"/>
      <c r="C124" s="95"/>
      <c r="D124" s="96"/>
      <c r="E124" s="96"/>
      <c r="F124" s="112"/>
      <c r="G124" s="112"/>
      <c r="H124" s="112"/>
      <c r="I124" s="112"/>
      <c r="J124" s="96"/>
    </row>
    <row r="125" spans="2:10">
      <c r="B125" s="95"/>
      <c r="C125" s="95"/>
      <c r="D125" s="96"/>
      <c r="E125" s="96"/>
      <c r="F125" s="112"/>
      <c r="G125" s="112"/>
      <c r="H125" s="112"/>
      <c r="I125" s="112"/>
      <c r="J125" s="96"/>
    </row>
    <row r="126" spans="2:10">
      <c r="B126" s="95"/>
      <c r="C126" s="95"/>
      <c r="D126" s="96"/>
      <c r="E126" s="96"/>
      <c r="F126" s="112"/>
      <c r="G126" s="112"/>
      <c r="H126" s="112"/>
      <c r="I126" s="112"/>
      <c r="J126" s="96"/>
    </row>
    <row r="127" spans="2:10">
      <c r="B127" s="95"/>
      <c r="C127" s="95"/>
      <c r="D127" s="96"/>
      <c r="E127" s="96"/>
      <c r="F127" s="112"/>
      <c r="G127" s="112"/>
      <c r="H127" s="112"/>
      <c r="I127" s="112"/>
      <c r="J127" s="96"/>
    </row>
    <row r="128" spans="2:10">
      <c r="B128" s="95"/>
      <c r="C128" s="95"/>
      <c r="D128" s="96"/>
      <c r="E128" s="96"/>
      <c r="F128" s="112"/>
      <c r="G128" s="112"/>
      <c r="H128" s="112"/>
      <c r="I128" s="112"/>
      <c r="J128" s="96"/>
    </row>
    <row r="129" spans="2:10">
      <c r="B129" s="95"/>
      <c r="C129" s="95"/>
      <c r="D129" s="96"/>
      <c r="E129" s="96"/>
      <c r="F129" s="112"/>
      <c r="G129" s="112"/>
      <c r="H129" s="112"/>
      <c r="I129" s="112"/>
      <c r="J129" s="96"/>
    </row>
    <row r="130" spans="2:10">
      <c r="B130" s="95"/>
      <c r="C130" s="95"/>
      <c r="D130" s="96"/>
      <c r="E130" s="96"/>
      <c r="F130" s="112"/>
      <c r="G130" s="112"/>
      <c r="H130" s="112"/>
      <c r="I130" s="112"/>
      <c r="J130" s="96"/>
    </row>
    <row r="131" spans="2:10">
      <c r="B131" s="95"/>
      <c r="C131" s="95"/>
      <c r="D131" s="96"/>
      <c r="E131" s="96"/>
      <c r="F131" s="112"/>
      <c r="G131" s="112"/>
      <c r="H131" s="112"/>
      <c r="I131" s="112"/>
      <c r="J131" s="96"/>
    </row>
    <row r="132" spans="2:10">
      <c r="B132" s="95"/>
      <c r="C132" s="95"/>
      <c r="D132" s="96"/>
      <c r="E132" s="96"/>
      <c r="F132" s="112"/>
      <c r="G132" s="112"/>
      <c r="H132" s="112"/>
      <c r="I132" s="112"/>
      <c r="J132" s="96"/>
    </row>
    <row r="133" spans="2:10">
      <c r="B133" s="95"/>
      <c r="C133" s="95"/>
      <c r="D133" s="96"/>
      <c r="E133" s="96"/>
      <c r="F133" s="112"/>
      <c r="G133" s="112"/>
      <c r="H133" s="112"/>
      <c r="I133" s="112"/>
      <c r="J133" s="96"/>
    </row>
    <row r="134" spans="2:10">
      <c r="B134" s="95"/>
      <c r="C134" s="95"/>
      <c r="D134" s="96"/>
      <c r="E134" s="96"/>
      <c r="F134" s="112"/>
      <c r="G134" s="112"/>
      <c r="H134" s="112"/>
      <c r="I134" s="112"/>
      <c r="J134" s="96"/>
    </row>
    <row r="135" spans="2:10">
      <c r="B135" s="95"/>
      <c r="C135" s="95"/>
      <c r="D135" s="96"/>
      <c r="E135" s="96"/>
      <c r="F135" s="112"/>
      <c r="G135" s="112"/>
      <c r="H135" s="112"/>
      <c r="I135" s="112"/>
      <c r="J135" s="96"/>
    </row>
    <row r="136" spans="2:10">
      <c r="B136" s="95"/>
      <c r="C136" s="95"/>
      <c r="D136" s="96"/>
      <c r="E136" s="96"/>
      <c r="F136" s="112"/>
      <c r="G136" s="112"/>
      <c r="H136" s="112"/>
      <c r="I136" s="112"/>
      <c r="J136" s="96"/>
    </row>
    <row r="137" spans="2:10">
      <c r="B137" s="95"/>
      <c r="C137" s="95"/>
      <c r="D137" s="96"/>
      <c r="E137" s="96"/>
      <c r="F137" s="112"/>
      <c r="G137" s="112"/>
      <c r="H137" s="112"/>
      <c r="I137" s="112"/>
      <c r="J137" s="96"/>
    </row>
    <row r="138" spans="2:10">
      <c r="B138" s="95"/>
      <c r="C138" s="95"/>
      <c r="D138" s="96"/>
      <c r="E138" s="96"/>
      <c r="F138" s="112"/>
      <c r="G138" s="112"/>
      <c r="H138" s="112"/>
      <c r="I138" s="112"/>
      <c r="J138" s="96"/>
    </row>
    <row r="139" spans="2:10">
      <c r="B139" s="95"/>
      <c r="C139" s="95"/>
      <c r="D139" s="96"/>
      <c r="E139" s="96"/>
      <c r="F139" s="112"/>
      <c r="G139" s="112"/>
      <c r="H139" s="112"/>
      <c r="I139" s="112"/>
      <c r="J139" s="96"/>
    </row>
    <row r="140" spans="2:10">
      <c r="B140" s="95"/>
      <c r="C140" s="95"/>
      <c r="D140" s="96"/>
      <c r="E140" s="96"/>
      <c r="F140" s="112"/>
      <c r="G140" s="112"/>
      <c r="H140" s="112"/>
      <c r="I140" s="112"/>
      <c r="J140" s="96"/>
    </row>
    <row r="141" spans="2:10">
      <c r="B141" s="95"/>
      <c r="C141" s="95"/>
      <c r="D141" s="96"/>
      <c r="E141" s="96"/>
      <c r="F141" s="112"/>
      <c r="G141" s="112"/>
      <c r="H141" s="112"/>
      <c r="I141" s="112"/>
      <c r="J141" s="96"/>
    </row>
    <row r="142" spans="2:10">
      <c r="B142" s="95"/>
      <c r="C142" s="95"/>
      <c r="D142" s="96"/>
      <c r="E142" s="96"/>
      <c r="F142" s="112"/>
      <c r="G142" s="112"/>
      <c r="H142" s="112"/>
      <c r="I142" s="112"/>
      <c r="J142" s="96"/>
    </row>
    <row r="143" spans="2:10">
      <c r="B143" s="95"/>
      <c r="C143" s="95"/>
      <c r="D143" s="96"/>
      <c r="E143" s="96"/>
      <c r="F143" s="112"/>
      <c r="G143" s="112"/>
      <c r="H143" s="112"/>
      <c r="I143" s="112"/>
      <c r="J143" s="96"/>
    </row>
    <row r="144" spans="2:10">
      <c r="B144" s="95"/>
      <c r="C144" s="95"/>
      <c r="D144" s="96"/>
      <c r="E144" s="96"/>
      <c r="F144" s="112"/>
      <c r="G144" s="112"/>
      <c r="H144" s="112"/>
      <c r="I144" s="112"/>
      <c r="J144" s="96"/>
    </row>
    <row r="145" spans="2:10">
      <c r="B145" s="95"/>
      <c r="C145" s="95"/>
      <c r="D145" s="96"/>
      <c r="E145" s="96"/>
      <c r="F145" s="112"/>
      <c r="G145" s="112"/>
      <c r="H145" s="112"/>
      <c r="I145" s="112"/>
      <c r="J145" s="96"/>
    </row>
    <row r="146" spans="2:10">
      <c r="B146" s="95"/>
      <c r="C146" s="95"/>
      <c r="D146" s="96"/>
      <c r="E146" s="96"/>
      <c r="F146" s="112"/>
      <c r="G146" s="112"/>
      <c r="H146" s="112"/>
      <c r="I146" s="112"/>
      <c r="J146" s="96"/>
    </row>
    <row r="147" spans="2:10">
      <c r="B147" s="95"/>
      <c r="C147" s="95"/>
      <c r="D147" s="96"/>
      <c r="E147" s="96"/>
      <c r="F147" s="112"/>
      <c r="G147" s="112"/>
      <c r="H147" s="112"/>
      <c r="I147" s="112"/>
      <c r="J147" s="96"/>
    </row>
    <row r="148" spans="2:10">
      <c r="B148" s="95"/>
      <c r="C148" s="95"/>
      <c r="D148" s="96"/>
      <c r="E148" s="96"/>
      <c r="F148" s="112"/>
      <c r="G148" s="112"/>
      <c r="H148" s="112"/>
      <c r="I148" s="112"/>
      <c r="J148" s="96"/>
    </row>
    <row r="149" spans="2:10">
      <c r="B149" s="95"/>
      <c r="C149" s="95"/>
      <c r="D149" s="96"/>
      <c r="E149" s="96"/>
      <c r="F149" s="112"/>
      <c r="G149" s="112"/>
      <c r="H149" s="112"/>
      <c r="I149" s="112"/>
      <c r="J149" s="96"/>
    </row>
    <row r="150" spans="2:10">
      <c r="B150" s="95"/>
      <c r="C150" s="95"/>
      <c r="D150" s="96"/>
      <c r="E150" s="96"/>
      <c r="F150" s="112"/>
      <c r="G150" s="112"/>
      <c r="H150" s="112"/>
      <c r="I150" s="112"/>
      <c r="J150" s="96"/>
    </row>
    <row r="151" spans="2:10">
      <c r="B151" s="95"/>
      <c r="C151" s="95"/>
      <c r="D151" s="96"/>
      <c r="E151" s="96"/>
      <c r="F151" s="112"/>
      <c r="G151" s="112"/>
      <c r="H151" s="112"/>
      <c r="I151" s="112"/>
      <c r="J151" s="96"/>
    </row>
    <row r="152" spans="2:10">
      <c r="B152" s="95"/>
      <c r="C152" s="95"/>
      <c r="D152" s="96"/>
      <c r="E152" s="96"/>
      <c r="F152" s="112"/>
      <c r="G152" s="112"/>
      <c r="H152" s="112"/>
      <c r="I152" s="112"/>
      <c r="J152" s="96"/>
    </row>
    <row r="153" spans="2:10">
      <c r="B153" s="95"/>
      <c r="C153" s="95"/>
      <c r="D153" s="96"/>
      <c r="E153" s="96"/>
      <c r="F153" s="112"/>
      <c r="G153" s="112"/>
      <c r="H153" s="112"/>
      <c r="I153" s="112"/>
      <c r="J153" s="96"/>
    </row>
    <row r="154" spans="2:10">
      <c r="B154" s="95"/>
      <c r="C154" s="95"/>
      <c r="D154" s="96"/>
      <c r="E154" s="96"/>
      <c r="F154" s="112"/>
      <c r="G154" s="112"/>
      <c r="H154" s="112"/>
      <c r="I154" s="112"/>
      <c r="J154" s="96"/>
    </row>
    <row r="155" spans="2:10">
      <c r="B155" s="95"/>
      <c r="C155" s="95"/>
      <c r="D155" s="96"/>
      <c r="E155" s="96"/>
      <c r="F155" s="112"/>
      <c r="G155" s="112"/>
      <c r="H155" s="112"/>
      <c r="I155" s="112"/>
      <c r="J155" s="96"/>
    </row>
    <row r="156" spans="2:10">
      <c r="B156" s="95"/>
      <c r="C156" s="95"/>
      <c r="D156" s="96"/>
      <c r="E156" s="96"/>
      <c r="F156" s="112"/>
      <c r="G156" s="112"/>
      <c r="H156" s="112"/>
      <c r="I156" s="112"/>
      <c r="J156" s="96"/>
    </row>
    <row r="157" spans="2:10">
      <c r="B157" s="95"/>
      <c r="C157" s="95"/>
      <c r="D157" s="96"/>
      <c r="E157" s="96"/>
      <c r="F157" s="112"/>
      <c r="G157" s="112"/>
      <c r="H157" s="112"/>
      <c r="I157" s="112"/>
      <c r="J157" s="96"/>
    </row>
    <row r="158" spans="2:10">
      <c r="B158" s="95"/>
      <c r="C158" s="95"/>
      <c r="D158" s="96"/>
      <c r="E158" s="96"/>
      <c r="F158" s="112"/>
      <c r="G158" s="112"/>
      <c r="H158" s="112"/>
      <c r="I158" s="112"/>
      <c r="J158" s="96"/>
    </row>
    <row r="159" spans="2:10">
      <c r="B159" s="95"/>
      <c r="C159" s="95"/>
      <c r="D159" s="96"/>
      <c r="E159" s="96"/>
      <c r="F159" s="112"/>
      <c r="G159" s="112"/>
      <c r="H159" s="112"/>
      <c r="I159" s="112"/>
      <c r="J159" s="96"/>
    </row>
    <row r="160" spans="2:10">
      <c r="B160" s="95"/>
      <c r="C160" s="95"/>
      <c r="D160" s="96"/>
      <c r="E160" s="96"/>
      <c r="F160" s="112"/>
      <c r="G160" s="112"/>
      <c r="H160" s="112"/>
      <c r="I160" s="112"/>
      <c r="J160" s="96"/>
    </row>
    <row r="161" spans="2:10">
      <c r="B161" s="95"/>
      <c r="C161" s="95"/>
      <c r="D161" s="96"/>
      <c r="E161" s="96"/>
      <c r="F161" s="112"/>
      <c r="G161" s="112"/>
      <c r="H161" s="112"/>
      <c r="I161" s="112"/>
      <c r="J161" s="96"/>
    </row>
    <row r="162" spans="2:10">
      <c r="B162" s="95"/>
      <c r="C162" s="95"/>
      <c r="D162" s="96"/>
      <c r="E162" s="96"/>
      <c r="F162" s="112"/>
      <c r="G162" s="112"/>
      <c r="H162" s="112"/>
      <c r="I162" s="112"/>
      <c r="J162" s="96"/>
    </row>
    <row r="163" spans="2:10">
      <c r="B163" s="95"/>
      <c r="C163" s="95"/>
      <c r="D163" s="96"/>
      <c r="E163" s="96"/>
      <c r="F163" s="112"/>
      <c r="G163" s="112"/>
      <c r="H163" s="112"/>
      <c r="I163" s="112"/>
      <c r="J163" s="96"/>
    </row>
    <row r="164" spans="2:10">
      <c r="B164" s="95"/>
      <c r="C164" s="95"/>
      <c r="D164" s="96"/>
      <c r="E164" s="96"/>
      <c r="F164" s="112"/>
      <c r="G164" s="112"/>
      <c r="H164" s="112"/>
      <c r="I164" s="112"/>
      <c r="J164" s="96"/>
    </row>
    <row r="165" spans="2:10">
      <c r="B165" s="95"/>
      <c r="C165" s="95"/>
      <c r="D165" s="96"/>
      <c r="E165" s="96"/>
      <c r="F165" s="112"/>
      <c r="G165" s="112"/>
      <c r="H165" s="112"/>
      <c r="I165" s="112"/>
      <c r="J165" s="96"/>
    </row>
    <row r="166" spans="2:10">
      <c r="B166" s="95"/>
      <c r="C166" s="95"/>
      <c r="D166" s="96"/>
      <c r="E166" s="96"/>
      <c r="F166" s="112"/>
      <c r="G166" s="112"/>
      <c r="H166" s="112"/>
      <c r="I166" s="112"/>
      <c r="J166" s="96"/>
    </row>
    <row r="167" spans="2:10">
      <c r="B167" s="95"/>
      <c r="C167" s="95"/>
      <c r="D167" s="96"/>
      <c r="E167" s="96"/>
      <c r="F167" s="112"/>
      <c r="G167" s="112"/>
      <c r="H167" s="112"/>
      <c r="I167" s="112"/>
      <c r="J167" s="96"/>
    </row>
    <row r="168" spans="2:10">
      <c r="B168" s="95"/>
      <c r="C168" s="95"/>
      <c r="D168" s="96"/>
      <c r="E168" s="96"/>
      <c r="F168" s="112"/>
      <c r="G168" s="112"/>
      <c r="H168" s="112"/>
      <c r="I168" s="112"/>
      <c r="J168" s="96"/>
    </row>
    <row r="169" spans="2:10">
      <c r="B169" s="95"/>
      <c r="C169" s="95"/>
      <c r="D169" s="96"/>
      <c r="E169" s="96"/>
      <c r="F169" s="112"/>
      <c r="G169" s="112"/>
      <c r="H169" s="112"/>
      <c r="I169" s="112"/>
      <c r="J169" s="96"/>
    </row>
    <row r="170" spans="2:10">
      <c r="B170" s="95"/>
      <c r="C170" s="95"/>
      <c r="D170" s="96"/>
      <c r="E170" s="96"/>
      <c r="F170" s="112"/>
      <c r="G170" s="112"/>
      <c r="H170" s="112"/>
      <c r="I170" s="112"/>
      <c r="J170" s="96"/>
    </row>
    <row r="171" spans="2:10">
      <c r="B171" s="95"/>
      <c r="C171" s="95"/>
      <c r="D171" s="96"/>
      <c r="E171" s="96"/>
      <c r="F171" s="112"/>
      <c r="G171" s="112"/>
      <c r="H171" s="112"/>
      <c r="I171" s="112"/>
      <c r="J171" s="96"/>
    </row>
    <row r="172" spans="2:10">
      <c r="B172" s="95"/>
      <c r="C172" s="95"/>
      <c r="D172" s="96"/>
      <c r="E172" s="96"/>
      <c r="F172" s="112"/>
      <c r="G172" s="112"/>
      <c r="H172" s="112"/>
      <c r="I172" s="112"/>
      <c r="J172" s="96"/>
    </row>
    <row r="173" spans="2:10">
      <c r="B173" s="95"/>
      <c r="C173" s="95"/>
      <c r="D173" s="96"/>
      <c r="E173" s="96"/>
      <c r="F173" s="112"/>
      <c r="G173" s="112"/>
      <c r="H173" s="112"/>
      <c r="I173" s="112"/>
      <c r="J173" s="96"/>
    </row>
    <row r="174" spans="2:10">
      <c r="B174" s="95"/>
      <c r="C174" s="95"/>
      <c r="D174" s="96"/>
      <c r="E174" s="96"/>
      <c r="F174" s="112"/>
      <c r="G174" s="112"/>
      <c r="H174" s="112"/>
      <c r="I174" s="112"/>
      <c r="J174" s="96"/>
    </row>
    <row r="175" spans="2:10">
      <c r="B175" s="95"/>
      <c r="C175" s="95"/>
      <c r="D175" s="96"/>
      <c r="E175" s="96"/>
      <c r="F175" s="112"/>
      <c r="G175" s="112"/>
      <c r="H175" s="112"/>
      <c r="I175" s="112"/>
      <c r="J175" s="96"/>
    </row>
    <row r="176" spans="2:10">
      <c r="B176" s="95"/>
      <c r="C176" s="95"/>
      <c r="D176" s="96"/>
      <c r="E176" s="96"/>
      <c r="F176" s="112"/>
      <c r="G176" s="112"/>
      <c r="H176" s="112"/>
      <c r="I176" s="112"/>
      <c r="J176" s="96"/>
    </row>
    <row r="177" spans="2:10">
      <c r="B177" s="95"/>
      <c r="C177" s="95"/>
      <c r="D177" s="96"/>
      <c r="E177" s="96"/>
      <c r="F177" s="112"/>
      <c r="G177" s="112"/>
      <c r="H177" s="112"/>
      <c r="I177" s="112"/>
      <c r="J177" s="96"/>
    </row>
    <row r="178" spans="2:10">
      <c r="B178" s="95"/>
      <c r="C178" s="95"/>
      <c r="D178" s="96"/>
      <c r="E178" s="96"/>
      <c r="F178" s="112"/>
      <c r="G178" s="112"/>
      <c r="H178" s="112"/>
      <c r="I178" s="112"/>
      <c r="J178" s="96"/>
    </row>
    <row r="179" spans="2:10">
      <c r="B179" s="95"/>
      <c r="C179" s="95"/>
      <c r="D179" s="96"/>
      <c r="E179" s="96"/>
      <c r="F179" s="112"/>
      <c r="G179" s="112"/>
      <c r="H179" s="112"/>
      <c r="I179" s="112"/>
      <c r="J179" s="96"/>
    </row>
    <row r="180" spans="2:10">
      <c r="B180" s="95"/>
      <c r="C180" s="95"/>
      <c r="D180" s="96"/>
      <c r="E180" s="96"/>
      <c r="F180" s="112"/>
      <c r="G180" s="112"/>
      <c r="H180" s="112"/>
      <c r="I180" s="112"/>
      <c r="J180" s="96"/>
    </row>
    <row r="181" spans="2:10">
      <c r="B181" s="95"/>
      <c r="C181" s="95"/>
      <c r="D181" s="96"/>
      <c r="E181" s="96"/>
      <c r="F181" s="112"/>
      <c r="G181" s="112"/>
      <c r="H181" s="112"/>
      <c r="I181" s="112"/>
      <c r="J181" s="96"/>
    </row>
    <row r="182" spans="2:10">
      <c r="B182" s="95"/>
      <c r="C182" s="95"/>
      <c r="D182" s="96"/>
      <c r="E182" s="96"/>
      <c r="F182" s="112"/>
      <c r="G182" s="112"/>
      <c r="H182" s="112"/>
      <c r="I182" s="112"/>
      <c r="J182" s="96"/>
    </row>
    <row r="183" spans="2:10">
      <c r="B183" s="95"/>
      <c r="C183" s="95"/>
      <c r="D183" s="96"/>
      <c r="E183" s="96"/>
      <c r="F183" s="112"/>
      <c r="G183" s="112"/>
      <c r="H183" s="112"/>
      <c r="I183" s="112"/>
      <c r="J183" s="96"/>
    </row>
    <row r="184" spans="2:10">
      <c r="B184" s="95"/>
      <c r="C184" s="95"/>
      <c r="D184" s="96"/>
      <c r="E184" s="96"/>
      <c r="F184" s="112"/>
      <c r="G184" s="112"/>
      <c r="H184" s="112"/>
      <c r="I184" s="112"/>
      <c r="J184" s="96"/>
    </row>
    <row r="185" spans="2:10">
      <c r="B185" s="95"/>
      <c r="C185" s="95"/>
      <c r="D185" s="96"/>
      <c r="E185" s="96"/>
      <c r="F185" s="112"/>
      <c r="G185" s="112"/>
      <c r="H185" s="112"/>
      <c r="I185" s="112"/>
      <c r="J185" s="96"/>
    </row>
    <row r="186" spans="2:10">
      <c r="B186" s="95"/>
      <c r="C186" s="95"/>
      <c r="D186" s="96"/>
      <c r="E186" s="96"/>
      <c r="F186" s="112"/>
      <c r="G186" s="112"/>
      <c r="H186" s="112"/>
      <c r="I186" s="112"/>
      <c r="J186" s="96"/>
    </row>
    <row r="187" spans="2:10">
      <c r="B187" s="95"/>
      <c r="C187" s="95"/>
      <c r="D187" s="96"/>
      <c r="E187" s="96"/>
      <c r="F187" s="112"/>
      <c r="G187" s="112"/>
      <c r="H187" s="112"/>
      <c r="I187" s="112"/>
      <c r="J187" s="96"/>
    </row>
    <row r="188" spans="2:10">
      <c r="B188" s="95"/>
      <c r="C188" s="95"/>
      <c r="D188" s="96"/>
      <c r="E188" s="96"/>
      <c r="F188" s="112"/>
      <c r="G188" s="112"/>
      <c r="H188" s="112"/>
      <c r="I188" s="112"/>
      <c r="J188" s="96"/>
    </row>
    <row r="189" spans="2:10">
      <c r="B189" s="95"/>
      <c r="C189" s="95"/>
      <c r="D189" s="96"/>
      <c r="E189" s="96"/>
      <c r="F189" s="112"/>
      <c r="G189" s="112"/>
      <c r="H189" s="112"/>
      <c r="I189" s="112"/>
      <c r="J189" s="96"/>
    </row>
    <row r="190" spans="2:10">
      <c r="B190" s="95"/>
      <c r="C190" s="95"/>
      <c r="D190" s="96"/>
      <c r="E190" s="96"/>
      <c r="F190" s="112"/>
      <c r="G190" s="112"/>
      <c r="H190" s="112"/>
      <c r="I190" s="112"/>
      <c r="J190" s="96"/>
    </row>
    <row r="191" spans="2:10">
      <c r="B191" s="95"/>
      <c r="C191" s="95"/>
      <c r="D191" s="96"/>
      <c r="E191" s="96"/>
      <c r="F191" s="112"/>
      <c r="G191" s="112"/>
      <c r="H191" s="112"/>
      <c r="I191" s="112"/>
      <c r="J191" s="96"/>
    </row>
    <row r="192" spans="2:10">
      <c r="B192" s="95"/>
      <c r="C192" s="95"/>
      <c r="D192" s="96"/>
      <c r="E192" s="96"/>
      <c r="F192" s="112"/>
      <c r="G192" s="112"/>
      <c r="H192" s="112"/>
      <c r="I192" s="112"/>
      <c r="J192" s="96"/>
    </row>
    <row r="193" spans="2:10">
      <c r="B193" s="95"/>
      <c r="C193" s="95"/>
      <c r="D193" s="96"/>
      <c r="E193" s="96"/>
      <c r="F193" s="112"/>
      <c r="G193" s="112"/>
      <c r="H193" s="112"/>
      <c r="I193" s="112"/>
      <c r="J193" s="96"/>
    </row>
    <row r="194" spans="2:10">
      <c r="B194" s="95"/>
      <c r="C194" s="95"/>
      <c r="D194" s="96"/>
      <c r="E194" s="96"/>
      <c r="F194" s="112"/>
      <c r="G194" s="112"/>
      <c r="H194" s="112"/>
      <c r="I194" s="112"/>
      <c r="J194" s="96"/>
    </row>
    <row r="195" spans="2:10">
      <c r="B195" s="95"/>
      <c r="C195" s="95"/>
      <c r="D195" s="96"/>
      <c r="E195" s="96"/>
      <c r="F195" s="112"/>
      <c r="G195" s="112"/>
      <c r="H195" s="112"/>
      <c r="I195" s="112"/>
      <c r="J195" s="96"/>
    </row>
    <row r="196" spans="2:10">
      <c r="B196" s="95"/>
      <c r="C196" s="95"/>
      <c r="D196" s="96"/>
      <c r="E196" s="96"/>
      <c r="F196" s="112"/>
      <c r="G196" s="112"/>
      <c r="H196" s="112"/>
      <c r="I196" s="112"/>
      <c r="J196" s="96"/>
    </row>
    <row r="197" spans="2:10">
      <c r="B197" s="95"/>
      <c r="C197" s="95"/>
      <c r="D197" s="96"/>
      <c r="E197" s="96"/>
      <c r="F197" s="112"/>
      <c r="G197" s="112"/>
      <c r="H197" s="112"/>
      <c r="I197" s="112"/>
      <c r="J197" s="96"/>
    </row>
    <row r="198" spans="2:10">
      <c r="B198" s="95"/>
      <c r="C198" s="95"/>
      <c r="D198" s="96"/>
      <c r="E198" s="96"/>
      <c r="F198" s="112"/>
      <c r="G198" s="112"/>
      <c r="H198" s="112"/>
      <c r="I198" s="112"/>
      <c r="J198" s="96"/>
    </row>
    <row r="199" spans="2:10">
      <c r="B199" s="95"/>
      <c r="C199" s="95"/>
      <c r="D199" s="96"/>
      <c r="E199" s="96"/>
      <c r="F199" s="112"/>
      <c r="G199" s="112"/>
      <c r="H199" s="112"/>
      <c r="I199" s="112"/>
      <c r="J199" s="96"/>
    </row>
    <row r="200" spans="2:10">
      <c r="B200" s="95"/>
      <c r="C200" s="95"/>
      <c r="D200" s="96"/>
      <c r="E200" s="96"/>
      <c r="F200" s="112"/>
      <c r="G200" s="112"/>
      <c r="H200" s="112"/>
      <c r="I200" s="112"/>
      <c r="J200" s="9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133</v>
      </c>
      <c r="C1" s="46" t="s" vm="1">
        <v>204</v>
      </c>
    </row>
    <row r="2" spans="2:11">
      <c r="B2" s="46" t="s">
        <v>132</v>
      </c>
      <c r="C2" s="46" t="s">
        <v>205</v>
      </c>
    </row>
    <row r="3" spans="2:11">
      <c r="B3" s="46" t="s">
        <v>134</v>
      </c>
      <c r="C3" s="46" t="s">
        <v>206</v>
      </c>
    </row>
    <row r="4" spans="2:11">
      <c r="B4" s="46" t="s">
        <v>135</v>
      </c>
      <c r="C4" s="46">
        <v>2148</v>
      </c>
    </row>
    <row r="6" spans="2:11" ht="26.25" customHeight="1">
      <c r="B6" s="135" t="s">
        <v>162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s="3" customFormat="1" ht="63">
      <c r="B7" s="47" t="s">
        <v>107</v>
      </c>
      <c r="C7" s="49" t="s">
        <v>108</v>
      </c>
      <c r="D7" s="49" t="s">
        <v>14</v>
      </c>
      <c r="E7" s="49" t="s">
        <v>15</v>
      </c>
      <c r="F7" s="49" t="s">
        <v>52</v>
      </c>
      <c r="G7" s="49" t="s">
        <v>94</v>
      </c>
      <c r="H7" s="49" t="s">
        <v>49</v>
      </c>
      <c r="I7" s="49" t="s">
        <v>102</v>
      </c>
      <c r="J7" s="49" t="s">
        <v>136</v>
      </c>
      <c r="K7" s="64" t="s">
        <v>137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1297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</row>
    <row r="11" spans="2:11" ht="21" customHeight="1">
      <c r="B11" s="119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9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5"/>
      <c r="C110" s="95"/>
      <c r="D110" s="112"/>
      <c r="E110" s="112"/>
      <c r="F110" s="112"/>
      <c r="G110" s="112"/>
      <c r="H110" s="112"/>
      <c r="I110" s="96"/>
      <c r="J110" s="96"/>
      <c r="K110" s="96"/>
    </row>
    <row r="111" spans="2:11">
      <c r="B111" s="95"/>
      <c r="C111" s="95"/>
      <c r="D111" s="112"/>
      <c r="E111" s="112"/>
      <c r="F111" s="112"/>
      <c r="G111" s="112"/>
      <c r="H111" s="112"/>
      <c r="I111" s="96"/>
      <c r="J111" s="96"/>
      <c r="K111" s="96"/>
    </row>
    <row r="112" spans="2:11">
      <c r="B112" s="95"/>
      <c r="C112" s="95"/>
      <c r="D112" s="112"/>
      <c r="E112" s="112"/>
      <c r="F112" s="112"/>
      <c r="G112" s="112"/>
      <c r="H112" s="112"/>
      <c r="I112" s="96"/>
      <c r="J112" s="96"/>
      <c r="K112" s="96"/>
    </row>
    <row r="113" spans="2:11">
      <c r="B113" s="95"/>
      <c r="C113" s="95"/>
      <c r="D113" s="112"/>
      <c r="E113" s="112"/>
      <c r="F113" s="112"/>
      <c r="G113" s="112"/>
      <c r="H113" s="112"/>
      <c r="I113" s="96"/>
      <c r="J113" s="96"/>
      <c r="K113" s="96"/>
    </row>
    <row r="114" spans="2:11">
      <c r="B114" s="95"/>
      <c r="C114" s="95"/>
      <c r="D114" s="112"/>
      <c r="E114" s="112"/>
      <c r="F114" s="112"/>
      <c r="G114" s="112"/>
      <c r="H114" s="112"/>
      <c r="I114" s="96"/>
      <c r="J114" s="96"/>
      <c r="K114" s="96"/>
    </row>
    <row r="115" spans="2:11">
      <c r="B115" s="95"/>
      <c r="C115" s="95"/>
      <c r="D115" s="112"/>
      <c r="E115" s="112"/>
      <c r="F115" s="112"/>
      <c r="G115" s="112"/>
      <c r="H115" s="112"/>
      <c r="I115" s="96"/>
      <c r="J115" s="96"/>
      <c r="K115" s="96"/>
    </row>
    <row r="116" spans="2:11">
      <c r="B116" s="95"/>
      <c r="C116" s="95"/>
      <c r="D116" s="112"/>
      <c r="E116" s="112"/>
      <c r="F116" s="112"/>
      <c r="G116" s="112"/>
      <c r="H116" s="112"/>
      <c r="I116" s="96"/>
      <c r="J116" s="96"/>
      <c r="K116" s="96"/>
    </row>
    <row r="117" spans="2:11">
      <c r="B117" s="95"/>
      <c r="C117" s="95"/>
      <c r="D117" s="112"/>
      <c r="E117" s="112"/>
      <c r="F117" s="112"/>
      <c r="G117" s="112"/>
      <c r="H117" s="112"/>
      <c r="I117" s="96"/>
      <c r="J117" s="96"/>
      <c r="K117" s="96"/>
    </row>
    <row r="118" spans="2:11">
      <c r="B118" s="95"/>
      <c r="C118" s="95"/>
      <c r="D118" s="112"/>
      <c r="E118" s="112"/>
      <c r="F118" s="112"/>
      <c r="G118" s="112"/>
      <c r="H118" s="112"/>
      <c r="I118" s="96"/>
      <c r="J118" s="96"/>
      <c r="K118" s="96"/>
    </row>
    <row r="119" spans="2:11">
      <c r="B119" s="95"/>
      <c r="C119" s="95"/>
      <c r="D119" s="112"/>
      <c r="E119" s="112"/>
      <c r="F119" s="112"/>
      <c r="G119" s="112"/>
      <c r="H119" s="112"/>
      <c r="I119" s="96"/>
      <c r="J119" s="96"/>
      <c r="K119" s="96"/>
    </row>
    <row r="120" spans="2:11">
      <c r="B120" s="95"/>
      <c r="C120" s="95"/>
      <c r="D120" s="112"/>
      <c r="E120" s="112"/>
      <c r="F120" s="112"/>
      <c r="G120" s="112"/>
      <c r="H120" s="112"/>
      <c r="I120" s="96"/>
      <c r="J120" s="96"/>
      <c r="K120" s="96"/>
    </row>
    <row r="121" spans="2:11">
      <c r="B121" s="95"/>
      <c r="C121" s="95"/>
      <c r="D121" s="112"/>
      <c r="E121" s="112"/>
      <c r="F121" s="112"/>
      <c r="G121" s="112"/>
      <c r="H121" s="112"/>
      <c r="I121" s="96"/>
      <c r="J121" s="96"/>
      <c r="K121" s="96"/>
    </row>
    <row r="122" spans="2:11">
      <c r="B122" s="95"/>
      <c r="C122" s="95"/>
      <c r="D122" s="112"/>
      <c r="E122" s="112"/>
      <c r="F122" s="112"/>
      <c r="G122" s="112"/>
      <c r="H122" s="112"/>
      <c r="I122" s="96"/>
      <c r="J122" s="96"/>
      <c r="K122" s="96"/>
    </row>
    <row r="123" spans="2:11">
      <c r="B123" s="95"/>
      <c r="C123" s="95"/>
      <c r="D123" s="112"/>
      <c r="E123" s="112"/>
      <c r="F123" s="112"/>
      <c r="G123" s="112"/>
      <c r="H123" s="112"/>
      <c r="I123" s="96"/>
      <c r="J123" s="96"/>
      <c r="K123" s="96"/>
    </row>
    <row r="124" spans="2:11">
      <c r="B124" s="95"/>
      <c r="C124" s="95"/>
      <c r="D124" s="112"/>
      <c r="E124" s="112"/>
      <c r="F124" s="112"/>
      <c r="G124" s="112"/>
      <c r="H124" s="112"/>
      <c r="I124" s="96"/>
      <c r="J124" s="96"/>
      <c r="K124" s="96"/>
    </row>
    <row r="125" spans="2:11">
      <c r="B125" s="95"/>
      <c r="C125" s="95"/>
      <c r="D125" s="112"/>
      <c r="E125" s="112"/>
      <c r="F125" s="112"/>
      <c r="G125" s="112"/>
      <c r="H125" s="112"/>
      <c r="I125" s="96"/>
      <c r="J125" s="96"/>
      <c r="K125" s="96"/>
    </row>
    <row r="126" spans="2:11">
      <c r="B126" s="95"/>
      <c r="C126" s="95"/>
      <c r="D126" s="112"/>
      <c r="E126" s="112"/>
      <c r="F126" s="112"/>
      <c r="G126" s="112"/>
      <c r="H126" s="112"/>
      <c r="I126" s="96"/>
      <c r="J126" s="96"/>
      <c r="K126" s="96"/>
    </row>
    <row r="127" spans="2:11">
      <c r="B127" s="95"/>
      <c r="C127" s="95"/>
      <c r="D127" s="112"/>
      <c r="E127" s="112"/>
      <c r="F127" s="112"/>
      <c r="G127" s="112"/>
      <c r="H127" s="112"/>
      <c r="I127" s="96"/>
      <c r="J127" s="96"/>
      <c r="K127" s="96"/>
    </row>
    <row r="128" spans="2:11">
      <c r="B128" s="95"/>
      <c r="C128" s="95"/>
      <c r="D128" s="112"/>
      <c r="E128" s="112"/>
      <c r="F128" s="112"/>
      <c r="G128" s="112"/>
      <c r="H128" s="112"/>
      <c r="I128" s="96"/>
      <c r="J128" s="96"/>
      <c r="K128" s="96"/>
    </row>
    <row r="129" spans="2:11">
      <c r="B129" s="95"/>
      <c r="C129" s="95"/>
      <c r="D129" s="112"/>
      <c r="E129" s="112"/>
      <c r="F129" s="112"/>
      <c r="G129" s="112"/>
      <c r="H129" s="112"/>
      <c r="I129" s="96"/>
      <c r="J129" s="96"/>
      <c r="K129" s="96"/>
    </row>
    <row r="130" spans="2:11">
      <c r="B130" s="95"/>
      <c r="C130" s="95"/>
      <c r="D130" s="112"/>
      <c r="E130" s="112"/>
      <c r="F130" s="112"/>
      <c r="G130" s="112"/>
      <c r="H130" s="112"/>
      <c r="I130" s="96"/>
      <c r="J130" s="96"/>
      <c r="K130" s="96"/>
    </row>
    <row r="131" spans="2:11">
      <c r="B131" s="95"/>
      <c r="C131" s="95"/>
      <c r="D131" s="112"/>
      <c r="E131" s="112"/>
      <c r="F131" s="112"/>
      <c r="G131" s="112"/>
      <c r="H131" s="112"/>
      <c r="I131" s="96"/>
      <c r="J131" s="96"/>
      <c r="K131" s="96"/>
    </row>
    <row r="132" spans="2:11">
      <c r="B132" s="95"/>
      <c r="C132" s="95"/>
      <c r="D132" s="112"/>
      <c r="E132" s="112"/>
      <c r="F132" s="112"/>
      <c r="G132" s="112"/>
      <c r="H132" s="112"/>
      <c r="I132" s="96"/>
      <c r="J132" s="96"/>
      <c r="K132" s="96"/>
    </row>
    <row r="133" spans="2:11">
      <c r="B133" s="95"/>
      <c r="C133" s="95"/>
      <c r="D133" s="112"/>
      <c r="E133" s="112"/>
      <c r="F133" s="112"/>
      <c r="G133" s="112"/>
      <c r="H133" s="112"/>
      <c r="I133" s="96"/>
      <c r="J133" s="96"/>
      <c r="K133" s="96"/>
    </row>
    <row r="134" spans="2:11">
      <c r="B134" s="95"/>
      <c r="C134" s="95"/>
      <c r="D134" s="112"/>
      <c r="E134" s="112"/>
      <c r="F134" s="112"/>
      <c r="G134" s="112"/>
      <c r="H134" s="112"/>
      <c r="I134" s="96"/>
      <c r="J134" s="96"/>
      <c r="K134" s="96"/>
    </row>
    <row r="135" spans="2:11">
      <c r="B135" s="95"/>
      <c r="C135" s="95"/>
      <c r="D135" s="112"/>
      <c r="E135" s="112"/>
      <c r="F135" s="112"/>
      <c r="G135" s="112"/>
      <c r="H135" s="112"/>
      <c r="I135" s="96"/>
      <c r="J135" s="96"/>
      <c r="K135" s="96"/>
    </row>
    <row r="136" spans="2:11">
      <c r="B136" s="95"/>
      <c r="C136" s="95"/>
      <c r="D136" s="112"/>
      <c r="E136" s="112"/>
      <c r="F136" s="112"/>
      <c r="G136" s="112"/>
      <c r="H136" s="112"/>
      <c r="I136" s="96"/>
      <c r="J136" s="96"/>
      <c r="K136" s="96"/>
    </row>
    <row r="137" spans="2:11">
      <c r="B137" s="95"/>
      <c r="C137" s="95"/>
      <c r="D137" s="112"/>
      <c r="E137" s="112"/>
      <c r="F137" s="112"/>
      <c r="G137" s="112"/>
      <c r="H137" s="112"/>
      <c r="I137" s="96"/>
      <c r="J137" s="96"/>
      <c r="K137" s="96"/>
    </row>
    <row r="138" spans="2:11">
      <c r="B138" s="95"/>
      <c r="C138" s="95"/>
      <c r="D138" s="112"/>
      <c r="E138" s="112"/>
      <c r="F138" s="112"/>
      <c r="G138" s="112"/>
      <c r="H138" s="112"/>
      <c r="I138" s="96"/>
      <c r="J138" s="96"/>
      <c r="K138" s="96"/>
    </row>
    <row r="139" spans="2:11">
      <c r="B139" s="95"/>
      <c r="C139" s="95"/>
      <c r="D139" s="112"/>
      <c r="E139" s="112"/>
      <c r="F139" s="112"/>
      <c r="G139" s="112"/>
      <c r="H139" s="112"/>
      <c r="I139" s="96"/>
      <c r="J139" s="96"/>
      <c r="K139" s="96"/>
    </row>
    <row r="140" spans="2:11">
      <c r="B140" s="95"/>
      <c r="C140" s="95"/>
      <c r="D140" s="112"/>
      <c r="E140" s="112"/>
      <c r="F140" s="112"/>
      <c r="G140" s="112"/>
      <c r="H140" s="112"/>
      <c r="I140" s="96"/>
      <c r="J140" s="96"/>
      <c r="K140" s="96"/>
    </row>
    <row r="141" spans="2:11">
      <c r="B141" s="95"/>
      <c r="C141" s="95"/>
      <c r="D141" s="112"/>
      <c r="E141" s="112"/>
      <c r="F141" s="112"/>
      <c r="G141" s="112"/>
      <c r="H141" s="112"/>
      <c r="I141" s="96"/>
      <c r="J141" s="96"/>
      <c r="K141" s="96"/>
    </row>
    <row r="142" spans="2:11">
      <c r="B142" s="95"/>
      <c r="C142" s="95"/>
      <c r="D142" s="112"/>
      <c r="E142" s="112"/>
      <c r="F142" s="112"/>
      <c r="G142" s="112"/>
      <c r="H142" s="112"/>
      <c r="I142" s="96"/>
      <c r="J142" s="96"/>
      <c r="K142" s="96"/>
    </row>
    <row r="143" spans="2:11">
      <c r="B143" s="95"/>
      <c r="C143" s="95"/>
      <c r="D143" s="112"/>
      <c r="E143" s="112"/>
      <c r="F143" s="112"/>
      <c r="G143" s="112"/>
      <c r="H143" s="112"/>
      <c r="I143" s="96"/>
      <c r="J143" s="96"/>
      <c r="K143" s="96"/>
    </row>
    <row r="144" spans="2:11">
      <c r="B144" s="95"/>
      <c r="C144" s="95"/>
      <c r="D144" s="112"/>
      <c r="E144" s="112"/>
      <c r="F144" s="112"/>
      <c r="G144" s="112"/>
      <c r="H144" s="112"/>
      <c r="I144" s="96"/>
      <c r="J144" s="96"/>
      <c r="K144" s="96"/>
    </row>
    <row r="145" spans="2:11">
      <c r="B145" s="95"/>
      <c r="C145" s="95"/>
      <c r="D145" s="112"/>
      <c r="E145" s="112"/>
      <c r="F145" s="112"/>
      <c r="G145" s="112"/>
      <c r="H145" s="112"/>
      <c r="I145" s="96"/>
      <c r="J145" s="96"/>
      <c r="K145" s="96"/>
    </row>
    <row r="146" spans="2:11">
      <c r="B146" s="95"/>
      <c r="C146" s="95"/>
      <c r="D146" s="112"/>
      <c r="E146" s="112"/>
      <c r="F146" s="112"/>
      <c r="G146" s="112"/>
      <c r="H146" s="112"/>
      <c r="I146" s="96"/>
      <c r="J146" s="96"/>
      <c r="K146" s="96"/>
    </row>
    <row r="147" spans="2:11">
      <c r="B147" s="95"/>
      <c r="C147" s="95"/>
      <c r="D147" s="112"/>
      <c r="E147" s="112"/>
      <c r="F147" s="112"/>
      <c r="G147" s="112"/>
      <c r="H147" s="112"/>
      <c r="I147" s="96"/>
      <c r="J147" s="96"/>
      <c r="K147" s="96"/>
    </row>
    <row r="148" spans="2:11">
      <c r="B148" s="95"/>
      <c r="C148" s="95"/>
      <c r="D148" s="112"/>
      <c r="E148" s="112"/>
      <c r="F148" s="112"/>
      <c r="G148" s="112"/>
      <c r="H148" s="112"/>
      <c r="I148" s="96"/>
      <c r="J148" s="96"/>
      <c r="K148" s="96"/>
    </row>
    <row r="149" spans="2:11">
      <c r="B149" s="95"/>
      <c r="C149" s="95"/>
      <c r="D149" s="112"/>
      <c r="E149" s="112"/>
      <c r="F149" s="112"/>
      <c r="G149" s="112"/>
      <c r="H149" s="112"/>
      <c r="I149" s="96"/>
      <c r="J149" s="96"/>
      <c r="K149" s="96"/>
    </row>
    <row r="150" spans="2:11">
      <c r="B150" s="95"/>
      <c r="C150" s="95"/>
      <c r="D150" s="112"/>
      <c r="E150" s="112"/>
      <c r="F150" s="112"/>
      <c r="G150" s="112"/>
      <c r="H150" s="112"/>
      <c r="I150" s="96"/>
      <c r="J150" s="96"/>
      <c r="K150" s="96"/>
    </row>
    <row r="151" spans="2:11">
      <c r="B151" s="95"/>
      <c r="C151" s="95"/>
      <c r="D151" s="112"/>
      <c r="E151" s="112"/>
      <c r="F151" s="112"/>
      <c r="G151" s="112"/>
      <c r="H151" s="112"/>
      <c r="I151" s="96"/>
      <c r="J151" s="96"/>
      <c r="K151" s="96"/>
    </row>
    <row r="152" spans="2:11">
      <c r="B152" s="95"/>
      <c r="C152" s="95"/>
      <c r="D152" s="112"/>
      <c r="E152" s="112"/>
      <c r="F152" s="112"/>
      <c r="G152" s="112"/>
      <c r="H152" s="112"/>
      <c r="I152" s="96"/>
      <c r="J152" s="96"/>
      <c r="K152" s="96"/>
    </row>
    <row r="153" spans="2:11">
      <c r="B153" s="95"/>
      <c r="C153" s="95"/>
      <c r="D153" s="112"/>
      <c r="E153" s="112"/>
      <c r="F153" s="112"/>
      <c r="G153" s="112"/>
      <c r="H153" s="112"/>
      <c r="I153" s="96"/>
      <c r="J153" s="96"/>
      <c r="K153" s="96"/>
    </row>
    <row r="154" spans="2:11">
      <c r="B154" s="95"/>
      <c r="C154" s="95"/>
      <c r="D154" s="112"/>
      <c r="E154" s="112"/>
      <c r="F154" s="112"/>
      <c r="G154" s="112"/>
      <c r="H154" s="112"/>
      <c r="I154" s="96"/>
      <c r="J154" s="96"/>
      <c r="K154" s="96"/>
    </row>
    <row r="155" spans="2:11">
      <c r="B155" s="95"/>
      <c r="C155" s="95"/>
      <c r="D155" s="112"/>
      <c r="E155" s="112"/>
      <c r="F155" s="112"/>
      <c r="G155" s="112"/>
      <c r="H155" s="112"/>
      <c r="I155" s="96"/>
      <c r="J155" s="96"/>
      <c r="K155" s="96"/>
    </row>
    <row r="156" spans="2:11">
      <c r="B156" s="95"/>
      <c r="C156" s="95"/>
      <c r="D156" s="112"/>
      <c r="E156" s="112"/>
      <c r="F156" s="112"/>
      <c r="G156" s="112"/>
      <c r="H156" s="112"/>
      <c r="I156" s="96"/>
      <c r="J156" s="96"/>
      <c r="K156" s="96"/>
    </row>
    <row r="157" spans="2:11">
      <c r="B157" s="95"/>
      <c r="C157" s="95"/>
      <c r="D157" s="112"/>
      <c r="E157" s="112"/>
      <c r="F157" s="112"/>
      <c r="G157" s="112"/>
      <c r="H157" s="112"/>
      <c r="I157" s="96"/>
      <c r="J157" s="96"/>
      <c r="K157" s="96"/>
    </row>
    <row r="158" spans="2:11">
      <c r="B158" s="95"/>
      <c r="C158" s="95"/>
      <c r="D158" s="112"/>
      <c r="E158" s="112"/>
      <c r="F158" s="112"/>
      <c r="G158" s="112"/>
      <c r="H158" s="112"/>
      <c r="I158" s="96"/>
      <c r="J158" s="96"/>
      <c r="K158" s="96"/>
    </row>
    <row r="159" spans="2:11">
      <c r="B159" s="95"/>
      <c r="C159" s="95"/>
      <c r="D159" s="112"/>
      <c r="E159" s="112"/>
      <c r="F159" s="112"/>
      <c r="G159" s="112"/>
      <c r="H159" s="112"/>
      <c r="I159" s="96"/>
      <c r="J159" s="96"/>
      <c r="K159" s="96"/>
    </row>
    <row r="160" spans="2:11">
      <c r="B160" s="95"/>
      <c r="C160" s="95"/>
      <c r="D160" s="112"/>
      <c r="E160" s="112"/>
      <c r="F160" s="112"/>
      <c r="G160" s="112"/>
      <c r="H160" s="112"/>
      <c r="I160" s="96"/>
      <c r="J160" s="96"/>
      <c r="K160" s="96"/>
    </row>
    <row r="161" spans="2:11">
      <c r="B161" s="95"/>
      <c r="C161" s="95"/>
      <c r="D161" s="112"/>
      <c r="E161" s="112"/>
      <c r="F161" s="112"/>
      <c r="G161" s="112"/>
      <c r="H161" s="112"/>
      <c r="I161" s="96"/>
      <c r="J161" s="96"/>
      <c r="K161" s="96"/>
    </row>
    <row r="162" spans="2:11">
      <c r="B162" s="95"/>
      <c r="C162" s="95"/>
      <c r="D162" s="112"/>
      <c r="E162" s="112"/>
      <c r="F162" s="112"/>
      <c r="G162" s="112"/>
      <c r="H162" s="112"/>
      <c r="I162" s="96"/>
      <c r="J162" s="96"/>
      <c r="K162" s="96"/>
    </row>
    <row r="163" spans="2:11">
      <c r="B163" s="95"/>
      <c r="C163" s="95"/>
      <c r="D163" s="112"/>
      <c r="E163" s="112"/>
      <c r="F163" s="112"/>
      <c r="G163" s="112"/>
      <c r="H163" s="112"/>
      <c r="I163" s="96"/>
      <c r="J163" s="96"/>
      <c r="K163" s="96"/>
    </row>
    <row r="164" spans="2:11">
      <c r="B164" s="95"/>
      <c r="C164" s="95"/>
      <c r="D164" s="112"/>
      <c r="E164" s="112"/>
      <c r="F164" s="112"/>
      <c r="G164" s="112"/>
      <c r="H164" s="112"/>
      <c r="I164" s="96"/>
      <c r="J164" s="96"/>
      <c r="K164" s="96"/>
    </row>
    <row r="165" spans="2:11">
      <c r="B165" s="95"/>
      <c r="C165" s="95"/>
      <c r="D165" s="112"/>
      <c r="E165" s="112"/>
      <c r="F165" s="112"/>
      <c r="G165" s="112"/>
      <c r="H165" s="112"/>
      <c r="I165" s="96"/>
      <c r="J165" s="96"/>
      <c r="K165" s="96"/>
    </row>
    <row r="166" spans="2:11">
      <c r="B166" s="95"/>
      <c r="C166" s="95"/>
      <c r="D166" s="112"/>
      <c r="E166" s="112"/>
      <c r="F166" s="112"/>
      <c r="G166" s="112"/>
      <c r="H166" s="112"/>
      <c r="I166" s="96"/>
      <c r="J166" s="96"/>
      <c r="K166" s="96"/>
    </row>
    <row r="167" spans="2:11">
      <c r="B167" s="95"/>
      <c r="C167" s="95"/>
      <c r="D167" s="112"/>
      <c r="E167" s="112"/>
      <c r="F167" s="112"/>
      <c r="G167" s="112"/>
      <c r="H167" s="112"/>
      <c r="I167" s="96"/>
      <c r="J167" s="96"/>
      <c r="K167" s="96"/>
    </row>
    <row r="168" spans="2:11">
      <c r="B168" s="95"/>
      <c r="C168" s="95"/>
      <c r="D168" s="112"/>
      <c r="E168" s="112"/>
      <c r="F168" s="112"/>
      <c r="G168" s="112"/>
      <c r="H168" s="112"/>
      <c r="I168" s="96"/>
      <c r="J168" s="96"/>
      <c r="K168" s="96"/>
    </row>
    <row r="169" spans="2:11">
      <c r="B169" s="95"/>
      <c r="C169" s="95"/>
      <c r="D169" s="112"/>
      <c r="E169" s="112"/>
      <c r="F169" s="112"/>
      <c r="G169" s="112"/>
      <c r="H169" s="112"/>
      <c r="I169" s="96"/>
      <c r="J169" s="96"/>
      <c r="K169" s="96"/>
    </row>
    <row r="170" spans="2:11">
      <c r="B170" s="95"/>
      <c r="C170" s="95"/>
      <c r="D170" s="112"/>
      <c r="E170" s="112"/>
      <c r="F170" s="112"/>
      <c r="G170" s="112"/>
      <c r="H170" s="112"/>
      <c r="I170" s="96"/>
      <c r="J170" s="96"/>
      <c r="K170" s="96"/>
    </row>
    <row r="171" spans="2:11">
      <c r="B171" s="95"/>
      <c r="C171" s="95"/>
      <c r="D171" s="112"/>
      <c r="E171" s="112"/>
      <c r="F171" s="112"/>
      <c r="G171" s="112"/>
      <c r="H171" s="112"/>
      <c r="I171" s="96"/>
      <c r="J171" s="96"/>
      <c r="K171" s="96"/>
    </row>
    <row r="172" spans="2:11">
      <c r="B172" s="95"/>
      <c r="C172" s="95"/>
      <c r="D172" s="112"/>
      <c r="E172" s="112"/>
      <c r="F172" s="112"/>
      <c r="G172" s="112"/>
      <c r="H172" s="112"/>
      <c r="I172" s="96"/>
      <c r="J172" s="96"/>
      <c r="K172" s="96"/>
    </row>
    <row r="173" spans="2:11">
      <c r="B173" s="95"/>
      <c r="C173" s="95"/>
      <c r="D173" s="112"/>
      <c r="E173" s="112"/>
      <c r="F173" s="112"/>
      <c r="G173" s="112"/>
      <c r="H173" s="112"/>
      <c r="I173" s="96"/>
      <c r="J173" s="96"/>
      <c r="K173" s="96"/>
    </row>
    <row r="174" spans="2:11">
      <c r="B174" s="95"/>
      <c r="C174" s="95"/>
      <c r="D174" s="112"/>
      <c r="E174" s="112"/>
      <c r="F174" s="112"/>
      <c r="G174" s="112"/>
      <c r="H174" s="112"/>
      <c r="I174" s="96"/>
      <c r="J174" s="96"/>
      <c r="K174" s="96"/>
    </row>
    <row r="175" spans="2:11">
      <c r="B175" s="95"/>
      <c r="C175" s="95"/>
      <c r="D175" s="112"/>
      <c r="E175" s="112"/>
      <c r="F175" s="112"/>
      <c r="G175" s="112"/>
      <c r="H175" s="112"/>
      <c r="I175" s="96"/>
      <c r="J175" s="96"/>
      <c r="K175" s="96"/>
    </row>
    <row r="176" spans="2:11">
      <c r="B176" s="95"/>
      <c r="C176" s="95"/>
      <c r="D176" s="112"/>
      <c r="E176" s="112"/>
      <c r="F176" s="112"/>
      <c r="G176" s="112"/>
      <c r="H176" s="112"/>
      <c r="I176" s="96"/>
      <c r="J176" s="96"/>
      <c r="K176" s="96"/>
    </row>
    <row r="177" spans="2:11">
      <c r="B177" s="95"/>
      <c r="C177" s="95"/>
      <c r="D177" s="112"/>
      <c r="E177" s="112"/>
      <c r="F177" s="112"/>
      <c r="G177" s="112"/>
      <c r="H177" s="112"/>
      <c r="I177" s="96"/>
      <c r="J177" s="96"/>
      <c r="K177" s="96"/>
    </row>
    <row r="178" spans="2:11">
      <c r="B178" s="95"/>
      <c r="C178" s="95"/>
      <c r="D178" s="112"/>
      <c r="E178" s="112"/>
      <c r="F178" s="112"/>
      <c r="G178" s="112"/>
      <c r="H178" s="112"/>
      <c r="I178" s="96"/>
      <c r="J178" s="96"/>
      <c r="K178" s="96"/>
    </row>
    <row r="179" spans="2:11">
      <c r="B179" s="95"/>
      <c r="C179" s="95"/>
      <c r="D179" s="112"/>
      <c r="E179" s="112"/>
      <c r="F179" s="112"/>
      <c r="G179" s="112"/>
      <c r="H179" s="112"/>
      <c r="I179" s="96"/>
      <c r="J179" s="96"/>
      <c r="K179" s="96"/>
    </row>
    <row r="180" spans="2:11">
      <c r="B180" s="95"/>
      <c r="C180" s="95"/>
      <c r="D180" s="112"/>
      <c r="E180" s="112"/>
      <c r="F180" s="112"/>
      <c r="G180" s="112"/>
      <c r="H180" s="112"/>
      <c r="I180" s="96"/>
      <c r="J180" s="96"/>
      <c r="K180" s="96"/>
    </row>
    <row r="181" spans="2:11">
      <c r="B181" s="95"/>
      <c r="C181" s="95"/>
      <c r="D181" s="112"/>
      <c r="E181" s="112"/>
      <c r="F181" s="112"/>
      <c r="G181" s="112"/>
      <c r="H181" s="112"/>
      <c r="I181" s="96"/>
      <c r="J181" s="96"/>
      <c r="K181" s="96"/>
    </row>
    <row r="182" spans="2:11">
      <c r="B182" s="95"/>
      <c r="C182" s="95"/>
      <c r="D182" s="112"/>
      <c r="E182" s="112"/>
      <c r="F182" s="112"/>
      <c r="G182" s="112"/>
      <c r="H182" s="112"/>
      <c r="I182" s="96"/>
      <c r="J182" s="96"/>
      <c r="K182" s="96"/>
    </row>
    <row r="183" spans="2:11">
      <c r="B183" s="95"/>
      <c r="C183" s="95"/>
      <c r="D183" s="112"/>
      <c r="E183" s="112"/>
      <c r="F183" s="112"/>
      <c r="G183" s="112"/>
      <c r="H183" s="112"/>
      <c r="I183" s="96"/>
      <c r="J183" s="96"/>
      <c r="K183" s="96"/>
    </row>
    <row r="184" spans="2:11">
      <c r="B184" s="95"/>
      <c r="C184" s="95"/>
      <c r="D184" s="112"/>
      <c r="E184" s="112"/>
      <c r="F184" s="112"/>
      <c r="G184" s="112"/>
      <c r="H184" s="112"/>
      <c r="I184" s="96"/>
      <c r="J184" s="96"/>
      <c r="K184" s="96"/>
    </row>
    <row r="185" spans="2:11">
      <c r="B185" s="95"/>
      <c r="C185" s="95"/>
      <c r="D185" s="112"/>
      <c r="E185" s="112"/>
      <c r="F185" s="112"/>
      <c r="G185" s="112"/>
      <c r="H185" s="112"/>
      <c r="I185" s="96"/>
      <c r="J185" s="96"/>
      <c r="K185" s="96"/>
    </row>
    <row r="186" spans="2:11">
      <c r="B186" s="95"/>
      <c r="C186" s="95"/>
      <c r="D186" s="112"/>
      <c r="E186" s="112"/>
      <c r="F186" s="112"/>
      <c r="G186" s="112"/>
      <c r="H186" s="112"/>
      <c r="I186" s="96"/>
      <c r="J186" s="96"/>
      <c r="K186" s="96"/>
    </row>
    <row r="187" spans="2:11">
      <c r="B187" s="95"/>
      <c r="C187" s="95"/>
      <c r="D187" s="112"/>
      <c r="E187" s="112"/>
      <c r="F187" s="112"/>
      <c r="G187" s="112"/>
      <c r="H187" s="112"/>
      <c r="I187" s="96"/>
      <c r="J187" s="96"/>
      <c r="K187" s="96"/>
    </row>
    <row r="188" spans="2:11">
      <c r="B188" s="95"/>
      <c r="C188" s="95"/>
      <c r="D188" s="112"/>
      <c r="E188" s="112"/>
      <c r="F188" s="112"/>
      <c r="G188" s="112"/>
      <c r="H188" s="112"/>
      <c r="I188" s="96"/>
      <c r="J188" s="96"/>
      <c r="K188" s="96"/>
    </row>
    <row r="189" spans="2:11">
      <c r="B189" s="95"/>
      <c r="C189" s="95"/>
      <c r="D189" s="112"/>
      <c r="E189" s="112"/>
      <c r="F189" s="112"/>
      <c r="G189" s="112"/>
      <c r="H189" s="112"/>
      <c r="I189" s="96"/>
      <c r="J189" s="96"/>
      <c r="K189" s="96"/>
    </row>
    <row r="190" spans="2:11">
      <c r="B190" s="95"/>
      <c r="C190" s="95"/>
      <c r="D190" s="112"/>
      <c r="E190" s="112"/>
      <c r="F190" s="112"/>
      <c r="G190" s="112"/>
      <c r="H190" s="112"/>
      <c r="I190" s="96"/>
      <c r="J190" s="96"/>
      <c r="K190" s="96"/>
    </row>
    <row r="191" spans="2:11">
      <c r="B191" s="95"/>
      <c r="C191" s="95"/>
      <c r="D191" s="112"/>
      <c r="E191" s="112"/>
      <c r="F191" s="112"/>
      <c r="G191" s="112"/>
      <c r="H191" s="112"/>
      <c r="I191" s="96"/>
      <c r="J191" s="96"/>
      <c r="K191" s="96"/>
    </row>
    <row r="192" spans="2:11">
      <c r="B192" s="95"/>
      <c r="C192" s="95"/>
      <c r="D192" s="112"/>
      <c r="E192" s="112"/>
      <c r="F192" s="112"/>
      <c r="G192" s="112"/>
      <c r="H192" s="112"/>
      <c r="I192" s="96"/>
      <c r="J192" s="96"/>
      <c r="K192" s="96"/>
    </row>
    <row r="193" spans="2:11">
      <c r="B193" s="95"/>
      <c r="C193" s="95"/>
      <c r="D193" s="112"/>
      <c r="E193" s="112"/>
      <c r="F193" s="112"/>
      <c r="G193" s="112"/>
      <c r="H193" s="112"/>
      <c r="I193" s="96"/>
      <c r="J193" s="96"/>
      <c r="K193" s="96"/>
    </row>
    <row r="194" spans="2:11">
      <c r="B194" s="95"/>
      <c r="C194" s="95"/>
      <c r="D194" s="112"/>
      <c r="E194" s="112"/>
      <c r="F194" s="112"/>
      <c r="G194" s="112"/>
      <c r="H194" s="112"/>
      <c r="I194" s="96"/>
      <c r="J194" s="96"/>
      <c r="K194" s="96"/>
    </row>
    <row r="195" spans="2:11">
      <c r="B195" s="95"/>
      <c r="C195" s="95"/>
      <c r="D195" s="112"/>
      <c r="E195" s="112"/>
      <c r="F195" s="112"/>
      <c r="G195" s="112"/>
      <c r="H195" s="112"/>
      <c r="I195" s="96"/>
      <c r="J195" s="96"/>
      <c r="K195" s="96"/>
    </row>
    <row r="196" spans="2:11">
      <c r="B196" s="95"/>
      <c r="C196" s="95"/>
      <c r="D196" s="112"/>
      <c r="E196" s="112"/>
      <c r="F196" s="112"/>
      <c r="G196" s="112"/>
      <c r="H196" s="112"/>
      <c r="I196" s="96"/>
      <c r="J196" s="96"/>
      <c r="K196" s="96"/>
    </row>
    <row r="197" spans="2:11">
      <c r="B197" s="95"/>
      <c r="C197" s="95"/>
      <c r="D197" s="112"/>
      <c r="E197" s="112"/>
      <c r="F197" s="112"/>
      <c r="G197" s="112"/>
      <c r="H197" s="112"/>
      <c r="I197" s="96"/>
      <c r="J197" s="96"/>
      <c r="K197" s="96"/>
    </row>
    <row r="198" spans="2:11">
      <c r="B198" s="95"/>
      <c r="C198" s="95"/>
      <c r="D198" s="112"/>
      <c r="E198" s="112"/>
      <c r="F198" s="112"/>
      <c r="G198" s="112"/>
      <c r="H198" s="112"/>
      <c r="I198" s="96"/>
      <c r="J198" s="96"/>
      <c r="K198" s="96"/>
    </row>
    <row r="199" spans="2:11">
      <c r="B199" s="95"/>
      <c r="C199" s="95"/>
      <c r="D199" s="112"/>
      <c r="E199" s="112"/>
      <c r="F199" s="112"/>
      <c r="G199" s="112"/>
      <c r="H199" s="112"/>
      <c r="I199" s="96"/>
      <c r="J199" s="96"/>
      <c r="K199" s="96"/>
    </row>
    <row r="200" spans="2:11">
      <c r="B200" s="95"/>
      <c r="C200" s="95"/>
      <c r="D200" s="112"/>
      <c r="E200" s="112"/>
      <c r="F200" s="112"/>
      <c r="G200" s="112"/>
      <c r="H200" s="112"/>
      <c r="I200" s="96"/>
      <c r="J200" s="96"/>
      <c r="K200" s="96"/>
    </row>
    <row r="201" spans="2:11">
      <c r="B201" s="95"/>
      <c r="C201" s="95"/>
      <c r="D201" s="112"/>
      <c r="E201" s="112"/>
      <c r="F201" s="112"/>
      <c r="G201" s="112"/>
      <c r="H201" s="112"/>
      <c r="I201" s="96"/>
      <c r="J201" s="96"/>
      <c r="K201" s="96"/>
    </row>
    <row r="202" spans="2:11">
      <c r="B202" s="95"/>
      <c r="C202" s="95"/>
      <c r="D202" s="112"/>
      <c r="E202" s="112"/>
      <c r="F202" s="112"/>
      <c r="G202" s="112"/>
      <c r="H202" s="112"/>
      <c r="I202" s="96"/>
      <c r="J202" s="96"/>
      <c r="K202" s="96"/>
    </row>
    <row r="203" spans="2:11">
      <c r="B203" s="95"/>
      <c r="C203" s="95"/>
      <c r="D203" s="112"/>
      <c r="E203" s="112"/>
      <c r="F203" s="112"/>
      <c r="G203" s="112"/>
      <c r="H203" s="112"/>
      <c r="I203" s="96"/>
      <c r="J203" s="96"/>
      <c r="K203" s="96"/>
    </row>
    <row r="204" spans="2:11">
      <c r="B204" s="95"/>
      <c r="C204" s="95"/>
      <c r="D204" s="112"/>
      <c r="E204" s="112"/>
      <c r="F204" s="112"/>
      <c r="G204" s="112"/>
      <c r="H204" s="112"/>
      <c r="I204" s="96"/>
      <c r="J204" s="96"/>
      <c r="K204" s="96"/>
    </row>
    <row r="205" spans="2:11">
      <c r="B205" s="95"/>
      <c r="C205" s="95"/>
      <c r="D205" s="112"/>
      <c r="E205" s="112"/>
      <c r="F205" s="112"/>
      <c r="G205" s="112"/>
      <c r="H205" s="112"/>
      <c r="I205" s="96"/>
      <c r="J205" s="96"/>
      <c r="K205" s="96"/>
    </row>
    <row r="206" spans="2:11">
      <c r="B206" s="95"/>
      <c r="C206" s="95"/>
      <c r="D206" s="112"/>
      <c r="E206" s="112"/>
      <c r="F206" s="112"/>
      <c r="G206" s="112"/>
      <c r="H206" s="112"/>
      <c r="I206" s="96"/>
      <c r="J206" s="96"/>
      <c r="K206" s="96"/>
    </row>
    <row r="207" spans="2:11">
      <c r="B207" s="95"/>
      <c r="C207" s="95"/>
      <c r="D207" s="112"/>
      <c r="E207" s="112"/>
      <c r="F207" s="112"/>
      <c r="G207" s="112"/>
      <c r="H207" s="112"/>
      <c r="I207" s="96"/>
      <c r="J207" s="96"/>
      <c r="K207" s="96"/>
    </row>
    <row r="208" spans="2:11">
      <c r="B208" s="95"/>
      <c r="C208" s="95"/>
      <c r="D208" s="112"/>
      <c r="E208" s="112"/>
      <c r="F208" s="112"/>
      <c r="G208" s="112"/>
      <c r="H208" s="112"/>
      <c r="I208" s="96"/>
      <c r="J208" s="96"/>
      <c r="K208" s="96"/>
    </row>
    <row r="209" spans="2:11">
      <c r="B209" s="95"/>
      <c r="C209" s="95"/>
      <c r="D209" s="112"/>
      <c r="E209" s="112"/>
      <c r="F209" s="112"/>
      <c r="G209" s="112"/>
      <c r="H209" s="112"/>
      <c r="I209" s="96"/>
      <c r="J209" s="96"/>
      <c r="K209" s="96"/>
    </row>
    <row r="210" spans="2:11">
      <c r="B210" s="95"/>
      <c r="C210" s="95"/>
      <c r="D210" s="112"/>
      <c r="E210" s="112"/>
      <c r="F210" s="112"/>
      <c r="G210" s="112"/>
      <c r="H210" s="112"/>
      <c r="I210" s="96"/>
      <c r="J210" s="96"/>
      <c r="K210" s="96"/>
    </row>
    <row r="211" spans="2:11">
      <c r="B211" s="95"/>
      <c r="C211" s="95"/>
      <c r="D211" s="112"/>
      <c r="E211" s="112"/>
      <c r="F211" s="112"/>
      <c r="G211" s="112"/>
      <c r="H211" s="112"/>
      <c r="I211" s="96"/>
      <c r="J211" s="96"/>
      <c r="K211" s="96"/>
    </row>
    <row r="212" spans="2:11">
      <c r="B212" s="95"/>
      <c r="C212" s="95"/>
      <c r="D212" s="112"/>
      <c r="E212" s="112"/>
      <c r="F212" s="112"/>
      <c r="G212" s="112"/>
      <c r="H212" s="112"/>
      <c r="I212" s="96"/>
      <c r="J212" s="96"/>
      <c r="K212" s="96"/>
    </row>
    <row r="213" spans="2:11">
      <c r="B213" s="95"/>
      <c r="C213" s="95"/>
      <c r="D213" s="112"/>
      <c r="E213" s="112"/>
      <c r="F213" s="112"/>
      <c r="G213" s="112"/>
      <c r="H213" s="112"/>
      <c r="I213" s="96"/>
      <c r="J213" s="96"/>
      <c r="K213" s="96"/>
    </row>
    <row r="214" spans="2:11">
      <c r="B214" s="95"/>
      <c r="C214" s="95"/>
      <c r="D214" s="112"/>
      <c r="E214" s="112"/>
      <c r="F214" s="112"/>
      <c r="G214" s="112"/>
      <c r="H214" s="112"/>
      <c r="I214" s="96"/>
      <c r="J214" s="96"/>
      <c r="K214" s="96"/>
    </row>
    <row r="215" spans="2:11">
      <c r="B215" s="95"/>
      <c r="C215" s="95"/>
      <c r="D215" s="112"/>
      <c r="E215" s="112"/>
      <c r="F215" s="112"/>
      <c r="G215" s="112"/>
      <c r="H215" s="112"/>
      <c r="I215" s="96"/>
      <c r="J215" s="96"/>
      <c r="K215" s="96"/>
    </row>
    <row r="216" spans="2:11">
      <c r="B216" s="95"/>
      <c r="C216" s="95"/>
      <c r="D216" s="112"/>
      <c r="E216" s="112"/>
      <c r="F216" s="112"/>
      <c r="G216" s="112"/>
      <c r="H216" s="112"/>
      <c r="I216" s="96"/>
      <c r="J216" s="96"/>
      <c r="K216" s="96"/>
    </row>
    <row r="217" spans="2:11">
      <c r="B217" s="95"/>
      <c r="C217" s="95"/>
      <c r="D217" s="112"/>
      <c r="E217" s="112"/>
      <c r="F217" s="112"/>
      <c r="G217" s="112"/>
      <c r="H217" s="112"/>
      <c r="I217" s="96"/>
      <c r="J217" s="96"/>
      <c r="K217" s="96"/>
    </row>
    <row r="218" spans="2:11">
      <c r="B218" s="95"/>
      <c r="C218" s="95"/>
      <c r="D218" s="112"/>
      <c r="E218" s="112"/>
      <c r="F218" s="112"/>
      <c r="G218" s="112"/>
      <c r="H218" s="112"/>
      <c r="I218" s="96"/>
      <c r="J218" s="96"/>
      <c r="K218" s="96"/>
    </row>
    <row r="219" spans="2:11">
      <c r="B219" s="95"/>
      <c r="C219" s="95"/>
      <c r="D219" s="112"/>
      <c r="E219" s="112"/>
      <c r="F219" s="112"/>
      <c r="G219" s="112"/>
      <c r="H219" s="112"/>
      <c r="I219" s="96"/>
      <c r="J219" s="96"/>
      <c r="K219" s="96"/>
    </row>
    <row r="220" spans="2:11">
      <c r="B220" s="95"/>
      <c r="C220" s="95"/>
      <c r="D220" s="112"/>
      <c r="E220" s="112"/>
      <c r="F220" s="112"/>
      <c r="G220" s="112"/>
      <c r="H220" s="112"/>
      <c r="I220" s="96"/>
      <c r="J220" s="96"/>
      <c r="K220" s="96"/>
    </row>
    <row r="221" spans="2:11">
      <c r="B221" s="95"/>
      <c r="C221" s="95"/>
      <c r="D221" s="112"/>
      <c r="E221" s="112"/>
      <c r="F221" s="112"/>
      <c r="G221" s="112"/>
      <c r="H221" s="112"/>
      <c r="I221" s="96"/>
      <c r="J221" s="96"/>
      <c r="K221" s="96"/>
    </row>
    <row r="222" spans="2:11">
      <c r="B222" s="95"/>
      <c r="C222" s="95"/>
      <c r="D222" s="112"/>
      <c r="E222" s="112"/>
      <c r="F222" s="112"/>
      <c r="G222" s="112"/>
      <c r="H222" s="112"/>
      <c r="I222" s="96"/>
      <c r="J222" s="96"/>
      <c r="K222" s="96"/>
    </row>
    <row r="223" spans="2:11">
      <c r="B223" s="95"/>
      <c r="C223" s="95"/>
      <c r="D223" s="112"/>
      <c r="E223" s="112"/>
      <c r="F223" s="112"/>
      <c r="G223" s="112"/>
      <c r="H223" s="112"/>
      <c r="I223" s="96"/>
      <c r="J223" s="96"/>
      <c r="K223" s="96"/>
    </row>
    <row r="224" spans="2:11">
      <c r="B224" s="95"/>
      <c r="C224" s="95"/>
      <c r="D224" s="112"/>
      <c r="E224" s="112"/>
      <c r="F224" s="112"/>
      <c r="G224" s="112"/>
      <c r="H224" s="112"/>
      <c r="I224" s="96"/>
      <c r="J224" s="96"/>
      <c r="K224" s="96"/>
    </row>
    <row r="225" spans="2:11">
      <c r="B225" s="95"/>
      <c r="C225" s="95"/>
      <c r="D225" s="112"/>
      <c r="E225" s="112"/>
      <c r="F225" s="112"/>
      <c r="G225" s="112"/>
      <c r="H225" s="112"/>
      <c r="I225" s="96"/>
      <c r="J225" s="96"/>
      <c r="K225" s="96"/>
    </row>
    <row r="226" spans="2:11">
      <c r="B226" s="95"/>
      <c r="C226" s="95"/>
      <c r="D226" s="112"/>
      <c r="E226" s="112"/>
      <c r="F226" s="112"/>
      <c r="G226" s="112"/>
      <c r="H226" s="112"/>
      <c r="I226" s="96"/>
      <c r="J226" s="96"/>
      <c r="K226" s="96"/>
    </row>
    <row r="227" spans="2:11">
      <c r="B227" s="95"/>
      <c r="C227" s="95"/>
      <c r="D227" s="112"/>
      <c r="E227" s="112"/>
      <c r="F227" s="112"/>
      <c r="G227" s="112"/>
      <c r="H227" s="112"/>
      <c r="I227" s="96"/>
      <c r="J227" s="96"/>
      <c r="K227" s="96"/>
    </row>
    <row r="228" spans="2:11">
      <c r="B228" s="95"/>
      <c r="C228" s="95"/>
      <c r="D228" s="112"/>
      <c r="E228" s="112"/>
      <c r="F228" s="112"/>
      <c r="G228" s="112"/>
      <c r="H228" s="112"/>
      <c r="I228" s="96"/>
      <c r="J228" s="96"/>
      <c r="K228" s="96"/>
    </row>
    <row r="229" spans="2:11">
      <c r="B229" s="95"/>
      <c r="C229" s="95"/>
      <c r="D229" s="112"/>
      <c r="E229" s="112"/>
      <c r="F229" s="112"/>
      <c r="G229" s="112"/>
      <c r="H229" s="112"/>
      <c r="I229" s="96"/>
      <c r="J229" s="96"/>
      <c r="K229" s="96"/>
    </row>
    <row r="230" spans="2:11">
      <c r="B230" s="95"/>
      <c r="C230" s="95"/>
      <c r="D230" s="112"/>
      <c r="E230" s="112"/>
      <c r="F230" s="112"/>
      <c r="G230" s="112"/>
      <c r="H230" s="112"/>
      <c r="I230" s="96"/>
      <c r="J230" s="96"/>
      <c r="K230" s="96"/>
    </row>
    <row r="231" spans="2:11">
      <c r="B231" s="95"/>
      <c r="C231" s="95"/>
      <c r="D231" s="112"/>
      <c r="E231" s="112"/>
      <c r="F231" s="112"/>
      <c r="G231" s="112"/>
      <c r="H231" s="112"/>
      <c r="I231" s="96"/>
      <c r="J231" s="96"/>
      <c r="K231" s="96"/>
    </row>
    <row r="232" spans="2:11">
      <c r="B232" s="95"/>
      <c r="C232" s="95"/>
      <c r="D232" s="112"/>
      <c r="E232" s="112"/>
      <c r="F232" s="112"/>
      <c r="G232" s="112"/>
      <c r="H232" s="112"/>
      <c r="I232" s="96"/>
      <c r="J232" s="96"/>
      <c r="K232" s="96"/>
    </row>
    <row r="233" spans="2:11">
      <c r="B233" s="95"/>
      <c r="C233" s="95"/>
      <c r="D233" s="112"/>
      <c r="E233" s="112"/>
      <c r="F233" s="112"/>
      <c r="G233" s="112"/>
      <c r="H233" s="112"/>
      <c r="I233" s="96"/>
      <c r="J233" s="96"/>
      <c r="K233" s="96"/>
    </row>
    <row r="234" spans="2:11">
      <c r="B234" s="95"/>
      <c r="C234" s="95"/>
      <c r="D234" s="112"/>
      <c r="E234" s="112"/>
      <c r="F234" s="112"/>
      <c r="G234" s="112"/>
      <c r="H234" s="112"/>
      <c r="I234" s="96"/>
      <c r="J234" s="96"/>
      <c r="K234" s="96"/>
    </row>
    <row r="235" spans="2:11">
      <c r="B235" s="95"/>
      <c r="C235" s="95"/>
      <c r="D235" s="112"/>
      <c r="E235" s="112"/>
      <c r="F235" s="112"/>
      <c r="G235" s="112"/>
      <c r="H235" s="112"/>
      <c r="I235" s="96"/>
      <c r="J235" s="96"/>
      <c r="K235" s="96"/>
    </row>
    <row r="236" spans="2:11">
      <c r="B236" s="95"/>
      <c r="C236" s="95"/>
      <c r="D236" s="112"/>
      <c r="E236" s="112"/>
      <c r="F236" s="112"/>
      <c r="G236" s="112"/>
      <c r="H236" s="112"/>
      <c r="I236" s="96"/>
      <c r="J236" s="96"/>
      <c r="K236" s="96"/>
    </row>
    <row r="237" spans="2:11">
      <c r="B237" s="95"/>
      <c r="C237" s="95"/>
      <c r="D237" s="112"/>
      <c r="E237" s="112"/>
      <c r="F237" s="112"/>
      <c r="G237" s="112"/>
      <c r="H237" s="112"/>
      <c r="I237" s="96"/>
      <c r="J237" s="96"/>
      <c r="K237" s="96"/>
    </row>
    <row r="238" spans="2:11">
      <c r="B238" s="95"/>
      <c r="C238" s="95"/>
      <c r="D238" s="112"/>
      <c r="E238" s="112"/>
      <c r="F238" s="112"/>
      <c r="G238" s="112"/>
      <c r="H238" s="112"/>
      <c r="I238" s="96"/>
      <c r="J238" s="96"/>
      <c r="K238" s="96"/>
    </row>
    <row r="239" spans="2:11">
      <c r="B239" s="95"/>
      <c r="C239" s="95"/>
      <c r="D239" s="112"/>
      <c r="E239" s="112"/>
      <c r="F239" s="112"/>
      <c r="G239" s="112"/>
      <c r="H239" s="112"/>
      <c r="I239" s="96"/>
      <c r="J239" s="96"/>
      <c r="K239" s="96"/>
    </row>
    <row r="240" spans="2:11">
      <c r="B240" s="95"/>
      <c r="C240" s="95"/>
      <c r="D240" s="112"/>
      <c r="E240" s="112"/>
      <c r="F240" s="112"/>
      <c r="G240" s="112"/>
      <c r="H240" s="112"/>
      <c r="I240" s="96"/>
      <c r="J240" s="96"/>
      <c r="K240" s="96"/>
    </row>
    <row r="241" spans="2:11">
      <c r="B241" s="95"/>
      <c r="C241" s="95"/>
      <c r="D241" s="112"/>
      <c r="E241" s="112"/>
      <c r="F241" s="112"/>
      <c r="G241" s="112"/>
      <c r="H241" s="112"/>
      <c r="I241" s="96"/>
      <c r="J241" s="96"/>
      <c r="K241" s="96"/>
    </row>
    <row r="242" spans="2:11">
      <c r="B242" s="95"/>
      <c r="C242" s="95"/>
      <c r="D242" s="112"/>
      <c r="E242" s="112"/>
      <c r="F242" s="112"/>
      <c r="G242" s="112"/>
      <c r="H242" s="112"/>
      <c r="I242" s="96"/>
      <c r="J242" s="96"/>
      <c r="K242" s="96"/>
    </row>
    <row r="243" spans="2:11">
      <c r="B243" s="95"/>
      <c r="C243" s="95"/>
      <c r="D243" s="112"/>
      <c r="E243" s="112"/>
      <c r="F243" s="112"/>
      <c r="G243" s="112"/>
      <c r="H243" s="112"/>
      <c r="I243" s="96"/>
      <c r="J243" s="96"/>
      <c r="K243" s="96"/>
    </row>
    <row r="244" spans="2:11">
      <c r="B244" s="95"/>
      <c r="C244" s="95"/>
      <c r="D244" s="112"/>
      <c r="E244" s="112"/>
      <c r="F244" s="112"/>
      <c r="G244" s="112"/>
      <c r="H244" s="112"/>
      <c r="I244" s="96"/>
      <c r="J244" s="96"/>
      <c r="K244" s="96"/>
    </row>
    <row r="245" spans="2:11">
      <c r="B245" s="95"/>
      <c r="C245" s="95"/>
      <c r="D245" s="112"/>
      <c r="E245" s="112"/>
      <c r="F245" s="112"/>
      <c r="G245" s="112"/>
      <c r="H245" s="112"/>
      <c r="I245" s="96"/>
      <c r="J245" s="96"/>
      <c r="K245" s="96"/>
    </row>
    <row r="246" spans="2:11">
      <c r="B246" s="95"/>
      <c r="C246" s="95"/>
      <c r="D246" s="112"/>
      <c r="E246" s="112"/>
      <c r="F246" s="112"/>
      <c r="G246" s="112"/>
      <c r="H246" s="112"/>
      <c r="I246" s="96"/>
      <c r="J246" s="96"/>
      <c r="K246" s="96"/>
    </row>
    <row r="247" spans="2:11">
      <c r="B247" s="95"/>
      <c r="C247" s="95"/>
      <c r="D247" s="112"/>
      <c r="E247" s="112"/>
      <c r="F247" s="112"/>
      <c r="G247" s="112"/>
      <c r="H247" s="112"/>
      <c r="I247" s="96"/>
      <c r="J247" s="96"/>
      <c r="K247" s="96"/>
    </row>
    <row r="248" spans="2:11">
      <c r="B248" s="95"/>
      <c r="C248" s="95"/>
      <c r="D248" s="112"/>
      <c r="E248" s="112"/>
      <c r="F248" s="112"/>
      <c r="G248" s="112"/>
      <c r="H248" s="112"/>
      <c r="I248" s="96"/>
      <c r="J248" s="96"/>
      <c r="K248" s="96"/>
    </row>
    <row r="249" spans="2:11">
      <c r="B249" s="95"/>
      <c r="C249" s="95"/>
      <c r="D249" s="112"/>
      <c r="E249" s="112"/>
      <c r="F249" s="112"/>
      <c r="G249" s="112"/>
      <c r="H249" s="112"/>
      <c r="I249" s="96"/>
      <c r="J249" s="96"/>
      <c r="K249" s="96"/>
    </row>
    <row r="250" spans="2:11">
      <c r="B250" s="95"/>
      <c r="C250" s="95"/>
      <c r="D250" s="112"/>
      <c r="E250" s="112"/>
      <c r="F250" s="112"/>
      <c r="G250" s="112"/>
      <c r="H250" s="112"/>
      <c r="I250" s="96"/>
      <c r="J250" s="96"/>
      <c r="K250" s="96"/>
    </row>
    <row r="251" spans="2:11">
      <c r="B251" s="95"/>
      <c r="C251" s="95"/>
      <c r="D251" s="112"/>
      <c r="E251" s="112"/>
      <c r="F251" s="112"/>
      <c r="G251" s="112"/>
      <c r="H251" s="112"/>
      <c r="I251" s="96"/>
      <c r="J251" s="96"/>
      <c r="K251" s="96"/>
    </row>
    <row r="252" spans="2:11">
      <c r="B252" s="95"/>
      <c r="C252" s="95"/>
      <c r="D252" s="112"/>
      <c r="E252" s="112"/>
      <c r="F252" s="112"/>
      <c r="G252" s="112"/>
      <c r="H252" s="112"/>
      <c r="I252" s="96"/>
      <c r="J252" s="96"/>
      <c r="K252" s="96"/>
    </row>
    <row r="253" spans="2:11">
      <c r="B253" s="95"/>
      <c r="C253" s="95"/>
      <c r="D253" s="112"/>
      <c r="E253" s="112"/>
      <c r="F253" s="112"/>
      <c r="G253" s="112"/>
      <c r="H253" s="112"/>
      <c r="I253" s="96"/>
      <c r="J253" s="96"/>
      <c r="K253" s="96"/>
    </row>
    <row r="254" spans="2:11">
      <c r="B254" s="95"/>
      <c r="C254" s="95"/>
      <c r="D254" s="112"/>
      <c r="E254" s="112"/>
      <c r="F254" s="112"/>
      <c r="G254" s="112"/>
      <c r="H254" s="112"/>
      <c r="I254" s="96"/>
      <c r="J254" s="96"/>
      <c r="K254" s="96"/>
    </row>
    <row r="255" spans="2:11">
      <c r="B255" s="95"/>
      <c r="C255" s="95"/>
      <c r="D255" s="112"/>
      <c r="E255" s="112"/>
      <c r="F255" s="112"/>
      <c r="G255" s="112"/>
      <c r="H255" s="112"/>
      <c r="I255" s="96"/>
      <c r="J255" s="96"/>
      <c r="K255" s="96"/>
    </row>
    <row r="256" spans="2:11">
      <c r="B256" s="95"/>
      <c r="C256" s="95"/>
      <c r="D256" s="112"/>
      <c r="E256" s="112"/>
      <c r="F256" s="112"/>
      <c r="G256" s="112"/>
      <c r="H256" s="112"/>
      <c r="I256" s="96"/>
      <c r="J256" s="96"/>
      <c r="K256" s="96"/>
    </row>
    <row r="257" spans="2:11">
      <c r="B257" s="95"/>
      <c r="C257" s="95"/>
      <c r="D257" s="112"/>
      <c r="E257" s="112"/>
      <c r="F257" s="112"/>
      <c r="G257" s="112"/>
      <c r="H257" s="112"/>
      <c r="I257" s="96"/>
      <c r="J257" s="96"/>
      <c r="K257" s="96"/>
    </row>
    <row r="258" spans="2:11">
      <c r="B258" s="95"/>
      <c r="C258" s="95"/>
      <c r="D258" s="112"/>
      <c r="E258" s="112"/>
      <c r="F258" s="112"/>
      <c r="G258" s="112"/>
      <c r="H258" s="112"/>
      <c r="I258" s="96"/>
      <c r="J258" s="96"/>
      <c r="K258" s="96"/>
    </row>
    <row r="259" spans="2:11">
      <c r="B259" s="95"/>
      <c r="C259" s="95"/>
      <c r="D259" s="112"/>
      <c r="E259" s="112"/>
      <c r="F259" s="112"/>
      <c r="G259" s="112"/>
      <c r="H259" s="112"/>
      <c r="I259" s="96"/>
      <c r="J259" s="96"/>
      <c r="K259" s="96"/>
    </row>
    <row r="260" spans="2:11">
      <c r="B260" s="95"/>
      <c r="C260" s="95"/>
      <c r="D260" s="112"/>
      <c r="E260" s="112"/>
      <c r="F260" s="112"/>
      <c r="G260" s="112"/>
      <c r="H260" s="112"/>
      <c r="I260" s="96"/>
      <c r="J260" s="96"/>
      <c r="K260" s="96"/>
    </row>
    <row r="261" spans="2:11">
      <c r="B261" s="95"/>
      <c r="C261" s="95"/>
      <c r="D261" s="112"/>
      <c r="E261" s="112"/>
      <c r="F261" s="112"/>
      <c r="G261" s="112"/>
      <c r="H261" s="112"/>
      <c r="I261" s="96"/>
      <c r="J261" s="96"/>
      <c r="K261" s="96"/>
    </row>
    <row r="262" spans="2:11">
      <c r="B262" s="95"/>
      <c r="C262" s="95"/>
      <c r="D262" s="112"/>
      <c r="E262" s="112"/>
      <c r="F262" s="112"/>
      <c r="G262" s="112"/>
      <c r="H262" s="112"/>
      <c r="I262" s="96"/>
      <c r="J262" s="96"/>
      <c r="K262" s="96"/>
    </row>
    <row r="263" spans="2:11">
      <c r="B263" s="95"/>
      <c r="C263" s="95"/>
      <c r="D263" s="112"/>
      <c r="E263" s="112"/>
      <c r="F263" s="112"/>
      <c r="G263" s="112"/>
      <c r="H263" s="112"/>
      <c r="I263" s="96"/>
      <c r="J263" s="96"/>
      <c r="K263" s="96"/>
    </row>
    <row r="264" spans="2:11">
      <c r="B264" s="95"/>
      <c r="C264" s="95"/>
      <c r="D264" s="112"/>
      <c r="E264" s="112"/>
      <c r="F264" s="112"/>
      <c r="G264" s="112"/>
      <c r="H264" s="112"/>
      <c r="I264" s="96"/>
      <c r="J264" s="96"/>
      <c r="K264" s="96"/>
    </row>
    <row r="265" spans="2:11">
      <c r="B265" s="95"/>
      <c r="C265" s="95"/>
      <c r="D265" s="112"/>
      <c r="E265" s="112"/>
      <c r="F265" s="112"/>
      <c r="G265" s="112"/>
      <c r="H265" s="112"/>
      <c r="I265" s="96"/>
      <c r="J265" s="96"/>
      <c r="K265" s="96"/>
    </row>
    <row r="266" spans="2:11">
      <c r="B266" s="95"/>
      <c r="C266" s="95"/>
      <c r="D266" s="112"/>
      <c r="E266" s="112"/>
      <c r="F266" s="112"/>
      <c r="G266" s="112"/>
      <c r="H266" s="112"/>
      <c r="I266" s="96"/>
      <c r="J266" s="96"/>
      <c r="K266" s="96"/>
    </row>
    <row r="267" spans="2:11">
      <c r="B267" s="95"/>
      <c r="C267" s="95"/>
      <c r="D267" s="112"/>
      <c r="E267" s="112"/>
      <c r="F267" s="112"/>
      <c r="G267" s="112"/>
      <c r="H267" s="112"/>
      <c r="I267" s="96"/>
      <c r="J267" s="96"/>
      <c r="K267" s="96"/>
    </row>
    <row r="268" spans="2:11">
      <c r="B268" s="95"/>
      <c r="C268" s="95"/>
      <c r="D268" s="112"/>
      <c r="E268" s="112"/>
      <c r="F268" s="112"/>
      <c r="G268" s="112"/>
      <c r="H268" s="112"/>
      <c r="I268" s="96"/>
      <c r="J268" s="96"/>
      <c r="K268" s="96"/>
    </row>
    <row r="269" spans="2:11">
      <c r="B269" s="95"/>
      <c r="C269" s="95"/>
      <c r="D269" s="112"/>
      <c r="E269" s="112"/>
      <c r="F269" s="112"/>
      <c r="G269" s="112"/>
      <c r="H269" s="112"/>
      <c r="I269" s="96"/>
      <c r="J269" s="96"/>
      <c r="K269" s="96"/>
    </row>
    <row r="270" spans="2:11">
      <c r="B270" s="95"/>
      <c r="C270" s="95"/>
      <c r="D270" s="112"/>
      <c r="E270" s="112"/>
      <c r="F270" s="112"/>
      <c r="G270" s="112"/>
      <c r="H270" s="112"/>
      <c r="I270" s="96"/>
      <c r="J270" s="96"/>
      <c r="K270" s="96"/>
    </row>
    <row r="271" spans="2:11">
      <c r="B271" s="95"/>
      <c r="C271" s="95"/>
      <c r="D271" s="112"/>
      <c r="E271" s="112"/>
      <c r="F271" s="112"/>
      <c r="G271" s="112"/>
      <c r="H271" s="112"/>
      <c r="I271" s="96"/>
      <c r="J271" s="96"/>
      <c r="K271" s="96"/>
    </row>
    <row r="272" spans="2:11">
      <c r="B272" s="95"/>
      <c r="C272" s="95"/>
      <c r="D272" s="112"/>
      <c r="E272" s="112"/>
      <c r="F272" s="112"/>
      <c r="G272" s="112"/>
      <c r="H272" s="112"/>
      <c r="I272" s="96"/>
      <c r="J272" s="96"/>
      <c r="K272" s="96"/>
    </row>
    <row r="273" spans="2:11">
      <c r="B273" s="95"/>
      <c r="C273" s="95"/>
      <c r="D273" s="112"/>
      <c r="E273" s="112"/>
      <c r="F273" s="112"/>
      <c r="G273" s="112"/>
      <c r="H273" s="112"/>
      <c r="I273" s="96"/>
      <c r="J273" s="96"/>
      <c r="K273" s="96"/>
    </row>
    <row r="274" spans="2:11">
      <c r="B274" s="95"/>
      <c r="C274" s="95"/>
      <c r="D274" s="112"/>
      <c r="E274" s="112"/>
      <c r="F274" s="112"/>
      <c r="G274" s="112"/>
      <c r="H274" s="112"/>
      <c r="I274" s="96"/>
      <c r="J274" s="96"/>
      <c r="K274" s="96"/>
    </row>
    <row r="275" spans="2:11">
      <c r="B275" s="95"/>
      <c r="C275" s="95"/>
      <c r="D275" s="112"/>
      <c r="E275" s="112"/>
      <c r="F275" s="112"/>
      <c r="G275" s="112"/>
      <c r="H275" s="112"/>
      <c r="I275" s="96"/>
      <c r="J275" s="96"/>
      <c r="K275" s="96"/>
    </row>
    <row r="276" spans="2:11">
      <c r="B276" s="95"/>
      <c r="C276" s="95"/>
      <c r="D276" s="112"/>
      <c r="E276" s="112"/>
      <c r="F276" s="112"/>
      <c r="G276" s="112"/>
      <c r="H276" s="112"/>
      <c r="I276" s="96"/>
      <c r="J276" s="96"/>
      <c r="K276" s="96"/>
    </row>
    <row r="277" spans="2:11">
      <c r="B277" s="95"/>
      <c r="C277" s="95"/>
      <c r="D277" s="112"/>
      <c r="E277" s="112"/>
      <c r="F277" s="112"/>
      <c r="G277" s="112"/>
      <c r="H277" s="112"/>
      <c r="I277" s="96"/>
      <c r="J277" s="96"/>
      <c r="K277" s="96"/>
    </row>
    <row r="278" spans="2:11">
      <c r="B278" s="95"/>
      <c r="C278" s="95"/>
      <c r="D278" s="112"/>
      <c r="E278" s="112"/>
      <c r="F278" s="112"/>
      <c r="G278" s="112"/>
      <c r="H278" s="112"/>
      <c r="I278" s="96"/>
      <c r="J278" s="96"/>
      <c r="K278" s="96"/>
    </row>
    <row r="279" spans="2:11">
      <c r="B279" s="95"/>
      <c r="C279" s="95"/>
      <c r="D279" s="112"/>
      <c r="E279" s="112"/>
      <c r="F279" s="112"/>
      <c r="G279" s="112"/>
      <c r="H279" s="112"/>
      <c r="I279" s="96"/>
      <c r="J279" s="96"/>
      <c r="K279" s="96"/>
    </row>
    <row r="280" spans="2:11">
      <c r="B280" s="95"/>
      <c r="C280" s="95"/>
      <c r="D280" s="112"/>
      <c r="E280" s="112"/>
      <c r="F280" s="112"/>
      <c r="G280" s="112"/>
      <c r="H280" s="112"/>
      <c r="I280" s="96"/>
      <c r="J280" s="96"/>
      <c r="K280" s="96"/>
    </row>
    <row r="281" spans="2:11">
      <c r="B281" s="95"/>
      <c r="C281" s="95"/>
      <c r="D281" s="112"/>
      <c r="E281" s="112"/>
      <c r="F281" s="112"/>
      <c r="G281" s="112"/>
      <c r="H281" s="112"/>
      <c r="I281" s="96"/>
      <c r="J281" s="96"/>
      <c r="K281" s="96"/>
    </row>
    <row r="282" spans="2:11">
      <c r="B282" s="95"/>
      <c r="C282" s="95"/>
      <c r="D282" s="112"/>
      <c r="E282" s="112"/>
      <c r="F282" s="112"/>
      <c r="G282" s="112"/>
      <c r="H282" s="112"/>
      <c r="I282" s="96"/>
      <c r="J282" s="96"/>
      <c r="K282" s="96"/>
    </row>
    <row r="283" spans="2:11">
      <c r="B283" s="95"/>
      <c r="C283" s="95"/>
      <c r="D283" s="112"/>
      <c r="E283" s="112"/>
      <c r="F283" s="112"/>
      <c r="G283" s="112"/>
      <c r="H283" s="112"/>
      <c r="I283" s="96"/>
      <c r="J283" s="96"/>
      <c r="K283" s="96"/>
    </row>
    <row r="284" spans="2:11">
      <c r="B284" s="95"/>
      <c r="C284" s="95"/>
      <c r="D284" s="112"/>
      <c r="E284" s="112"/>
      <c r="F284" s="112"/>
      <c r="G284" s="112"/>
      <c r="H284" s="112"/>
      <c r="I284" s="96"/>
      <c r="J284" s="96"/>
      <c r="K284" s="96"/>
    </row>
    <row r="285" spans="2:11">
      <c r="B285" s="95"/>
      <c r="C285" s="95"/>
      <c r="D285" s="112"/>
      <c r="E285" s="112"/>
      <c r="F285" s="112"/>
      <c r="G285" s="112"/>
      <c r="H285" s="112"/>
      <c r="I285" s="96"/>
      <c r="J285" s="96"/>
      <c r="K285" s="96"/>
    </row>
    <row r="286" spans="2:11">
      <c r="B286" s="95"/>
      <c r="C286" s="95"/>
      <c r="D286" s="112"/>
      <c r="E286" s="112"/>
      <c r="F286" s="112"/>
      <c r="G286" s="112"/>
      <c r="H286" s="112"/>
      <c r="I286" s="96"/>
      <c r="J286" s="96"/>
      <c r="K286" s="96"/>
    </row>
    <row r="287" spans="2:11">
      <c r="B287" s="95"/>
      <c r="C287" s="95"/>
      <c r="D287" s="112"/>
      <c r="E287" s="112"/>
      <c r="F287" s="112"/>
      <c r="G287" s="112"/>
      <c r="H287" s="112"/>
      <c r="I287" s="96"/>
      <c r="J287" s="96"/>
      <c r="K287" s="96"/>
    </row>
    <row r="288" spans="2:11">
      <c r="B288" s="95"/>
      <c r="C288" s="95"/>
      <c r="D288" s="112"/>
      <c r="E288" s="112"/>
      <c r="F288" s="112"/>
      <c r="G288" s="112"/>
      <c r="H288" s="112"/>
      <c r="I288" s="96"/>
      <c r="J288" s="96"/>
      <c r="K288" s="96"/>
    </row>
    <row r="289" spans="2:11">
      <c r="B289" s="95"/>
      <c r="C289" s="95"/>
      <c r="D289" s="112"/>
      <c r="E289" s="112"/>
      <c r="F289" s="112"/>
      <c r="G289" s="112"/>
      <c r="H289" s="112"/>
      <c r="I289" s="96"/>
      <c r="J289" s="96"/>
      <c r="K289" s="96"/>
    </row>
    <row r="290" spans="2:11">
      <c r="B290" s="95"/>
      <c r="C290" s="95"/>
      <c r="D290" s="112"/>
      <c r="E290" s="112"/>
      <c r="F290" s="112"/>
      <c r="G290" s="112"/>
      <c r="H290" s="112"/>
      <c r="I290" s="96"/>
      <c r="J290" s="96"/>
      <c r="K290" s="96"/>
    </row>
    <row r="291" spans="2:11">
      <c r="B291" s="95"/>
      <c r="C291" s="95"/>
      <c r="D291" s="112"/>
      <c r="E291" s="112"/>
      <c r="F291" s="112"/>
      <c r="G291" s="112"/>
      <c r="H291" s="112"/>
      <c r="I291" s="96"/>
      <c r="J291" s="96"/>
      <c r="K291" s="96"/>
    </row>
    <row r="292" spans="2:11">
      <c r="B292" s="95"/>
      <c r="C292" s="95"/>
      <c r="D292" s="112"/>
      <c r="E292" s="112"/>
      <c r="F292" s="112"/>
      <c r="G292" s="112"/>
      <c r="H292" s="112"/>
      <c r="I292" s="96"/>
      <c r="J292" s="96"/>
      <c r="K292" s="96"/>
    </row>
    <row r="293" spans="2:11">
      <c r="B293" s="95"/>
      <c r="C293" s="95"/>
      <c r="D293" s="112"/>
      <c r="E293" s="112"/>
      <c r="F293" s="112"/>
      <c r="G293" s="112"/>
      <c r="H293" s="112"/>
      <c r="I293" s="96"/>
      <c r="J293" s="96"/>
      <c r="K293" s="96"/>
    </row>
    <row r="294" spans="2:11">
      <c r="B294" s="95"/>
      <c r="C294" s="95"/>
      <c r="D294" s="112"/>
      <c r="E294" s="112"/>
      <c r="F294" s="112"/>
      <c r="G294" s="112"/>
      <c r="H294" s="112"/>
      <c r="I294" s="96"/>
      <c r="J294" s="96"/>
      <c r="K294" s="96"/>
    </row>
    <row r="295" spans="2:11">
      <c r="B295" s="95"/>
      <c r="C295" s="95"/>
      <c r="D295" s="112"/>
      <c r="E295" s="112"/>
      <c r="F295" s="112"/>
      <c r="G295" s="112"/>
      <c r="H295" s="112"/>
      <c r="I295" s="96"/>
      <c r="J295" s="96"/>
      <c r="K295" s="96"/>
    </row>
    <row r="296" spans="2:11">
      <c r="B296" s="95"/>
      <c r="C296" s="95"/>
      <c r="D296" s="112"/>
      <c r="E296" s="112"/>
      <c r="F296" s="112"/>
      <c r="G296" s="112"/>
      <c r="H296" s="112"/>
      <c r="I296" s="96"/>
      <c r="J296" s="96"/>
      <c r="K296" s="96"/>
    </row>
    <row r="297" spans="2:11">
      <c r="B297" s="95"/>
      <c r="C297" s="95"/>
      <c r="D297" s="112"/>
      <c r="E297" s="112"/>
      <c r="F297" s="112"/>
      <c r="G297" s="112"/>
      <c r="H297" s="112"/>
      <c r="I297" s="96"/>
      <c r="J297" s="96"/>
      <c r="K297" s="96"/>
    </row>
    <row r="298" spans="2:11">
      <c r="B298" s="95"/>
      <c r="C298" s="95"/>
      <c r="D298" s="112"/>
      <c r="E298" s="112"/>
      <c r="F298" s="112"/>
      <c r="G298" s="112"/>
      <c r="H298" s="112"/>
      <c r="I298" s="96"/>
      <c r="J298" s="96"/>
      <c r="K298" s="96"/>
    </row>
    <row r="299" spans="2:11">
      <c r="B299" s="95"/>
      <c r="C299" s="95"/>
      <c r="D299" s="112"/>
      <c r="E299" s="112"/>
      <c r="F299" s="112"/>
      <c r="G299" s="112"/>
      <c r="H299" s="112"/>
      <c r="I299" s="96"/>
      <c r="J299" s="96"/>
      <c r="K299" s="96"/>
    </row>
    <row r="300" spans="2:11">
      <c r="B300" s="95"/>
      <c r="C300" s="95"/>
      <c r="D300" s="112"/>
      <c r="E300" s="112"/>
      <c r="F300" s="112"/>
      <c r="G300" s="112"/>
      <c r="H300" s="112"/>
      <c r="I300" s="96"/>
      <c r="J300" s="96"/>
      <c r="K300" s="96"/>
    </row>
    <row r="301" spans="2:11">
      <c r="B301" s="95"/>
      <c r="C301" s="95"/>
      <c r="D301" s="112"/>
      <c r="E301" s="112"/>
      <c r="F301" s="112"/>
      <c r="G301" s="112"/>
      <c r="H301" s="112"/>
      <c r="I301" s="96"/>
      <c r="J301" s="96"/>
      <c r="K301" s="96"/>
    </row>
    <row r="302" spans="2:11">
      <c r="B302" s="95"/>
      <c r="C302" s="95"/>
      <c r="D302" s="112"/>
      <c r="E302" s="112"/>
      <c r="F302" s="112"/>
      <c r="G302" s="112"/>
      <c r="H302" s="112"/>
      <c r="I302" s="96"/>
      <c r="J302" s="96"/>
      <c r="K302" s="96"/>
    </row>
    <row r="303" spans="2:11">
      <c r="B303" s="95"/>
      <c r="C303" s="95"/>
      <c r="D303" s="112"/>
      <c r="E303" s="112"/>
      <c r="F303" s="112"/>
      <c r="G303" s="112"/>
      <c r="H303" s="112"/>
      <c r="I303" s="96"/>
      <c r="J303" s="96"/>
      <c r="K303" s="96"/>
    </row>
    <row r="304" spans="2:11">
      <c r="B304" s="95"/>
      <c r="C304" s="95"/>
      <c r="D304" s="112"/>
      <c r="E304" s="112"/>
      <c r="F304" s="112"/>
      <c r="G304" s="112"/>
      <c r="H304" s="112"/>
      <c r="I304" s="96"/>
      <c r="J304" s="96"/>
      <c r="K304" s="96"/>
    </row>
    <row r="305" spans="2:11">
      <c r="B305" s="95"/>
      <c r="C305" s="95"/>
      <c r="D305" s="112"/>
      <c r="E305" s="112"/>
      <c r="F305" s="112"/>
      <c r="G305" s="112"/>
      <c r="H305" s="112"/>
      <c r="I305" s="96"/>
      <c r="J305" s="96"/>
      <c r="K305" s="96"/>
    </row>
    <row r="306" spans="2:11">
      <c r="B306" s="95"/>
      <c r="C306" s="95"/>
      <c r="D306" s="112"/>
      <c r="E306" s="112"/>
      <c r="F306" s="112"/>
      <c r="G306" s="112"/>
      <c r="H306" s="112"/>
      <c r="I306" s="96"/>
      <c r="J306" s="96"/>
      <c r="K306" s="96"/>
    </row>
    <row r="307" spans="2:11">
      <c r="B307" s="95"/>
      <c r="C307" s="95"/>
      <c r="D307" s="112"/>
      <c r="E307" s="112"/>
      <c r="F307" s="112"/>
      <c r="G307" s="112"/>
      <c r="H307" s="112"/>
      <c r="I307" s="96"/>
      <c r="J307" s="96"/>
      <c r="K307" s="96"/>
    </row>
    <row r="308" spans="2:11">
      <c r="B308" s="95"/>
      <c r="C308" s="95"/>
      <c r="D308" s="112"/>
      <c r="E308" s="112"/>
      <c r="F308" s="112"/>
      <c r="G308" s="112"/>
      <c r="H308" s="112"/>
      <c r="I308" s="96"/>
      <c r="J308" s="96"/>
      <c r="K308" s="96"/>
    </row>
    <row r="309" spans="2:11">
      <c r="B309" s="95"/>
      <c r="C309" s="95"/>
      <c r="D309" s="112"/>
      <c r="E309" s="112"/>
      <c r="F309" s="112"/>
      <c r="G309" s="112"/>
      <c r="H309" s="112"/>
      <c r="I309" s="96"/>
      <c r="J309" s="96"/>
      <c r="K309" s="96"/>
    </row>
    <row r="310" spans="2:11">
      <c r="B310" s="95"/>
      <c r="C310" s="95"/>
      <c r="D310" s="112"/>
      <c r="E310" s="112"/>
      <c r="F310" s="112"/>
      <c r="G310" s="112"/>
      <c r="H310" s="112"/>
      <c r="I310" s="96"/>
      <c r="J310" s="96"/>
      <c r="K310" s="96"/>
    </row>
    <row r="311" spans="2:11">
      <c r="B311" s="95"/>
      <c r="C311" s="95"/>
      <c r="D311" s="112"/>
      <c r="E311" s="112"/>
      <c r="F311" s="112"/>
      <c r="G311" s="112"/>
      <c r="H311" s="112"/>
      <c r="I311" s="96"/>
      <c r="J311" s="96"/>
      <c r="K311" s="96"/>
    </row>
    <row r="312" spans="2:11">
      <c r="B312" s="95"/>
      <c r="C312" s="95"/>
      <c r="D312" s="112"/>
      <c r="E312" s="112"/>
      <c r="F312" s="112"/>
      <c r="G312" s="112"/>
      <c r="H312" s="112"/>
      <c r="I312" s="96"/>
      <c r="J312" s="96"/>
      <c r="K312" s="9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0.71093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133</v>
      </c>
      <c r="C1" s="46" t="s" vm="1">
        <v>204</v>
      </c>
    </row>
    <row r="2" spans="2:15">
      <c r="B2" s="46" t="s">
        <v>132</v>
      </c>
      <c r="C2" s="46" t="s">
        <v>205</v>
      </c>
    </row>
    <row r="3" spans="2:15">
      <c r="B3" s="46" t="s">
        <v>134</v>
      </c>
      <c r="C3" s="46" t="s">
        <v>206</v>
      </c>
    </row>
    <row r="4" spans="2:15">
      <c r="B4" s="46" t="s">
        <v>135</v>
      </c>
      <c r="C4" s="46">
        <v>2148</v>
      </c>
    </row>
    <row r="6" spans="2:15" ht="26.25" customHeight="1">
      <c r="B6" s="135" t="s">
        <v>163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5" s="3" customFormat="1" ht="63">
      <c r="B7" s="47" t="s">
        <v>107</v>
      </c>
      <c r="C7" s="49" t="s">
        <v>42</v>
      </c>
      <c r="D7" s="49" t="s">
        <v>14</v>
      </c>
      <c r="E7" s="49" t="s">
        <v>15</v>
      </c>
      <c r="F7" s="49" t="s">
        <v>52</v>
      </c>
      <c r="G7" s="49" t="s">
        <v>94</v>
      </c>
      <c r="H7" s="49" t="s">
        <v>49</v>
      </c>
      <c r="I7" s="49" t="s">
        <v>102</v>
      </c>
      <c r="J7" s="49" t="s">
        <v>136</v>
      </c>
      <c r="K7" s="51" t="s">
        <v>137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185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1298</v>
      </c>
      <c r="C10" s="88"/>
      <c r="D10" s="88"/>
      <c r="E10" s="88"/>
      <c r="F10" s="88"/>
      <c r="G10" s="88"/>
      <c r="H10" s="88"/>
      <c r="I10" s="108">
        <f>I11</f>
        <v>-0.83710631800000024</v>
      </c>
      <c r="J10" s="109">
        <f>IFERROR(I10/$I$10,0)</f>
        <v>1</v>
      </c>
      <c r="K10" s="109">
        <f>I10/'סכום נכסי הקרן'!$C$42</f>
        <v>-2.188604824669762E-4</v>
      </c>
      <c r="O10" s="1"/>
    </row>
    <row r="11" spans="2:15" ht="21" customHeight="1">
      <c r="B11" s="121" t="s">
        <v>178</v>
      </c>
      <c r="C11" s="121"/>
      <c r="D11" s="121"/>
      <c r="E11" s="121"/>
      <c r="F11" s="121"/>
      <c r="G11" s="121"/>
      <c r="H11" s="122"/>
      <c r="I11" s="91">
        <f>SUM(I12:I13)</f>
        <v>-0.83710631800000024</v>
      </c>
      <c r="J11" s="109">
        <f t="shared" ref="J11:J13" si="0">IFERROR(I11/$I$10,0)</f>
        <v>1</v>
      </c>
      <c r="K11" s="109">
        <f>I11/'סכום נכסי הקרן'!$C$42</f>
        <v>-2.188604824669762E-4</v>
      </c>
    </row>
    <row r="12" spans="2:15">
      <c r="B12" s="123" t="s">
        <v>466</v>
      </c>
      <c r="C12" s="123" t="s">
        <v>467</v>
      </c>
      <c r="D12" s="123" t="s">
        <v>469</v>
      </c>
      <c r="E12" s="123"/>
      <c r="F12" s="124">
        <v>0</v>
      </c>
      <c r="G12" s="123" t="s">
        <v>120</v>
      </c>
      <c r="H12" s="124">
        <v>0</v>
      </c>
      <c r="I12" s="91">
        <v>-0.83710631800000024</v>
      </c>
      <c r="J12" s="109">
        <f t="shared" si="0"/>
        <v>1</v>
      </c>
      <c r="K12" s="109">
        <f>I12/'סכום נכסי הקרן'!$C$42</f>
        <v>-2.188604824669762E-4</v>
      </c>
    </row>
    <row r="13" spans="2:15">
      <c r="B13" s="123" t="s">
        <v>1303</v>
      </c>
      <c r="C13" s="123" t="s">
        <v>1304</v>
      </c>
      <c r="D13" s="123" t="s">
        <v>469</v>
      </c>
      <c r="E13" s="123"/>
      <c r="F13" s="124">
        <v>0</v>
      </c>
      <c r="G13" s="123" t="s">
        <v>120</v>
      </c>
      <c r="H13" s="124">
        <v>0</v>
      </c>
      <c r="I13" s="88"/>
      <c r="J13" s="109">
        <f t="shared" si="0"/>
        <v>0</v>
      </c>
      <c r="K13" s="109">
        <f>I13/'סכום נכסי הקרן'!$C$42</f>
        <v>0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95"/>
      <c r="C109" s="96"/>
      <c r="D109" s="112"/>
      <c r="E109" s="112"/>
      <c r="F109" s="112"/>
      <c r="G109" s="112"/>
      <c r="H109" s="112"/>
      <c r="I109" s="96"/>
      <c r="J109" s="96"/>
      <c r="K109" s="96"/>
    </row>
    <row r="110" spans="2:11">
      <c r="B110" s="95"/>
      <c r="C110" s="96"/>
      <c r="D110" s="112"/>
      <c r="E110" s="112"/>
      <c r="F110" s="112"/>
      <c r="G110" s="112"/>
      <c r="H110" s="112"/>
      <c r="I110" s="96"/>
      <c r="J110" s="96"/>
      <c r="K110" s="96"/>
    </row>
    <row r="111" spans="2:11">
      <c r="B111" s="95"/>
      <c r="C111" s="96"/>
      <c r="D111" s="112"/>
      <c r="E111" s="112"/>
      <c r="F111" s="112"/>
      <c r="G111" s="112"/>
      <c r="H111" s="112"/>
      <c r="I111" s="96"/>
      <c r="J111" s="96"/>
      <c r="K111" s="96"/>
    </row>
    <row r="112" spans="2:11">
      <c r="B112" s="95"/>
      <c r="C112" s="96"/>
      <c r="D112" s="112"/>
      <c r="E112" s="112"/>
      <c r="F112" s="112"/>
      <c r="G112" s="112"/>
      <c r="H112" s="112"/>
      <c r="I112" s="96"/>
      <c r="J112" s="96"/>
      <c r="K112" s="96"/>
    </row>
    <row r="113" spans="2:11">
      <c r="B113" s="95"/>
      <c r="C113" s="96"/>
      <c r="D113" s="112"/>
      <c r="E113" s="112"/>
      <c r="F113" s="112"/>
      <c r="G113" s="112"/>
      <c r="H113" s="112"/>
      <c r="I113" s="96"/>
      <c r="J113" s="96"/>
      <c r="K113" s="96"/>
    </row>
    <row r="114" spans="2:11">
      <c r="B114" s="95"/>
      <c r="C114" s="96"/>
      <c r="D114" s="112"/>
      <c r="E114" s="112"/>
      <c r="F114" s="112"/>
      <c r="G114" s="112"/>
      <c r="H114" s="112"/>
      <c r="I114" s="96"/>
      <c r="J114" s="96"/>
      <c r="K114" s="96"/>
    </row>
    <row r="115" spans="2:11">
      <c r="B115" s="95"/>
      <c r="C115" s="96"/>
      <c r="D115" s="112"/>
      <c r="E115" s="112"/>
      <c r="F115" s="112"/>
      <c r="G115" s="112"/>
      <c r="H115" s="112"/>
      <c r="I115" s="96"/>
      <c r="J115" s="96"/>
      <c r="K115" s="96"/>
    </row>
    <row r="116" spans="2:11">
      <c r="B116" s="95"/>
      <c r="C116" s="96"/>
      <c r="D116" s="112"/>
      <c r="E116" s="112"/>
      <c r="F116" s="112"/>
      <c r="G116" s="112"/>
      <c r="H116" s="112"/>
      <c r="I116" s="96"/>
      <c r="J116" s="96"/>
      <c r="K116" s="96"/>
    </row>
    <row r="117" spans="2:11">
      <c r="B117" s="95"/>
      <c r="C117" s="96"/>
      <c r="D117" s="112"/>
      <c r="E117" s="112"/>
      <c r="F117" s="112"/>
      <c r="G117" s="112"/>
      <c r="H117" s="112"/>
      <c r="I117" s="96"/>
      <c r="J117" s="96"/>
      <c r="K117" s="96"/>
    </row>
    <row r="118" spans="2:11">
      <c r="B118" s="95"/>
      <c r="C118" s="96"/>
      <c r="D118" s="112"/>
      <c r="E118" s="112"/>
      <c r="F118" s="112"/>
      <c r="G118" s="112"/>
      <c r="H118" s="112"/>
      <c r="I118" s="96"/>
      <c r="J118" s="96"/>
      <c r="K118" s="96"/>
    </row>
    <row r="119" spans="2:11">
      <c r="B119" s="95"/>
      <c r="C119" s="96"/>
      <c r="D119" s="112"/>
      <c r="E119" s="112"/>
      <c r="F119" s="112"/>
      <c r="G119" s="112"/>
      <c r="H119" s="112"/>
      <c r="I119" s="96"/>
      <c r="J119" s="96"/>
      <c r="K119" s="96"/>
    </row>
    <row r="120" spans="2:11">
      <c r="B120" s="95"/>
      <c r="C120" s="96"/>
      <c r="D120" s="112"/>
      <c r="E120" s="112"/>
      <c r="F120" s="112"/>
      <c r="G120" s="112"/>
      <c r="H120" s="112"/>
      <c r="I120" s="96"/>
      <c r="J120" s="96"/>
      <c r="K120" s="96"/>
    </row>
    <row r="121" spans="2:11">
      <c r="B121" s="95"/>
      <c r="C121" s="96"/>
      <c r="D121" s="112"/>
      <c r="E121" s="112"/>
      <c r="F121" s="112"/>
      <c r="G121" s="112"/>
      <c r="H121" s="112"/>
      <c r="I121" s="96"/>
      <c r="J121" s="96"/>
      <c r="K121" s="96"/>
    </row>
    <row r="122" spans="2:11">
      <c r="B122" s="95"/>
      <c r="C122" s="96"/>
      <c r="D122" s="112"/>
      <c r="E122" s="112"/>
      <c r="F122" s="112"/>
      <c r="G122" s="112"/>
      <c r="H122" s="112"/>
      <c r="I122" s="96"/>
      <c r="J122" s="96"/>
      <c r="K122" s="96"/>
    </row>
    <row r="123" spans="2:11">
      <c r="B123" s="95"/>
      <c r="C123" s="96"/>
      <c r="D123" s="112"/>
      <c r="E123" s="112"/>
      <c r="F123" s="112"/>
      <c r="G123" s="112"/>
      <c r="H123" s="112"/>
      <c r="I123" s="96"/>
      <c r="J123" s="96"/>
      <c r="K123" s="96"/>
    </row>
    <row r="124" spans="2:11">
      <c r="B124" s="95"/>
      <c r="C124" s="96"/>
      <c r="D124" s="112"/>
      <c r="E124" s="112"/>
      <c r="F124" s="112"/>
      <c r="G124" s="112"/>
      <c r="H124" s="112"/>
      <c r="I124" s="96"/>
      <c r="J124" s="96"/>
      <c r="K124" s="96"/>
    </row>
    <row r="125" spans="2:11">
      <c r="B125" s="95"/>
      <c r="C125" s="96"/>
      <c r="D125" s="112"/>
      <c r="E125" s="112"/>
      <c r="F125" s="112"/>
      <c r="G125" s="112"/>
      <c r="H125" s="112"/>
      <c r="I125" s="96"/>
      <c r="J125" s="96"/>
      <c r="K125" s="96"/>
    </row>
    <row r="126" spans="2:11">
      <c r="B126" s="95"/>
      <c r="C126" s="96"/>
      <c r="D126" s="112"/>
      <c r="E126" s="112"/>
      <c r="F126" s="112"/>
      <c r="G126" s="112"/>
      <c r="H126" s="112"/>
      <c r="I126" s="96"/>
      <c r="J126" s="96"/>
      <c r="K126" s="96"/>
    </row>
    <row r="127" spans="2:11">
      <c r="B127" s="95"/>
      <c r="C127" s="96"/>
      <c r="D127" s="112"/>
      <c r="E127" s="112"/>
      <c r="F127" s="112"/>
      <c r="G127" s="112"/>
      <c r="H127" s="112"/>
      <c r="I127" s="96"/>
      <c r="J127" s="96"/>
      <c r="K127" s="96"/>
    </row>
    <row r="128" spans="2:11">
      <c r="B128" s="95"/>
      <c r="C128" s="96"/>
      <c r="D128" s="112"/>
      <c r="E128" s="112"/>
      <c r="F128" s="112"/>
      <c r="G128" s="112"/>
      <c r="H128" s="112"/>
      <c r="I128" s="96"/>
      <c r="J128" s="96"/>
      <c r="K128" s="96"/>
    </row>
    <row r="129" spans="2:11">
      <c r="B129" s="95"/>
      <c r="C129" s="96"/>
      <c r="D129" s="112"/>
      <c r="E129" s="112"/>
      <c r="F129" s="112"/>
      <c r="G129" s="112"/>
      <c r="H129" s="112"/>
      <c r="I129" s="96"/>
      <c r="J129" s="96"/>
      <c r="K129" s="96"/>
    </row>
    <row r="130" spans="2:11">
      <c r="B130" s="95"/>
      <c r="C130" s="96"/>
      <c r="D130" s="112"/>
      <c r="E130" s="112"/>
      <c r="F130" s="112"/>
      <c r="G130" s="112"/>
      <c r="H130" s="112"/>
      <c r="I130" s="96"/>
      <c r="J130" s="96"/>
      <c r="K130" s="96"/>
    </row>
    <row r="131" spans="2:11">
      <c r="B131" s="95"/>
      <c r="C131" s="96"/>
      <c r="D131" s="112"/>
      <c r="E131" s="112"/>
      <c r="F131" s="112"/>
      <c r="G131" s="112"/>
      <c r="H131" s="112"/>
      <c r="I131" s="96"/>
      <c r="J131" s="96"/>
      <c r="K131" s="96"/>
    </row>
    <row r="132" spans="2:11">
      <c r="B132" s="95"/>
      <c r="C132" s="96"/>
      <c r="D132" s="112"/>
      <c r="E132" s="112"/>
      <c r="F132" s="112"/>
      <c r="G132" s="112"/>
      <c r="H132" s="112"/>
      <c r="I132" s="96"/>
      <c r="J132" s="96"/>
      <c r="K132" s="96"/>
    </row>
    <row r="133" spans="2:11">
      <c r="B133" s="95"/>
      <c r="C133" s="96"/>
      <c r="D133" s="112"/>
      <c r="E133" s="112"/>
      <c r="F133" s="112"/>
      <c r="G133" s="112"/>
      <c r="H133" s="112"/>
      <c r="I133" s="96"/>
      <c r="J133" s="96"/>
      <c r="K133" s="96"/>
    </row>
    <row r="134" spans="2:11">
      <c r="B134" s="95"/>
      <c r="C134" s="96"/>
      <c r="D134" s="112"/>
      <c r="E134" s="112"/>
      <c r="F134" s="112"/>
      <c r="G134" s="112"/>
      <c r="H134" s="112"/>
      <c r="I134" s="96"/>
      <c r="J134" s="96"/>
      <c r="K134" s="96"/>
    </row>
    <row r="135" spans="2:11">
      <c r="B135" s="95"/>
      <c r="C135" s="96"/>
      <c r="D135" s="112"/>
      <c r="E135" s="112"/>
      <c r="F135" s="112"/>
      <c r="G135" s="112"/>
      <c r="H135" s="112"/>
      <c r="I135" s="96"/>
      <c r="J135" s="96"/>
      <c r="K135" s="96"/>
    </row>
    <row r="136" spans="2:11">
      <c r="B136" s="95"/>
      <c r="C136" s="96"/>
      <c r="D136" s="112"/>
      <c r="E136" s="112"/>
      <c r="F136" s="112"/>
      <c r="G136" s="112"/>
      <c r="H136" s="112"/>
      <c r="I136" s="96"/>
      <c r="J136" s="96"/>
      <c r="K136" s="96"/>
    </row>
    <row r="137" spans="2:11">
      <c r="B137" s="95"/>
      <c r="C137" s="96"/>
      <c r="D137" s="112"/>
      <c r="E137" s="112"/>
      <c r="F137" s="112"/>
      <c r="G137" s="112"/>
      <c r="H137" s="112"/>
      <c r="I137" s="96"/>
      <c r="J137" s="96"/>
      <c r="K137" s="96"/>
    </row>
    <row r="138" spans="2:11">
      <c r="B138" s="95"/>
      <c r="C138" s="96"/>
      <c r="D138" s="112"/>
      <c r="E138" s="112"/>
      <c r="F138" s="112"/>
      <c r="G138" s="112"/>
      <c r="H138" s="112"/>
      <c r="I138" s="96"/>
      <c r="J138" s="96"/>
      <c r="K138" s="96"/>
    </row>
    <row r="139" spans="2:11">
      <c r="B139" s="95"/>
      <c r="C139" s="96"/>
      <c r="D139" s="112"/>
      <c r="E139" s="112"/>
      <c r="F139" s="112"/>
      <c r="G139" s="112"/>
      <c r="H139" s="112"/>
      <c r="I139" s="96"/>
      <c r="J139" s="96"/>
      <c r="K139" s="96"/>
    </row>
    <row r="140" spans="2:11">
      <c r="B140" s="95"/>
      <c r="C140" s="96"/>
      <c r="D140" s="112"/>
      <c r="E140" s="112"/>
      <c r="F140" s="112"/>
      <c r="G140" s="112"/>
      <c r="H140" s="112"/>
      <c r="I140" s="96"/>
      <c r="J140" s="96"/>
      <c r="K140" s="96"/>
    </row>
    <row r="141" spans="2:11">
      <c r="B141" s="95"/>
      <c r="C141" s="96"/>
      <c r="D141" s="112"/>
      <c r="E141" s="112"/>
      <c r="F141" s="112"/>
      <c r="G141" s="112"/>
      <c r="H141" s="112"/>
      <c r="I141" s="96"/>
      <c r="J141" s="96"/>
      <c r="K141" s="96"/>
    </row>
    <row r="142" spans="2:11">
      <c r="B142" s="95"/>
      <c r="C142" s="96"/>
      <c r="D142" s="112"/>
      <c r="E142" s="112"/>
      <c r="F142" s="112"/>
      <c r="G142" s="112"/>
      <c r="H142" s="112"/>
      <c r="I142" s="96"/>
      <c r="J142" s="96"/>
      <c r="K142" s="96"/>
    </row>
    <row r="143" spans="2:11">
      <c r="B143" s="95"/>
      <c r="C143" s="96"/>
      <c r="D143" s="112"/>
      <c r="E143" s="112"/>
      <c r="F143" s="112"/>
      <c r="G143" s="112"/>
      <c r="H143" s="112"/>
      <c r="I143" s="96"/>
      <c r="J143" s="96"/>
      <c r="K143" s="96"/>
    </row>
    <row r="144" spans="2:11">
      <c r="B144" s="95"/>
      <c r="C144" s="96"/>
      <c r="D144" s="112"/>
      <c r="E144" s="112"/>
      <c r="F144" s="112"/>
      <c r="G144" s="112"/>
      <c r="H144" s="112"/>
      <c r="I144" s="96"/>
      <c r="J144" s="96"/>
      <c r="K144" s="96"/>
    </row>
    <row r="145" spans="2:11">
      <c r="B145" s="95"/>
      <c r="C145" s="96"/>
      <c r="D145" s="112"/>
      <c r="E145" s="112"/>
      <c r="F145" s="112"/>
      <c r="G145" s="112"/>
      <c r="H145" s="112"/>
      <c r="I145" s="96"/>
      <c r="J145" s="96"/>
      <c r="K145" s="96"/>
    </row>
    <row r="146" spans="2:11">
      <c r="B146" s="95"/>
      <c r="C146" s="96"/>
      <c r="D146" s="112"/>
      <c r="E146" s="112"/>
      <c r="F146" s="112"/>
      <c r="G146" s="112"/>
      <c r="H146" s="112"/>
      <c r="I146" s="96"/>
      <c r="J146" s="96"/>
      <c r="K146" s="96"/>
    </row>
    <row r="147" spans="2:11">
      <c r="B147" s="95"/>
      <c r="C147" s="96"/>
      <c r="D147" s="112"/>
      <c r="E147" s="112"/>
      <c r="F147" s="112"/>
      <c r="G147" s="112"/>
      <c r="H147" s="112"/>
      <c r="I147" s="96"/>
      <c r="J147" s="96"/>
      <c r="K147" s="96"/>
    </row>
    <row r="148" spans="2:11">
      <c r="B148" s="95"/>
      <c r="C148" s="96"/>
      <c r="D148" s="112"/>
      <c r="E148" s="112"/>
      <c r="F148" s="112"/>
      <c r="G148" s="112"/>
      <c r="H148" s="112"/>
      <c r="I148" s="96"/>
      <c r="J148" s="96"/>
      <c r="K148" s="96"/>
    </row>
    <row r="149" spans="2:11">
      <c r="B149" s="95"/>
      <c r="C149" s="96"/>
      <c r="D149" s="112"/>
      <c r="E149" s="112"/>
      <c r="F149" s="112"/>
      <c r="G149" s="112"/>
      <c r="H149" s="112"/>
      <c r="I149" s="96"/>
      <c r="J149" s="96"/>
      <c r="K149" s="96"/>
    </row>
    <row r="150" spans="2:11">
      <c r="B150" s="95"/>
      <c r="C150" s="96"/>
      <c r="D150" s="112"/>
      <c r="E150" s="112"/>
      <c r="F150" s="112"/>
      <c r="G150" s="112"/>
      <c r="H150" s="112"/>
      <c r="I150" s="96"/>
      <c r="J150" s="96"/>
      <c r="K150" s="96"/>
    </row>
    <row r="151" spans="2:11">
      <c r="B151" s="95"/>
      <c r="C151" s="96"/>
      <c r="D151" s="112"/>
      <c r="E151" s="112"/>
      <c r="F151" s="112"/>
      <c r="G151" s="112"/>
      <c r="H151" s="112"/>
      <c r="I151" s="96"/>
      <c r="J151" s="96"/>
      <c r="K151" s="96"/>
    </row>
    <row r="152" spans="2:11">
      <c r="B152" s="95"/>
      <c r="C152" s="96"/>
      <c r="D152" s="112"/>
      <c r="E152" s="112"/>
      <c r="F152" s="112"/>
      <c r="G152" s="112"/>
      <c r="H152" s="112"/>
      <c r="I152" s="96"/>
      <c r="J152" s="96"/>
      <c r="K152" s="96"/>
    </row>
    <row r="153" spans="2:11">
      <c r="B153" s="95"/>
      <c r="C153" s="96"/>
      <c r="D153" s="112"/>
      <c r="E153" s="112"/>
      <c r="F153" s="112"/>
      <c r="G153" s="112"/>
      <c r="H153" s="112"/>
      <c r="I153" s="96"/>
      <c r="J153" s="96"/>
      <c r="K153" s="96"/>
    </row>
    <row r="154" spans="2:11">
      <c r="B154" s="95"/>
      <c r="C154" s="96"/>
      <c r="D154" s="112"/>
      <c r="E154" s="112"/>
      <c r="F154" s="112"/>
      <c r="G154" s="112"/>
      <c r="H154" s="112"/>
      <c r="I154" s="96"/>
      <c r="J154" s="96"/>
      <c r="K154" s="96"/>
    </row>
    <row r="155" spans="2:11">
      <c r="B155" s="95"/>
      <c r="C155" s="96"/>
      <c r="D155" s="112"/>
      <c r="E155" s="112"/>
      <c r="F155" s="112"/>
      <c r="G155" s="112"/>
      <c r="H155" s="112"/>
      <c r="I155" s="96"/>
      <c r="J155" s="96"/>
      <c r="K155" s="96"/>
    </row>
    <row r="156" spans="2:11">
      <c r="B156" s="95"/>
      <c r="C156" s="96"/>
      <c r="D156" s="112"/>
      <c r="E156" s="112"/>
      <c r="F156" s="112"/>
      <c r="G156" s="112"/>
      <c r="H156" s="112"/>
      <c r="I156" s="96"/>
      <c r="J156" s="96"/>
      <c r="K156" s="96"/>
    </row>
    <row r="157" spans="2:11">
      <c r="B157" s="95"/>
      <c r="C157" s="96"/>
      <c r="D157" s="112"/>
      <c r="E157" s="112"/>
      <c r="F157" s="112"/>
      <c r="G157" s="112"/>
      <c r="H157" s="112"/>
      <c r="I157" s="96"/>
      <c r="J157" s="96"/>
      <c r="K157" s="96"/>
    </row>
    <row r="158" spans="2:11">
      <c r="B158" s="95"/>
      <c r="C158" s="96"/>
      <c r="D158" s="112"/>
      <c r="E158" s="112"/>
      <c r="F158" s="112"/>
      <c r="G158" s="112"/>
      <c r="H158" s="112"/>
      <c r="I158" s="96"/>
      <c r="J158" s="96"/>
      <c r="K158" s="96"/>
    </row>
    <row r="159" spans="2:11">
      <c r="B159" s="95"/>
      <c r="C159" s="96"/>
      <c r="D159" s="112"/>
      <c r="E159" s="112"/>
      <c r="F159" s="112"/>
      <c r="G159" s="112"/>
      <c r="H159" s="112"/>
      <c r="I159" s="96"/>
      <c r="J159" s="96"/>
      <c r="K159" s="96"/>
    </row>
    <row r="160" spans="2:11">
      <c r="B160" s="95"/>
      <c r="C160" s="96"/>
      <c r="D160" s="112"/>
      <c r="E160" s="112"/>
      <c r="F160" s="112"/>
      <c r="G160" s="112"/>
      <c r="H160" s="112"/>
      <c r="I160" s="96"/>
      <c r="J160" s="96"/>
      <c r="K160" s="96"/>
    </row>
    <row r="161" spans="2:11">
      <c r="B161" s="95"/>
      <c r="C161" s="96"/>
      <c r="D161" s="112"/>
      <c r="E161" s="112"/>
      <c r="F161" s="112"/>
      <c r="G161" s="112"/>
      <c r="H161" s="112"/>
      <c r="I161" s="96"/>
      <c r="J161" s="96"/>
      <c r="K161" s="96"/>
    </row>
    <row r="162" spans="2:11">
      <c r="B162" s="95"/>
      <c r="C162" s="96"/>
      <c r="D162" s="112"/>
      <c r="E162" s="112"/>
      <c r="F162" s="112"/>
      <c r="G162" s="112"/>
      <c r="H162" s="112"/>
      <c r="I162" s="96"/>
      <c r="J162" s="96"/>
      <c r="K162" s="96"/>
    </row>
    <row r="163" spans="2:11">
      <c r="B163" s="95"/>
      <c r="C163" s="96"/>
      <c r="D163" s="112"/>
      <c r="E163" s="112"/>
      <c r="F163" s="112"/>
      <c r="G163" s="112"/>
      <c r="H163" s="112"/>
      <c r="I163" s="96"/>
      <c r="J163" s="96"/>
      <c r="K163" s="96"/>
    </row>
    <row r="164" spans="2:11">
      <c r="B164" s="95"/>
      <c r="C164" s="96"/>
      <c r="D164" s="112"/>
      <c r="E164" s="112"/>
      <c r="F164" s="112"/>
      <c r="G164" s="112"/>
      <c r="H164" s="112"/>
      <c r="I164" s="96"/>
      <c r="J164" s="96"/>
      <c r="K164" s="96"/>
    </row>
    <row r="165" spans="2:11">
      <c r="B165" s="95"/>
      <c r="C165" s="96"/>
      <c r="D165" s="112"/>
      <c r="E165" s="112"/>
      <c r="F165" s="112"/>
      <c r="G165" s="112"/>
      <c r="H165" s="112"/>
      <c r="I165" s="96"/>
      <c r="J165" s="96"/>
      <c r="K165" s="96"/>
    </row>
    <row r="166" spans="2:11">
      <c r="B166" s="95"/>
      <c r="C166" s="96"/>
      <c r="D166" s="112"/>
      <c r="E166" s="112"/>
      <c r="F166" s="112"/>
      <c r="G166" s="112"/>
      <c r="H166" s="112"/>
      <c r="I166" s="96"/>
      <c r="J166" s="96"/>
      <c r="K166" s="96"/>
    </row>
    <row r="167" spans="2:11">
      <c r="B167" s="95"/>
      <c r="C167" s="96"/>
      <c r="D167" s="112"/>
      <c r="E167" s="112"/>
      <c r="F167" s="112"/>
      <c r="G167" s="112"/>
      <c r="H167" s="112"/>
      <c r="I167" s="96"/>
      <c r="J167" s="96"/>
      <c r="K167" s="96"/>
    </row>
    <row r="168" spans="2:11">
      <c r="B168" s="95"/>
      <c r="C168" s="96"/>
      <c r="D168" s="112"/>
      <c r="E168" s="112"/>
      <c r="F168" s="112"/>
      <c r="G168" s="112"/>
      <c r="H168" s="112"/>
      <c r="I168" s="96"/>
      <c r="J168" s="96"/>
      <c r="K168" s="96"/>
    </row>
    <row r="169" spans="2:11">
      <c r="B169" s="95"/>
      <c r="C169" s="96"/>
      <c r="D169" s="112"/>
      <c r="E169" s="112"/>
      <c r="F169" s="112"/>
      <c r="G169" s="112"/>
      <c r="H169" s="112"/>
      <c r="I169" s="96"/>
      <c r="J169" s="96"/>
      <c r="K169" s="96"/>
    </row>
    <row r="170" spans="2:11">
      <c r="B170" s="95"/>
      <c r="C170" s="96"/>
      <c r="D170" s="112"/>
      <c r="E170" s="112"/>
      <c r="F170" s="112"/>
      <c r="G170" s="112"/>
      <c r="H170" s="112"/>
      <c r="I170" s="96"/>
      <c r="J170" s="96"/>
      <c r="K170" s="96"/>
    </row>
    <row r="171" spans="2:11">
      <c r="B171" s="95"/>
      <c r="C171" s="96"/>
      <c r="D171" s="112"/>
      <c r="E171" s="112"/>
      <c r="F171" s="112"/>
      <c r="G171" s="112"/>
      <c r="H171" s="112"/>
      <c r="I171" s="96"/>
      <c r="J171" s="96"/>
      <c r="K171" s="96"/>
    </row>
    <row r="172" spans="2:11">
      <c r="B172" s="95"/>
      <c r="C172" s="96"/>
      <c r="D172" s="112"/>
      <c r="E172" s="112"/>
      <c r="F172" s="112"/>
      <c r="G172" s="112"/>
      <c r="H172" s="112"/>
      <c r="I172" s="96"/>
      <c r="J172" s="96"/>
      <c r="K172" s="96"/>
    </row>
    <row r="173" spans="2:11">
      <c r="B173" s="95"/>
      <c r="C173" s="96"/>
      <c r="D173" s="112"/>
      <c r="E173" s="112"/>
      <c r="F173" s="112"/>
      <c r="G173" s="112"/>
      <c r="H173" s="112"/>
      <c r="I173" s="96"/>
      <c r="J173" s="96"/>
      <c r="K173" s="96"/>
    </row>
    <row r="174" spans="2:11">
      <c r="B174" s="95"/>
      <c r="C174" s="96"/>
      <c r="D174" s="112"/>
      <c r="E174" s="112"/>
      <c r="F174" s="112"/>
      <c r="G174" s="112"/>
      <c r="H174" s="112"/>
      <c r="I174" s="96"/>
      <c r="J174" s="96"/>
      <c r="K174" s="96"/>
    </row>
    <row r="175" spans="2:11">
      <c r="B175" s="95"/>
      <c r="C175" s="96"/>
      <c r="D175" s="112"/>
      <c r="E175" s="112"/>
      <c r="F175" s="112"/>
      <c r="G175" s="112"/>
      <c r="H175" s="112"/>
      <c r="I175" s="96"/>
      <c r="J175" s="96"/>
      <c r="K175" s="96"/>
    </row>
    <row r="176" spans="2:11">
      <c r="B176" s="95"/>
      <c r="C176" s="96"/>
      <c r="D176" s="112"/>
      <c r="E176" s="112"/>
      <c r="F176" s="112"/>
      <c r="G176" s="112"/>
      <c r="H176" s="112"/>
      <c r="I176" s="96"/>
      <c r="J176" s="96"/>
      <c r="K176" s="96"/>
    </row>
    <row r="177" spans="2:11">
      <c r="B177" s="95"/>
      <c r="C177" s="96"/>
      <c r="D177" s="112"/>
      <c r="E177" s="112"/>
      <c r="F177" s="112"/>
      <c r="G177" s="112"/>
      <c r="H177" s="112"/>
      <c r="I177" s="96"/>
      <c r="J177" s="96"/>
      <c r="K177" s="96"/>
    </row>
    <row r="178" spans="2:11">
      <c r="B178" s="95"/>
      <c r="C178" s="96"/>
      <c r="D178" s="112"/>
      <c r="E178" s="112"/>
      <c r="F178" s="112"/>
      <c r="G178" s="112"/>
      <c r="H178" s="112"/>
      <c r="I178" s="96"/>
      <c r="J178" s="96"/>
      <c r="K178" s="96"/>
    </row>
    <row r="179" spans="2:11">
      <c r="B179" s="95"/>
      <c r="C179" s="96"/>
      <c r="D179" s="112"/>
      <c r="E179" s="112"/>
      <c r="F179" s="112"/>
      <c r="G179" s="112"/>
      <c r="H179" s="112"/>
      <c r="I179" s="96"/>
      <c r="J179" s="96"/>
      <c r="K179" s="96"/>
    </row>
    <row r="180" spans="2:11">
      <c r="B180" s="95"/>
      <c r="C180" s="96"/>
      <c r="D180" s="112"/>
      <c r="E180" s="112"/>
      <c r="F180" s="112"/>
      <c r="G180" s="112"/>
      <c r="H180" s="112"/>
      <c r="I180" s="96"/>
      <c r="J180" s="96"/>
      <c r="K180" s="96"/>
    </row>
    <row r="181" spans="2:11">
      <c r="B181" s="95"/>
      <c r="C181" s="96"/>
      <c r="D181" s="112"/>
      <c r="E181" s="112"/>
      <c r="F181" s="112"/>
      <c r="G181" s="112"/>
      <c r="H181" s="112"/>
      <c r="I181" s="96"/>
      <c r="J181" s="96"/>
      <c r="K181" s="96"/>
    </row>
    <row r="182" spans="2:11">
      <c r="B182" s="95"/>
      <c r="C182" s="96"/>
      <c r="D182" s="112"/>
      <c r="E182" s="112"/>
      <c r="F182" s="112"/>
      <c r="G182" s="112"/>
      <c r="H182" s="112"/>
      <c r="I182" s="96"/>
      <c r="J182" s="96"/>
      <c r="K182" s="96"/>
    </row>
    <row r="183" spans="2:11">
      <c r="B183" s="95"/>
      <c r="C183" s="96"/>
      <c r="D183" s="112"/>
      <c r="E183" s="112"/>
      <c r="F183" s="112"/>
      <c r="G183" s="112"/>
      <c r="H183" s="112"/>
      <c r="I183" s="96"/>
      <c r="J183" s="96"/>
      <c r="K183" s="96"/>
    </row>
    <row r="184" spans="2:11">
      <c r="B184" s="95"/>
      <c r="C184" s="96"/>
      <c r="D184" s="112"/>
      <c r="E184" s="112"/>
      <c r="F184" s="112"/>
      <c r="G184" s="112"/>
      <c r="H184" s="112"/>
      <c r="I184" s="96"/>
      <c r="J184" s="96"/>
      <c r="K184" s="96"/>
    </row>
    <row r="185" spans="2:11">
      <c r="B185" s="95"/>
      <c r="C185" s="96"/>
      <c r="D185" s="112"/>
      <c r="E185" s="112"/>
      <c r="F185" s="112"/>
      <c r="G185" s="112"/>
      <c r="H185" s="112"/>
      <c r="I185" s="96"/>
      <c r="J185" s="96"/>
      <c r="K185" s="96"/>
    </row>
    <row r="186" spans="2:11">
      <c r="B186" s="95"/>
      <c r="C186" s="96"/>
      <c r="D186" s="112"/>
      <c r="E186" s="112"/>
      <c r="F186" s="112"/>
      <c r="G186" s="112"/>
      <c r="H186" s="112"/>
      <c r="I186" s="96"/>
      <c r="J186" s="96"/>
      <c r="K186" s="96"/>
    </row>
    <row r="187" spans="2:11">
      <c r="B187" s="95"/>
      <c r="C187" s="96"/>
      <c r="D187" s="112"/>
      <c r="E187" s="112"/>
      <c r="F187" s="112"/>
      <c r="G187" s="112"/>
      <c r="H187" s="112"/>
      <c r="I187" s="96"/>
      <c r="J187" s="96"/>
      <c r="K187" s="96"/>
    </row>
    <row r="188" spans="2:11">
      <c r="B188" s="95"/>
      <c r="C188" s="96"/>
      <c r="D188" s="112"/>
      <c r="E188" s="112"/>
      <c r="F188" s="112"/>
      <c r="G188" s="112"/>
      <c r="H188" s="112"/>
      <c r="I188" s="96"/>
      <c r="J188" s="96"/>
      <c r="K188" s="96"/>
    </row>
    <row r="189" spans="2:11">
      <c r="B189" s="95"/>
      <c r="C189" s="96"/>
      <c r="D189" s="112"/>
      <c r="E189" s="112"/>
      <c r="F189" s="112"/>
      <c r="G189" s="112"/>
      <c r="H189" s="112"/>
      <c r="I189" s="96"/>
      <c r="J189" s="96"/>
      <c r="K189" s="96"/>
    </row>
    <row r="190" spans="2:11">
      <c r="B190" s="95"/>
      <c r="C190" s="96"/>
      <c r="D190" s="112"/>
      <c r="E190" s="112"/>
      <c r="F190" s="112"/>
      <c r="G190" s="112"/>
      <c r="H190" s="112"/>
      <c r="I190" s="96"/>
      <c r="J190" s="96"/>
      <c r="K190" s="96"/>
    </row>
    <row r="191" spans="2:11">
      <c r="B191" s="95"/>
      <c r="C191" s="96"/>
      <c r="D191" s="112"/>
      <c r="E191" s="112"/>
      <c r="F191" s="112"/>
      <c r="G191" s="112"/>
      <c r="H191" s="112"/>
      <c r="I191" s="96"/>
      <c r="J191" s="96"/>
      <c r="K191" s="96"/>
    </row>
    <row r="192" spans="2:11">
      <c r="B192" s="95"/>
      <c r="C192" s="96"/>
      <c r="D192" s="112"/>
      <c r="E192" s="112"/>
      <c r="F192" s="112"/>
      <c r="G192" s="112"/>
      <c r="H192" s="112"/>
      <c r="I192" s="96"/>
      <c r="J192" s="96"/>
      <c r="K192" s="96"/>
    </row>
    <row r="193" spans="2:11">
      <c r="B193" s="95"/>
      <c r="C193" s="96"/>
      <c r="D193" s="112"/>
      <c r="E193" s="112"/>
      <c r="F193" s="112"/>
      <c r="G193" s="112"/>
      <c r="H193" s="112"/>
      <c r="I193" s="96"/>
      <c r="J193" s="96"/>
      <c r="K193" s="96"/>
    </row>
    <row r="194" spans="2:11">
      <c r="B194" s="95"/>
      <c r="C194" s="96"/>
      <c r="D194" s="112"/>
      <c r="E194" s="112"/>
      <c r="F194" s="112"/>
      <c r="G194" s="112"/>
      <c r="H194" s="112"/>
      <c r="I194" s="96"/>
      <c r="J194" s="96"/>
      <c r="K194" s="96"/>
    </row>
    <row r="195" spans="2:11">
      <c r="B195" s="95"/>
      <c r="C195" s="96"/>
      <c r="D195" s="112"/>
      <c r="E195" s="112"/>
      <c r="F195" s="112"/>
      <c r="G195" s="112"/>
      <c r="H195" s="112"/>
      <c r="I195" s="96"/>
      <c r="J195" s="96"/>
      <c r="K195" s="96"/>
    </row>
    <row r="196" spans="2:11">
      <c r="B196" s="95"/>
      <c r="C196" s="96"/>
      <c r="D196" s="112"/>
      <c r="E196" s="112"/>
      <c r="F196" s="112"/>
      <c r="G196" s="112"/>
      <c r="H196" s="112"/>
      <c r="I196" s="96"/>
      <c r="J196" s="96"/>
      <c r="K196" s="96"/>
    </row>
    <row r="197" spans="2:11">
      <c r="B197" s="95"/>
      <c r="C197" s="96"/>
      <c r="D197" s="112"/>
      <c r="E197" s="112"/>
      <c r="F197" s="112"/>
      <c r="G197" s="112"/>
      <c r="H197" s="112"/>
      <c r="I197" s="96"/>
      <c r="J197" s="96"/>
      <c r="K197" s="96"/>
    </row>
    <row r="198" spans="2:11">
      <c r="B198" s="95"/>
      <c r="C198" s="96"/>
      <c r="D198" s="112"/>
      <c r="E198" s="112"/>
      <c r="F198" s="112"/>
      <c r="G198" s="112"/>
      <c r="H198" s="112"/>
      <c r="I198" s="96"/>
      <c r="J198" s="96"/>
      <c r="K198" s="96"/>
    </row>
    <row r="199" spans="2:11">
      <c r="B199" s="95"/>
      <c r="C199" s="96"/>
      <c r="D199" s="112"/>
      <c r="E199" s="112"/>
      <c r="F199" s="112"/>
      <c r="G199" s="112"/>
      <c r="H199" s="112"/>
      <c r="I199" s="96"/>
      <c r="J199" s="96"/>
      <c r="K199" s="96"/>
    </row>
    <row r="200" spans="2:11">
      <c r="B200" s="95"/>
      <c r="C200" s="96"/>
      <c r="D200" s="112"/>
      <c r="E200" s="112"/>
      <c r="F200" s="112"/>
      <c r="G200" s="112"/>
      <c r="H200" s="112"/>
      <c r="I200" s="96"/>
      <c r="J200" s="96"/>
      <c r="K200" s="96"/>
    </row>
    <row r="201" spans="2:11">
      <c r="B201" s="95"/>
      <c r="C201" s="96"/>
      <c r="D201" s="112"/>
      <c r="E201" s="112"/>
      <c r="F201" s="112"/>
      <c r="G201" s="112"/>
      <c r="H201" s="112"/>
      <c r="I201" s="96"/>
      <c r="J201" s="96"/>
      <c r="K201" s="96"/>
    </row>
    <row r="202" spans="2:11">
      <c r="B202" s="95"/>
      <c r="C202" s="96"/>
      <c r="D202" s="112"/>
      <c r="E202" s="112"/>
      <c r="F202" s="112"/>
      <c r="G202" s="112"/>
      <c r="H202" s="112"/>
      <c r="I202" s="96"/>
      <c r="J202" s="96"/>
      <c r="K202" s="96"/>
    </row>
    <row r="203" spans="2:11">
      <c r="B203" s="95"/>
      <c r="C203" s="96"/>
      <c r="D203" s="112"/>
      <c r="E203" s="112"/>
      <c r="F203" s="112"/>
      <c r="G203" s="112"/>
      <c r="H203" s="112"/>
      <c r="I203" s="96"/>
      <c r="J203" s="96"/>
      <c r="K203" s="96"/>
    </row>
    <row r="204" spans="2:11">
      <c r="B204" s="95"/>
      <c r="C204" s="96"/>
      <c r="D204" s="112"/>
      <c r="E204" s="112"/>
      <c r="F204" s="112"/>
      <c r="G204" s="112"/>
      <c r="H204" s="112"/>
      <c r="I204" s="96"/>
      <c r="J204" s="96"/>
      <c r="K204" s="96"/>
    </row>
    <row r="205" spans="2:11">
      <c r="B205" s="95"/>
      <c r="C205" s="96"/>
      <c r="D205" s="112"/>
      <c r="E205" s="112"/>
      <c r="F205" s="112"/>
      <c r="G205" s="112"/>
      <c r="H205" s="112"/>
      <c r="I205" s="96"/>
      <c r="J205" s="96"/>
      <c r="K205" s="96"/>
    </row>
    <row r="206" spans="2:11">
      <c r="B206" s="95"/>
      <c r="C206" s="96"/>
      <c r="D206" s="112"/>
      <c r="E206" s="112"/>
      <c r="F206" s="112"/>
      <c r="G206" s="112"/>
      <c r="H206" s="112"/>
      <c r="I206" s="96"/>
      <c r="J206" s="96"/>
      <c r="K206" s="96"/>
    </row>
    <row r="207" spans="2:11">
      <c r="B207" s="95"/>
      <c r="C207" s="96"/>
      <c r="D207" s="112"/>
      <c r="E207" s="112"/>
      <c r="F207" s="112"/>
      <c r="G207" s="112"/>
      <c r="H207" s="112"/>
      <c r="I207" s="96"/>
      <c r="J207" s="96"/>
      <c r="K207" s="96"/>
    </row>
    <row r="208" spans="2:11">
      <c r="B208" s="95"/>
      <c r="C208" s="96"/>
      <c r="D208" s="112"/>
      <c r="E208" s="112"/>
      <c r="F208" s="112"/>
      <c r="G208" s="112"/>
      <c r="H208" s="112"/>
      <c r="I208" s="96"/>
      <c r="J208" s="96"/>
      <c r="K208" s="96"/>
    </row>
    <row r="209" spans="2:11">
      <c r="B209" s="95"/>
      <c r="C209" s="96"/>
      <c r="D209" s="112"/>
      <c r="E209" s="112"/>
      <c r="F209" s="112"/>
      <c r="G209" s="112"/>
      <c r="H209" s="112"/>
      <c r="I209" s="96"/>
      <c r="J209" s="96"/>
      <c r="K209" s="96"/>
    </row>
    <row r="210" spans="2:11">
      <c r="B210" s="95"/>
      <c r="C210" s="96"/>
      <c r="D210" s="112"/>
      <c r="E210" s="112"/>
      <c r="F210" s="112"/>
      <c r="G210" s="112"/>
      <c r="H210" s="112"/>
      <c r="I210" s="96"/>
      <c r="J210" s="96"/>
      <c r="K210" s="96"/>
    </row>
    <row r="211" spans="2:11">
      <c r="B211" s="95"/>
      <c r="C211" s="96"/>
      <c r="D211" s="112"/>
      <c r="E211" s="112"/>
      <c r="F211" s="112"/>
      <c r="G211" s="112"/>
      <c r="H211" s="112"/>
      <c r="I211" s="96"/>
      <c r="J211" s="96"/>
      <c r="K211" s="96"/>
    </row>
    <row r="212" spans="2:11">
      <c r="B212" s="95"/>
      <c r="C212" s="96"/>
      <c r="D212" s="112"/>
      <c r="E212" s="112"/>
      <c r="F212" s="112"/>
      <c r="G212" s="112"/>
      <c r="H212" s="112"/>
      <c r="I212" s="96"/>
      <c r="J212" s="96"/>
      <c r="K212" s="96"/>
    </row>
    <row r="213" spans="2:11">
      <c r="B213" s="95"/>
      <c r="C213" s="96"/>
      <c r="D213" s="112"/>
      <c r="E213" s="112"/>
      <c r="F213" s="112"/>
      <c r="G213" s="112"/>
      <c r="H213" s="112"/>
      <c r="I213" s="96"/>
      <c r="J213" s="96"/>
      <c r="K213" s="96"/>
    </row>
    <row r="214" spans="2:11">
      <c r="B214" s="95"/>
      <c r="C214" s="96"/>
      <c r="D214" s="112"/>
      <c r="E214" s="112"/>
      <c r="F214" s="112"/>
      <c r="G214" s="112"/>
      <c r="H214" s="112"/>
      <c r="I214" s="96"/>
      <c r="J214" s="96"/>
      <c r="K214" s="96"/>
    </row>
    <row r="215" spans="2:11">
      <c r="B215" s="95"/>
      <c r="C215" s="96"/>
      <c r="D215" s="112"/>
      <c r="E215" s="112"/>
      <c r="F215" s="112"/>
      <c r="G215" s="112"/>
      <c r="H215" s="112"/>
      <c r="I215" s="96"/>
      <c r="J215" s="96"/>
      <c r="K215" s="96"/>
    </row>
    <row r="216" spans="2:11">
      <c r="B216" s="95"/>
      <c r="C216" s="96"/>
      <c r="D216" s="112"/>
      <c r="E216" s="112"/>
      <c r="F216" s="112"/>
      <c r="G216" s="112"/>
      <c r="H216" s="112"/>
      <c r="I216" s="96"/>
      <c r="J216" s="96"/>
      <c r="K216" s="96"/>
    </row>
    <row r="217" spans="2:11">
      <c r="B217" s="95"/>
      <c r="C217" s="96"/>
      <c r="D217" s="112"/>
      <c r="E217" s="112"/>
      <c r="F217" s="112"/>
      <c r="G217" s="112"/>
      <c r="H217" s="112"/>
      <c r="I217" s="96"/>
      <c r="J217" s="96"/>
      <c r="K217" s="96"/>
    </row>
    <row r="218" spans="2:11">
      <c r="B218" s="95"/>
      <c r="C218" s="96"/>
      <c r="D218" s="112"/>
      <c r="E218" s="112"/>
      <c r="F218" s="112"/>
      <c r="G218" s="112"/>
      <c r="H218" s="112"/>
      <c r="I218" s="96"/>
      <c r="J218" s="96"/>
      <c r="K218" s="96"/>
    </row>
    <row r="219" spans="2:11">
      <c r="B219" s="95"/>
      <c r="C219" s="96"/>
      <c r="D219" s="112"/>
      <c r="E219" s="112"/>
      <c r="F219" s="112"/>
      <c r="G219" s="112"/>
      <c r="H219" s="112"/>
      <c r="I219" s="96"/>
      <c r="J219" s="96"/>
      <c r="K219" s="96"/>
    </row>
    <row r="220" spans="2:11">
      <c r="B220" s="95"/>
      <c r="C220" s="96"/>
      <c r="D220" s="112"/>
      <c r="E220" s="112"/>
      <c r="F220" s="112"/>
      <c r="G220" s="112"/>
      <c r="H220" s="112"/>
      <c r="I220" s="96"/>
      <c r="J220" s="96"/>
      <c r="K220" s="96"/>
    </row>
    <row r="221" spans="2:11">
      <c r="B221" s="95"/>
      <c r="C221" s="96"/>
      <c r="D221" s="112"/>
      <c r="E221" s="112"/>
      <c r="F221" s="112"/>
      <c r="G221" s="112"/>
      <c r="H221" s="112"/>
      <c r="I221" s="96"/>
      <c r="J221" s="96"/>
      <c r="K221" s="96"/>
    </row>
    <row r="222" spans="2:11">
      <c r="B222" s="95"/>
      <c r="C222" s="96"/>
      <c r="D222" s="112"/>
      <c r="E222" s="112"/>
      <c r="F222" s="112"/>
      <c r="G222" s="112"/>
      <c r="H222" s="112"/>
      <c r="I222" s="96"/>
      <c r="J222" s="96"/>
      <c r="K222" s="96"/>
    </row>
    <row r="223" spans="2:11">
      <c r="B223" s="95"/>
      <c r="C223" s="96"/>
      <c r="D223" s="112"/>
      <c r="E223" s="112"/>
      <c r="F223" s="112"/>
      <c r="G223" s="112"/>
      <c r="H223" s="112"/>
      <c r="I223" s="96"/>
      <c r="J223" s="96"/>
      <c r="K223" s="96"/>
    </row>
    <row r="224" spans="2:11">
      <c r="B224" s="95"/>
      <c r="C224" s="96"/>
      <c r="D224" s="112"/>
      <c r="E224" s="112"/>
      <c r="F224" s="112"/>
      <c r="G224" s="112"/>
      <c r="H224" s="112"/>
      <c r="I224" s="96"/>
      <c r="J224" s="96"/>
      <c r="K224" s="96"/>
    </row>
    <row r="225" spans="2:11">
      <c r="B225" s="95"/>
      <c r="C225" s="96"/>
      <c r="D225" s="112"/>
      <c r="E225" s="112"/>
      <c r="F225" s="112"/>
      <c r="G225" s="112"/>
      <c r="H225" s="112"/>
      <c r="I225" s="96"/>
      <c r="J225" s="96"/>
      <c r="K225" s="96"/>
    </row>
    <row r="226" spans="2:11">
      <c r="B226" s="95"/>
      <c r="C226" s="96"/>
      <c r="D226" s="112"/>
      <c r="E226" s="112"/>
      <c r="F226" s="112"/>
      <c r="G226" s="112"/>
      <c r="H226" s="112"/>
      <c r="I226" s="96"/>
      <c r="J226" s="96"/>
      <c r="K226" s="96"/>
    </row>
    <row r="227" spans="2:11">
      <c r="B227" s="95"/>
      <c r="C227" s="96"/>
      <c r="D227" s="112"/>
      <c r="E227" s="112"/>
      <c r="F227" s="112"/>
      <c r="G227" s="112"/>
      <c r="H227" s="112"/>
      <c r="I227" s="96"/>
      <c r="J227" s="96"/>
      <c r="K227" s="96"/>
    </row>
    <row r="228" spans="2:11">
      <c r="B228" s="95"/>
      <c r="C228" s="96"/>
      <c r="D228" s="112"/>
      <c r="E228" s="112"/>
      <c r="F228" s="112"/>
      <c r="G228" s="112"/>
      <c r="H228" s="112"/>
      <c r="I228" s="96"/>
      <c r="J228" s="96"/>
      <c r="K228" s="96"/>
    </row>
    <row r="229" spans="2:11">
      <c r="B229" s="95"/>
      <c r="C229" s="96"/>
      <c r="D229" s="112"/>
      <c r="E229" s="112"/>
      <c r="F229" s="112"/>
      <c r="G229" s="112"/>
      <c r="H229" s="112"/>
      <c r="I229" s="96"/>
      <c r="J229" s="96"/>
      <c r="K229" s="96"/>
    </row>
    <row r="230" spans="2:11">
      <c r="B230" s="95"/>
      <c r="C230" s="96"/>
      <c r="D230" s="112"/>
      <c r="E230" s="112"/>
      <c r="F230" s="112"/>
      <c r="G230" s="112"/>
      <c r="H230" s="112"/>
      <c r="I230" s="96"/>
      <c r="J230" s="96"/>
      <c r="K230" s="96"/>
    </row>
    <row r="231" spans="2:11">
      <c r="B231" s="95"/>
      <c r="C231" s="96"/>
      <c r="D231" s="112"/>
      <c r="E231" s="112"/>
      <c r="F231" s="112"/>
      <c r="G231" s="112"/>
      <c r="H231" s="112"/>
      <c r="I231" s="96"/>
      <c r="J231" s="96"/>
      <c r="K231" s="96"/>
    </row>
    <row r="232" spans="2:11">
      <c r="B232" s="95"/>
      <c r="C232" s="96"/>
      <c r="D232" s="112"/>
      <c r="E232" s="112"/>
      <c r="F232" s="112"/>
      <c r="G232" s="112"/>
      <c r="H232" s="112"/>
      <c r="I232" s="96"/>
      <c r="J232" s="96"/>
      <c r="K232" s="96"/>
    </row>
    <row r="233" spans="2:11">
      <c r="B233" s="95"/>
      <c r="C233" s="96"/>
      <c r="D233" s="112"/>
      <c r="E233" s="112"/>
      <c r="F233" s="112"/>
      <c r="G233" s="112"/>
      <c r="H233" s="112"/>
      <c r="I233" s="96"/>
      <c r="J233" s="96"/>
      <c r="K233" s="96"/>
    </row>
    <row r="234" spans="2:11">
      <c r="B234" s="95"/>
      <c r="C234" s="96"/>
      <c r="D234" s="112"/>
      <c r="E234" s="112"/>
      <c r="F234" s="112"/>
      <c r="G234" s="112"/>
      <c r="H234" s="112"/>
      <c r="I234" s="96"/>
      <c r="J234" s="96"/>
      <c r="K234" s="96"/>
    </row>
    <row r="235" spans="2:11">
      <c r="B235" s="95"/>
      <c r="C235" s="96"/>
      <c r="D235" s="112"/>
      <c r="E235" s="112"/>
      <c r="F235" s="112"/>
      <c r="G235" s="112"/>
      <c r="H235" s="112"/>
      <c r="I235" s="96"/>
      <c r="J235" s="96"/>
      <c r="K235" s="96"/>
    </row>
    <row r="236" spans="2:11">
      <c r="B236" s="95"/>
      <c r="C236" s="96"/>
      <c r="D236" s="112"/>
      <c r="E236" s="112"/>
      <c r="F236" s="112"/>
      <c r="G236" s="112"/>
      <c r="H236" s="112"/>
      <c r="I236" s="96"/>
      <c r="J236" s="96"/>
      <c r="K236" s="96"/>
    </row>
    <row r="237" spans="2:11">
      <c r="B237" s="95"/>
      <c r="C237" s="96"/>
      <c r="D237" s="112"/>
      <c r="E237" s="112"/>
      <c r="F237" s="112"/>
      <c r="G237" s="112"/>
      <c r="H237" s="112"/>
      <c r="I237" s="96"/>
      <c r="J237" s="96"/>
      <c r="K237" s="96"/>
    </row>
    <row r="238" spans="2:11">
      <c r="B238" s="95"/>
      <c r="C238" s="96"/>
      <c r="D238" s="112"/>
      <c r="E238" s="112"/>
      <c r="F238" s="112"/>
      <c r="G238" s="112"/>
      <c r="H238" s="112"/>
      <c r="I238" s="96"/>
      <c r="J238" s="96"/>
      <c r="K238" s="96"/>
    </row>
    <row r="239" spans="2:11">
      <c r="B239" s="95"/>
      <c r="C239" s="96"/>
      <c r="D239" s="112"/>
      <c r="E239" s="112"/>
      <c r="F239" s="112"/>
      <c r="G239" s="112"/>
      <c r="H239" s="112"/>
      <c r="I239" s="96"/>
      <c r="J239" s="96"/>
      <c r="K239" s="96"/>
    </row>
    <row r="240" spans="2:11">
      <c r="B240" s="95"/>
      <c r="C240" s="96"/>
      <c r="D240" s="112"/>
      <c r="E240" s="112"/>
      <c r="F240" s="112"/>
      <c r="G240" s="112"/>
      <c r="H240" s="112"/>
      <c r="I240" s="96"/>
      <c r="J240" s="96"/>
      <c r="K240" s="96"/>
    </row>
    <row r="241" spans="2:11">
      <c r="B241" s="95"/>
      <c r="C241" s="96"/>
      <c r="D241" s="112"/>
      <c r="E241" s="112"/>
      <c r="F241" s="112"/>
      <c r="G241" s="112"/>
      <c r="H241" s="112"/>
      <c r="I241" s="96"/>
      <c r="J241" s="96"/>
      <c r="K241" s="96"/>
    </row>
    <row r="242" spans="2:11">
      <c r="B242" s="95"/>
      <c r="C242" s="96"/>
      <c r="D242" s="112"/>
      <c r="E242" s="112"/>
      <c r="F242" s="112"/>
      <c r="G242" s="112"/>
      <c r="H242" s="112"/>
      <c r="I242" s="96"/>
      <c r="J242" s="96"/>
      <c r="K242" s="96"/>
    </row>
    <row r="243" spans="2:11">
      <c r="B243" s="95"/>
      <c r="C243" s="96"/>
      <c r="D243" s="112"/>
      <c r="E243" s="112"/>
      <c r="F243" s="112"/>
      <c r="G243" s="112"/>
      <c r="H243" s="112"/>
      <c r="I243" s="96"/>
      <c r="J243" s="96"/>
      <c r="K243" s="96"/>
    </row>
    <row r="244" spans="2:11">
      <c r="B244" s="95"/>
      <c r="C244" s="96"/>
      <c r="D244" s="112"/>
      <c r="E244" s="112"/>
      <c r="F244" s="112"/>
      <c r="G244" s="112"/>
      <c r="H244" s="112"/>
      <c r="I244" s="96"/>
      <c r="J244" s="96"/>
      <c r="K244" s="96"/>
    </row>
    <row r="245" spans="2:11">
      <c r="B245" s="95"/>
      <c r="C245" s="96"/>
      <c r="D245" s="112"/>
      <c r="E245" s="112"/>
      <c r="F245" s="112"/>
      <c r="G245" s="112"/>
      <c r="H245" s="112"/>
      <c r="I245" s="96"/>
      <c r="J245" s="96"/>
      <c r="K245" s="96"/>
    </row>
    <row r="246" spans="2:11">
      <c r="B246" s="95"/>
      <c r="C246" s="96"/>
      <c r="D246" s="112"/>
      <c r="E246" s="112"/>
      <c r="F246" s="112"/>
      <c r="G246" s="112"/>
      <c r="H246" s="112"/>
      <c r="I246" s="96"/>
      <c r="J246" s="96"/>
      <c r="K246" s="96"/>
    </row>
    <row r="247" spans="2:11">
      <c r="B247" s="95"/>
      <c r="C247" s="96"/>
      <c r="D247" s="112"/>
      <c r="E247" s="112"/>
      <c r="F247" s="112"/>
      <c r="G247" s="112"/>
      <c r="H247" s="112"/>
      <c r="I247" s="96"/>
      <c r="J247" s="96"/>
      <c r="K247" s="96"/>
    </row>
    <row r="248" spans="2:11">
      <c r="B248" s="95"/>
      <c r="C248" s="96"/>
      <c r="D248" s="112"/>
      <c r="E248" s="112"/>
      <c r="F248" s="112"/>
      <c r="G248" s="112"/>
      <c r="H248" s="112"/>
      <c r="I248" s="96"/>
      <c r="J248" s="96"/>
      <c r="K248" s="96"/>
    </row>
    <row r="249" spans="2:11">
      <c r="B249" s="95"/>
      <c r="C249" s="96"/>
      <c r="D249" s="112"/>
      <c r="E249" s="112"/>
      <c r="F249" s="112"/>
      <c r="G249" s="112"/>
      <c r="H249" s="112"/>
      <c r="I249" s="96"/>
      <c r="J249" s="96"/>
      <c r="K249" s="96"/>
    </row>
    <row r="250" spans="2:11">
      <c r="B250" s="95"/>
      <c r="C250" s="96"/>
      <c r="D250" s="112"/>
      <c r="E250" s="112"/>
      <c r="F250" s="112"/>
      <c r="G250" s="112"/>
      <c r="H250" s="112"/>
      <c r="I250" s="96"/>
      <c r="J250" s="96"/>
      <c r="K250" s="96"/>
    </row>
    <row r="251" spans="2:11">
      <c r="B251" s="95"/>
      <c r="C251" s="96"/>
      <c r="D251" s="112"/>
      <c r="E251" s="112"/>
      <c r="F251" s="112"/>
      <c r="G251" s="112"/>
      <c r="H251" s="112"/>
      <c r="I251" s="96"/>
      <c r="J251" s="96"/>
      <c r="K251" s="96"/>
    </row>
    <row r="252" spans="2:11">
      <c r="B252" s="95"/>
      <c r="C252" s="96"/>
      <c r="D252" s="112"/>
      <c r="E252" s="112"/>
      <c r="F252" s="112"/>
      <c r="G252" s="112"/>
      <c r="H252" s="112"/>
      <c r="I252" s="96"/>
      <c r="J252" s="96"/>
      <c r="K252" s="96"/>
    </row>
    <row r="253" spans="2:11">
      <c r="B253" s="95"/>
      <c r="C253" s="96"/>
      <c r="D253" s="112"/>
      <c r="E253" s="112"/>
      <c r="F253" s="112"/>
      <c r="G253" s="112"/>
      <c r="H253" s="112"/>
      <c r="I253" s="96"/>
      <c r="J253" s="96"/>
      <c r="K253" s="96"/>
    </row>
    <row r="254" spans="2:11">
      <c r="B254" s="95"/>
      <c r="C254" s="96"/>
      <c r="D254" s="112"/>
      <c r="E254" s="112"/>
      <c r="F254" s="112"/>
      <c r="G254" s="112"/>
      <c r="H254" s="112"/>
      <c r="I254" s="96"/>
      <c r="J254" s="96"/>
      <c r="K254" s="96"/>
    </row>
    <row r="255" spans="2:11">
      <c r="B255" s="95"/>
      <c r="C255" s="96"/>
      <c r="D255" s="112"/>
      <c r="E255" s="112"/>
      <c r="F255" s="112"/>
      <c r="G255" s="112"/>
      <c r="H255" s="112"/>
      <c r="I255" s="96"/>
      <c r="J255" s="96"/>
      <c r="K255" s="96"/>
    </row>
    <row r="256" spans="2:11">
      <c r="B256" s="95"/>
      <c r="C256" s="96"/>
      <c r="D256" s="112"/>
      <c r="E256" s="112"/>
      <c r="F256" s="112"/>
      <c r="G256" s="112"/>
      <c r="H256" s="112"/>
      <c r="I256" s="96"/>
      <c r="J256" s="96"/>
      <c r="K256" s="96"/>
    </row>
    <row r="257" spans="2:11">
      <c r="B257" s="95"/>
      <c r="C257" s="96"/>
      <c r="D257" s="112"/>
      <c r="E257" s="112"/>
      <c r="F257" s="112"/>
      <c r="G257" s="112"/>
      <c r="H257" s="112"/>
      <c r="I257" s="96"/>
      <c r="J257" s="96"/>
      <c r="K257" s="96"/>
    </row>
    <row r="258" spans="2:11">
      <c r="B258" s="95"/>
      <c r="C258" s="96"/>
      <c r="D258" s="112"/>
      <c r="E258" s="112"/>
      <c r="F258" s="112"/>
      <c r="G258" s="112"/>
      <c r="H258" s="112"/>
      <c r="I258" s="96"/>
      <c r="J258" s="96"/>
      <c r="K258" s="96"/>
    </row>
    <row r="259" spans="2:11">
      <c r="B259" s="95"/>
      <c r="C259" s="96"/>
      <c r="D259" s="112"/>
      <c r="E259" s="112"/>
      <c r="F259" s="112"/>
      <c r="G259" s="112"/>
      <c r="H259" s="112"/>
      <c r="I259" s="96"/>
      <c r="J259" s="96"/>
      <c r="K259" s="96"/>
    </row>
    <row r="260" spans="2:11">
      <c r="B260" s="95"/>
      <c r="C260" s="96"/>
      <c r="D260" s="112"/>
      <c r="E260" s="112"/>
      <c r="F260" s="112"/>
      <c r="G260" s="112"/>
      <c r="H260" s="112"/>
      <c r="I260" s="96"/>
      <c r="J260" s="96"/>
      <c r="K260" s="96"/>
    </row>
    <row r="261" spans="2:11">
      <c r="B261" s="95"/>
      <c r="C261" s="96"/>
      <c r="D261" s="112"/>
      <c r="E261" s="112"/>
      <c r="F261" s="112"/>
      <c r="G261" s="112"/>
      <c r="H261" s="112"/>
      <c r="I261" s="96"/>
      <c r="J261" s="96"/>
      <c r="K261" s="96"/>
    </row>
    <row r="262" spans="2:11">
      <c r="B262" s="95"/>
      <c r="C262" s="96"/>
      <c r="D262" s="112"/>
      <c r="E262" s="112"/>
      <c r="F262" s="112"/>
      <c r="G262" s="112"/>
      <c r="H262" s="112"/>
      <c r="I262" s="96"/>
      <c r="J262" s="96"/>
      <c r="K262" s="96"/>
    </row>
    <row r="263" spans="2:11">
      <c r="B263" s="95"/>
      <c r="C263" s="96"/>
      <c r="D263" s="112"/>
      <c r="E263" s="112"/>
      <c r="F263" s="112"/>
      <c r="G263" s="112"/>
      <c r="H263" s="112"/>
      <c r="I263" s="96"/>
      <c r="J263" s="96"/>
      <c r="K263" s="96"/>
    </row>
    <row r="264" spans="2:11">
      <c r="B264" s="95"/>
      <c r="C264" s="96"/>
      <c r="D264" s="112"/>
      <c r="E264" s="112"/>
      <c r="F264" s="112"/>
      <c r="G264" s="112"/>
      <c r="H264" s="112"/>
      <c r="I264" s="96"/>
      <c r="J264" s="96"/>
      <c r="K264" s="96"/>
    </row>
    <row r="265" spans="2:11">
      <c r="B265" s="95"/>
      <c r="C265" s="96"/>
      <c r="D265" s="112"/>
      <c r="E265" s="112"/>
      <c r="F265" s="112"/>
      <c r="G265" s="112"/>
      <c r="H265" s="112"/>
      <c r="I265" s="96"/>
      <c r="J265" s="96"/>
      <c r="K265" s="96"/>
    </row>
    <row r="266" spans="2:11">
      <c r="B266" s="95"/>
      <c r="C266" s="96"/>
      <c r="D266" s="112"/>
      <c r="E266" s="112"/>
      <c r="F266" s="112"/>
      <c r="G266" s="112"/>
      <c r="H266" s="112"/>
      <c r="I266" s="96"/>
      <c r="J266" s="96"/>
      <c r="K266" s="96"/>
    </row>
    <row r="267" spans="2:11">
      <c r="B267" s="95"/>
      <c r="C267" s="96"/>
      <c r="D267" s="112"/>
      <c r="E267" s="112"/>
      <c r="F267" s="112"/>
      <c r="G267" s="112"/>
      <c r="H267" s="112"/>
      <c r="I267" s="96"/>
      <c r="J267" s="96"/>
      <c r="K267" s="96"/>
    </row>
    <row r="268" spans="2:11">
      <c r="B268" s="95"/>
      <c r="C268" s="96"/>
      <c r="D268" s="112"/>
      <c r="E268" s="112"/>
      <c r="F268" s="112"/>
      <c r="G268" s="112"/>
      <c r="H268" s="112"/>
      <c r="I268" s="96"/>
      <c r="J268" s="96"/>
      <c r="K268" s="96"/>
    </row>
    <row r="269" spans="2:11">
      <c r="B269" s="95"/>
      <c r="C269" s="96"/>
      <c r="D269" s="112"/>
      <c r="E269" s="112"/>
      <c r="F269" s="112"/>
      <c r="G269" s="112"/>
      <c r="H269" s="112"/>
      <c r="I269" s="96"/>
      <c r="J269" s="96"/>
      <c r="K269" s="96"/>
    </row>
    <row r="270" spans="2:11">
      <c r="B270" s="95"/>
      <c r="C270" s="96"/>
      <c r="D270" s="112"/>
      <c r="E270" s="112"/>
      <c r="F270" s="112"/>
      <c r="G270" s="112"/>
      <c r="H270" s="112"/>
      <c r="I270" s="96"/>
      <c r="J270" s="96"/>
      <c r="K270" s="96"/>
    </row>
    <row r="271" spans="2:11">
      <c r="B271" s="95"/>
      <c r="C271" s="96"/>
      <c r="D271" s="112"/>
      <c r="E271" s="112"/>
      <c r="F271" s="112"/>
      <c r="G271" s="112"/>
      <c r="H271" s="112"/>
      <c r="I271" s="96"/>
      <c r="J271" s="96"/>
      <c r="K271" s="96"/>
    </row>
    <row r="272" spans="2:11">
      <c r="B272" s="95"/>
      <c r="C272" s="96"/>
      <c r="D272" s="112"/>
      <c r="E272" s="112"/>
      <c r="F272" s="112"/>
      <c r="G272" s="112"/>
      <c r="H272" s="112"/>
      <c r="I272" s="96"/>
      <c r="J272" s="96"/>
      <c r="K272" s="96"/>
    </row>
    <row r="273" spans="2:11">
      <c r="B273" s="95"/>
      <c r="C273" s="96"/>
      <c r="D273" s="112"/>
      <c r="E273" s="112"/>
      <c r="F273" s="112"/>
      <c r="G273" s="112"/>
      <c r="H273" s="112"/>
      <c r="I273" s="96"/>
      <c r="J273" s="96"/>
      <c r="K273" s="96"/>
    </row>
    <row r="274" spans="2:11">
      <c r="B274" s="95"/>
      <c r="C274" s="96"/>
      <c r="D274" s="112"/>
      <c r="E274" s="112"/>
      <c r="F274" s="112"/>
      <c r="G274" s="112"/>
      <c r="H274" s="112"/>
      <c r="I274" s="96"/>
      <c r="J274" s="96"/>
      <c r="K274" s="96"/>
    </row>
    <row r="275" spans="2:11">
      <c r="B275" s="95"/>
      <c r="C275" s="96"/>
      <c r="D275" s="112"/>
      <c r="E275" s="112"/>
      <c r="F275" s="112"/>
      <c r="G275" s="112"/>
      <c r="H275" s="112"/>
      <c r="I275" s="96"/>
      <c r="J275" s="96"/>
      <c r="K275" s="96"/>
    </row>
    <row r="276" spans="2:11">
      <c r="B276" s="95"/>
      <c r="C276" s="96"/>
      <c r="D276" s="112"/>
      <c r="E276" s="112"/>
      <c r="F276" s="112"/>
      <c r="G276" s="112"/>
      <c r="H276" s="112"/>
      <c r="I276" s="96"/>
      <c r="J276" s="96"/>
      <c r="K276" s="96"/>
    </row>
    <row r="277" spans="2:11">
      <c r="B277" s="95"/>
      <c r="C277" s="96"/>
      <c r="D277" s="112"/>
      <c r="E277" s="112"/>
      <c r="F277" s="112"/>
      <c r="G277" s="112"/>
      <c r="H277" s="112"/>
      <c r="I277" s="96"/>
      <c r="J277" s="96"/>
      <c r="K277" s="96"/>
    </row>
    <row r="278" spans="2:11">
      <c r="B278" s="95"/>
      <c r="C278" s="96"/>
      <c r="D278" s="112"/>
      <c r="E278" s="112"/>
      <c r="F278" s="112"/>
      <c r="G278" s="112"/>
      <c r="H278" s="112"/>
      <c r="I278" s="96"/>
      <c r="J278" s="96"/>
      <c r="K278" s="96"/>
    </row>
    <row r="279" spans="2:11">
      <c r="B279" s="95"/>
      <c r="C279" s="96"/>
      <c r="D279" s="112"/>
      <c r="E279" s="112"/>
      <c r="F279" s="112"/>
      <c r="G279" s="112"/>
      <c r="H279" s="112"/>
      <c r="I279" s="96"/>
      <c r="J279" s="96"/>
      <c r="K279" s="96"/>
    </row>
    <row r="280" spans="2:11">
      <c r="B280" s="95"/>
      <c r="C280" s="96"/>
      <c r="D280" s="112"/>
      <c r="E280" s="112"/>
      <c r="F280" s="112"/>
      <c r="G280" s="112"/>
      <c r="H280" s="112"/>
      <c r="I280" s="96"/>
      <c r="J280" s="96"/>
      <c r="K280" s="96"/>
    </row>
    <row r="281" spans="2:11">
      <c r="B281" s="95"/>
      <c r="C281" s="96"/>
      <c r="D281" s="112"/>
      <c r="E281" s="112"/>
      <c r="F281" s="112"/>
      <c r="G281" s="112"/>
      <c r="H281" s="112"/>
      <c r="I281" s="96"/>
      <c r="J281" s="96"/>
      <c r="K281" s="96"/>
    </row>
    <row r="282" spans="2:11">
      <c r="B282" s="95"/>
      <c r="C282" s="96"/>
      <c r="D282" s="112"/>
      <c r="E282" s="112"/>
      <c r="F282" s="112"/>
      <c r="G282" s="112"/>
      <c r="H282" s="112"/>
      <c r="I282" s="96"/>
      <c r="J282" s="96"/>
      <c r="K282" s="96"/>
    </row>
    <row r="283" spans="2:11">
      <c r="B283" s="95"/>
      <c r="C283" s="96"/>
      <c r="D283" s="112"/>
      <c r="E283" s="112"/>
      <c r="F283" s="112"/>
      <c r="G283" s="112"/>
      <c r="H283" s="112"/>
      <c r="I283" s="96"/>
      <c r="J283" s="96"/>
      <c r="K283" s="96"/>
    </row>
    <row r="284" spans="2:11">
      <c r="B284" s="95"/>
      <c r="C284" s="96"/>
      <c r="D284" s="112"/>
      <c r="E284" s="112"/>
      <c r="F284" s="112"/>
      <c r="G284" s="112"/>
      <c r="H284" s="112"/>
      <c r="I284" s="96"/>
      <c r="J284" s="96"/>
      <c r="K284" s="96"/>
    </row>
    <row r="285" spans="2:11">
      <c r="B285" s="95"/>
      <c r="C285" s="96"/>
      <c r="D285" s="112"/>
      <c r="E285" s="112"/>
      <c r="F285" s="112"/>
      <c r="G285" s="112"/>
      <c r="H285" s="112"/>
      <c r="I285" s="96"/>
      <c r="J285" s="96"/>
      <c r="K285" s="96"/>
    </row>
    <row r="286" spans="2:11">
      <c r="B286" s="95"/>
      <c r="C286" s="96"/>
      <c r="D286" s="112"/>
      <c r="E286" s="112"/>
      <c r="F286" s="112"/>
      <c r="G286" s="112"/>
      <c r="H286" s="112"/>
      <c r="I286" s="96"/>
      <c r="J286" s="96"/>
      <c r="K286" s="96"/>
    </row>
    <row r="287" spans="2:11">
      <c r="B287" s="95"/>
      <c r="C287" s="96"/>
      <c r="D287" s="112"/>
      <c r="E287" s="112"/>
      <c r="F287" s="112"/>
      <c r="G287" s="112"/>
      <c r="H287" s="112"/>
      <c r="I287" s="96"/>
      <c r="J287" s="96"/>
      <c r="K287" s="96"/>
    </row>
    <row r="288" spans="2:11">
      <c r="B288" s="95"/>
      <c r="C288" s="96"/>
      <c r="D288" s="112"/>
      <c r="E288" s="112"/>
      <c r="F288" s="112"/>
      <c r="G288" s="112"/>
      <c r="H288" s="112"/>
      <c r="I288" s="96"/>
      <c r="J288" s="96"/>
      <c r="K288" s="96"/>
    </row>
    <row r="289" spans="2:11">
      <c r="B289" s="95"/>
      <c r="C289" s="96"/>
      <c r="D289" s="112"/>
      <c r="E289" s="112"/>
      <c r="F289" s="112"/>
      <c r="G289" s="112"/>
      <c r="H289" s="112"/>
      <c r="I289" s="96"/>
      <c r="J289" s="96"/>
      <c r="K289" s="96"/>
    </row>
    <row r="290" spans="2:11">
      <c r="B290" s="95"/>
      <c r="C290" s="96"/>
      <c r="D290" s="112"/>
      <c r="E290" s="112"/>
      <c r="F290" s="112"/>
      <c r="G290" s="112"/>
      <c r="H290" s="112"/>
      <c r="I290" s="96"/>
      <c r="J290" s="96"/>
      <c r="K290" s="96"/>
    </row>
    <row r="291" spans="2:11">
      <c r="B291" s="95"/>
      <c r="C291" s="96"/>
      <c r="D291" s="112"/>
      <c r="E291" s="112"/>
      <c r="F291" s="112"/>
      <c r="G291" s="112"/>
      <c r="H291" s="112"/>
      <c r="I291" s="96"/>
      <c r="J291" s="96"/>
      <c r="K291" s="96"/>
    </row>
    <row r="292" spans="2:11">
      <c r="B292" s="95"/>
      <c r="C292" s="96"/>
      <c r="D292" s="112"/>
      <c r="E292" s="112"/>
      <c r="F292" s="112"/>
      <c r="G292" s="112"/>
      <c r="H292" s="112"/>
      <c r="I292" s="96"/>
      <c r="J292" s="96"/>
      <c r="K292" s="96"/>
    </row>
    <row r="293" spans="2:11">
      <c r="B293" s="95"/>
      <c r="C293" s="96"/>
      <c r="D293" s="112"/>
      <c r="E293" s="112"/>
      <c r="F293" s="112"/>
      <c r="G293" s="112"/>
      <c r="H293" s="112"/>
      <c r="I293" s="96"/>
      <c r="J293" s="96"/>
      <c r="K293" s="96"/>
    </row>
    <row r="294" spans="2:11">
      <c r="B294" s="95"/>
      <c r="C294" s="96"/>
      <c r="D294" s="112"/>
      <c r="E294" s="112"/>
      <c r="F294" s="112"/>
      <c r="G294" s="112"/>
      <c r="H294" s="112"/>
      <c r="I294" s="96"/>
      <c r="J294" s="96"/>
      <c r="K294" s="96"/>
    </row>
    <row r="295" spans="2:11">
      <c r="B295" s="95"/>
      <c r="C295" s="96"/>
      <c r="D295" s="112"/>
      <c r="E295" s="112"/>
      <c r="F295" s="112"/>
      <c r="G295" s="112"/>
      <c r="H295" s="112"/>
      <c r="I295" s="96"/>
      <c r="J295" s="96"/>
      <c r="K295" s="96"/>
    </row>
    <row r="296" spans="2:11">
      <c r="B296" s="95"/>
      <c r="C296" s="96"/>
      <c r="D296" s="112"/>
      <c r="E296" s="112"/>
      <c r="F296" s="112"/>
      <c r="G296" s="112"/>
      <c r="H296" s="112"/>
      <c r="I296" s="96"/>
      <c r="J296" s="96"/>
      <c r="K296" s="96"/>
    </row>
    <row r="297" spans="2:11">
      <c r="B297" s="95"/>
      <c r="C297" s="96"/>
      <c r="D297" s="112"/>
      <c r="E297" s="112"/>
      <c r="F297" s="112"/>
      <c r="G297" s="112"/>
      <c r="H297" s="112"/>
      <c r="I297" s="96"/>
      <c r="J297" s="96"/>
      <c r="K297" s="96"/>
    </row>
    <row r="298" spans="2:11">
      <c r="B298" s="95"/>
      <c r="C298" s="96"/>
      <c r="D298" s="112"/>
      <c r="E298" s="112"/>
      <c r="F298" s="112"/>
      <c r="G298" s="112"/>
      <c r="H298" s="112"/>
      <c r="I298" s="96"/>
      <c r="J298" s="96"/>
      <c r="K298" s="96"/>
    </row>
    <row r="299" spans="2:11">
      <c r="B299" s="95"/>
      <c r="C299" s="96"/>
      <c r="D299" s="112"/>
      <c r="E299" s="112"/>
      <c r="F299" s="112"/>
      <c r="G299" s="112"/>
      <c r="H299" s="112"/>
      <c r="I299" s="96"/>
      <c r="J299" s="96"/>
      <c r="K299" s="96"/>
    </row>
    <row r="300" spans="2:11">
      <c r="B300" s="95"/>
      <c r="C300" s="96"/>
      <c r="D300" s="112"/>
      <c r="E300" s="112"/>
      <c r="F300" s="112"/>
      <c r="G300" s="112"/>
      <c r="H300" s="112"/>
      <c r="I300" s="96"/>
      <c r="J300" s="96"/>
      <c r="K300" s="96"/>
    </row>
    <row r="301" spans="2:11">
      <c r="B301" s="95"/>
      <c r="C301" s="96"/>
      <c r="D301" s="112"/>
      <c r="E301" s="112"/>
      <c r="F301" s="112"/>
      <c r="G301" s="112"/>
      <c r="H301" s="112"/>
      <c r="I301" s="96"/>
      <c r="J301" s="96"/>
      <c r="K301" s="96"/>
    </row>
    <row r="302" spans="2:11">
      <c r="B302" s="95"/>
      <c r="C302" s="96"/>
      <c r="D302" s="112"/>
      <c r="E302" s="112"/>
      <c r="F302" s="112"/>
      <c r="G302" s="112"/>
      <c r="H302" s="112"/>
      <c r="I302" s="96"/>
      <c r="J302" s="96"/>
      <c r="K302" s="96"/>
    </row>
    <row r="303" spans="2:11">
      <c r="B303" s="95"/>
      <c r="C303" s="96"/>
      <c r="D303" s="112"/>
      <c r="E303" s="112"/>
      <c r="F303" s="112"/>
      <c r="G303" s="112"/>
      <c r="H303" s="112"/>
      <c r="I303" s="96"/>
      <c r="J303" s="96"/>
      <c r="K303" s="9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B16:C1048576 C5:C15 B1:B15 D1:K9 D14:K26 D10:H13 I10:I11 I13 A1:A1048576 J10:K13 L1:XFD26 D27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1.42578125" style="1" bestFit="1" customWidth="1"/>
    <col min="4" max="4" width="11.85546875" style="1" customWidth="1"/>
    <col min="5" max="16384" width="9.140625" style="1"/>
  </cols>
  <sheetData>
    <row r="1" spans="2:6">
      <c r="B1" s="46" t="s">
        <v>133</v>
      </c>
      <c r="C1" s="46" t="s" vm="1">
        <v>204</v>
      </c>
    </row>
    <row r="2" spans="2:6">
      <c r="B2" s="46" t="s">
        <v>132</v>
      </c>
      <c r="C2" s="46" t="s">
        <v>205</v>
      </c>
    </row>
    <row r="3" spans="2:6">
      <c r="B3" s="46" t="s">
        <v>134</v>
      </c>
      <c r="C3" s="46" t="s">
        <v>206</v>
      </c>
    </row>
    <row r="4" spans="2:6">
      <c r="B4" s="46" t="s">
        <v>135</v>
      </c>
      <c r="C4" s="46">
        <v>2148</v>
      </c>
    </row>
    <row r="6" spans="2:6" ht="26.25" customHeight="1">
      <c r="B6" s="135" t="s">
        <v>164</v>
      </c>
      <c r="C6" s="136"/>
      <c r="D6" s="137"/>
    </row>
    <row r="7" spans="2:6" s="3" customFormat="1" ht="31.5">
      <c r="B7" s="47" t="s">
        <v>107</v>
      </c>
      <c r="C7" s="52" t="s">
        <v>99</v>
      </c>
      <c r="D7" s="53" t="s">
        <v>98</v>
      </c>
    </row>
    <row r="8" spans="2:6" s="3" customFormat="1">
      <c r="B8" s="14"/>
      <c r="C8" s="31" t="s">
        <v>185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5" t="s">
        <v>1299</v>
      </c>
      <c r="C10" s="126">
        <v>66.585368602622282</v>
      </c>
      <c r="D10" s="125"/>
    </row>
    <row r="11" spans="2:6">
      <c r="B11" s="127" t="s">
        <v>1305</v>
      </c>
      <c r="C11" s="126">
        <v>58.728611510838817</v>
      </c>
      <c r="D11" s="128"/>
    </row>
    <row r="12" spans="2:6">
      <c r="B12" s="129" t="s">
        <v>1307</v>
      </c>
      <c r="C12" s="130">
        <v>2.3661425014302404</v>
      </c>
      <c r="D12" s="131">
        <v>46698</v>
      </c>
      <c r="E12" s="3"/>
      <c r="F12" s="3"/>
    </row>
    <row r="13" spans="2:6">
      <c r="B13" s="129" t="s">
        <v>1308</v>
      </c>
      <c r="C13" s="130">
        <v>0.20819657991528001</v>
      </c>
      <c r="D13" s="131">
        <v>45199</v>
      </c>
      <c r="E13" s="3"/>
      <c r="F13" s="3"/>
    </row>
    <row r="14" spans="2:6">
      <c r="B14" s="129" t="s">
        <v>1309</v>
      </c>
      <c r="C14" s="130">
        <v>5.9653207512465602</v>
      </c>
      <c r="D14" s="131">
        <v>46871</v>
      </c>
    </row>
    <row r="15" spans="2:6">
      <c r="B15" s="129" t="s">
        <v>1310</v>
      </c>
      <c r="C15" s="130">
        <v>0.19300205677807999</v>
      </c>
      <c r="D15" s="131">
        <v>48482</v>
      </c>
      <c r="E15" s="3"/>
      <c r="F15" s="3"/>
    </row>
    <row r="16" spans="2:6">
      <c r="B16" s="129" t="s">
        <v>1311</v>
      </c>
      <c r="C16" s="130">
        <v>0.70611063161431997</v>
      </c>
      <c r="D16" s="131">
        <v>45169</v>
      </c>
      <c r="E16" s="3"/>
      <c r="F16" s="3"/>
    </row>
    <row r="17" spans="2:4">
      <c r="B17" s="129" t="s">
        <v>1312</v>
      </c>
      <c r="C17" s="130">
        <v>0.96663011891896</v>
      </c>
      <c r="D17" s="131">
        <v>46253</v>
      </c>
    </row>
    <row r="18" spans="2:4">
      <c r="B18" s="129" t="s">
        <v>1313</v>
      </c>
      <c r="C18" s="130">
        <v>14.844124140569127</v>
      </c>
      <c r="D18" s="131">
        <v>46022</v>
      </c>
    </row>
    <row r="19" spans="2:4">
      <c r="B19" s="129" t="s">
        <v>1314</v>
      </c>
      <c r="C19" s="130">
        <v>7.1889534792000012E-2</v>
      </c>
      <c r="D19" s="131">
        <v>48844</v>
      </c>
    </row>
    <row r="20" spans="2:4">
      <c r="B20" s="129" t="s">
        <v>1315</v>
      </c>
      <c r="C20" s="130">
        <v>0.13711263815847999</v>
      </c>
      <c r="D20" s="131">
        <v>45340</v>
      </c>
    </row>
    <row r="21" spans="2:4">
      <c r="B21" s="129" t="s">
        <v>1316</v>
      </c>
      <c r="C21" s="130">
        <v>7.1175249999999997</v>
      </c>
      <c r="D21" s="131">
        <v>45838</v>
      </c>
    </row>
    <row r="22" spans="2:4">
      <c r="B22" s="129" t="s">
        <v>1317</v>
      </c>
      <c r="C22" s="130">
        <v>25.128265448879279</v>
      </c>
      <c r="D22" s="131">
        <v>45935</v>
      </c>
    </row>
    <row r="23" spans="2:4">
      <c r="B23" s="129" t="s">
        <v>1318</v>
      </c>
      <c r="C23" s="130">
        <v>0.29049210853648</v>
      </c>
      <c r="D23" s="131">
        <v>52047</v>
      </c>
    </row>
    <row r="24" spans="2:4">
      <c r="B24" s="129" t="s">
        <v>1319</v>
      </c>
      <c r="C24" s="130">
        <v>0.73380000000000001</v>
      </c>
      <c r="D24" s="131">
        <v>45363</v>
      </c>
    </row>
    <row r="25" spans="2:4">
      <c r="B25" s="127" t="s">
        <v>1306</v>
      </c>
      <c r="C25" s="126">
        <v>7.8567570917834599</v>
      </c>
      <c r="D25" s="128"/>
    </row>
    <row r="26" spans="2:4">
      <c r="B26" s="129" t="s">
        <v>1320</v>
      </c>
      <c r="C26" s="130">
        <v>1.0487870567103601</v>
      </c>
      <c r="D26" s="131">
        <v>45515</v>
      </c>
    </row>
    <row r="27" spans="2:4">
      <c r="B27" s="129" t="s">
        <v>1321</v>
      </c>
      <c r="C27" s="130">
        <v>1.64903</v>
      </c>
      <c r="D27" s="131">
        <v>45615</v>
      </c>
    </row>
    <row r="28" spans="2:4">
      <c r="B28" s="129" t="s">
        <v>1322</v>
      </c>
      <c r="C28" s="130">
        <v>2.47093962047445</v>
      </c>
      <c r="D28" s="131">
        <v>46418</v>
      </c>
    </row>
    <row r="29" spans="2:4">
      <c r="B29" s="129" t="s">
        <v>1323</v>
      </c>
      <c r="C29" s="130">
        <v>1.9554590369280003E-2</v>
      </c>
      <c r="D29" s="131">
        <v>45126</v>
      </c>
    </row>
    <row r="30" spans="2:4">
      <c r="B30" s="129" t="s">
        <v>1324</v>
      </c>
      <c r="C30" s="130">
        <v>6.0883090621950006E-2</v>
      </c>
      <c r="D30" s="131">
        <v>45371</v>
      </c>
    </row>
    <row r="31" spans="2:4">
      <c r="B31" s="129" t="s">
        <v>1325</v>
      </c>
      <c r="C31" s="130">
        <v>0.91467296968620004</v>
      </c>
      <c r="D31" s="131">
        <v>45187</v>
      </c>
    </row>
    <row r="32" spans="2:4">
      <c r="B32" s="129" t="s">
        <v>1326</v>
      </c>
      <c r="C32" s="130">
        <v>1.2478526234939402</v>
      </c>
      <c r="D32" s="131">
        <v>45602</v>
      </c>
    </row>
    <row r="33" spans="2:4">
      <c r="B33" s="129" t="s">
        <v>1327</v>
      </c>
      <c r="C33" s="130">
        <v>0.30275780688554998</v>
      </c>
      <c r="D33" s="131">
        <v>46014</v>
      </c>
    </row>
    <row r="34" spans="2:4">
      <c r="B34" s="129" t="s">
        <v>1328</v>
      </c>
      <c r="C34" s="130">
        <v>0.14227933354173</v>
      </c>
      <c r="D34" s="131">
        <v>45830</v>
      </c>
    </row>
    <row r="35" spans="2:4">
      <c r="B35" s="129"/>
      <c r="C35" s="130"/>
      <c r="D35" s="131"/>
    </row>
    <row r="36" spans="2:4">
      <c r="B36" s="129"/>
      <c r="C36" s="130"/>
      <c r="D36" s="131"/>
    </row>
    <row r="37" spans="2:4">
      <c r="B37" s="129"/>
      <c r="C37" s="130"/>
      <c r="D37" s="131"/>
    </row>
    <row r="38" spans="2:4">
      <c r="B38" s="129"/>
      <c r="C38" s="130"/>
      <c r="D38" s="131"/>
    </row>
    <row r="39" spans="2:4">
      <c r="B39" s="129"/>
      <c r="C39" s="130"/>
      <c r="D39" s="131"/>
    </row>
    <row r="40" spans="2:4">
      <c r="B40" s="129"/>
      <c r="C40" s="130"/>
      <c r="D40" s="131"/>
    </row>
    <row r="41" spans="2:4">
      <c r="B41" s="129"/>
      <c r="C41" s="130"/>
      <c r="D41" s="131"/>
    </row>
    <row r="42" spans="2:4">
      <c r="B42" s="129"/>
      <c r="C42" s="130"/>
      <c r="D42" s="131"/>
    </row>
    <row r="43" spans="2:4">
      <c r="B43" s="129"/>
      <c r="C43" s="130"/>
      <c r="D43" s="131"/>
    </row>
    <row r="44" spans="2:4">
      <c r="B44" s="129"/>
      <c r="C44" s="130"/>
      <c r="D44" s="131"/>
    </row>
    <row r="45" spans="2:4">
      <c r="B45" s="129"/>
      <c r="C45" s="130"/>
      <c r="D45" s="131"/>
    </row>
    <row r="46" spans="2:4">
      <c r="B46" s="129"/>
      <c r="C46" s="130"/>
      <c r="D46" s="131"/>
    </row>
    <row r="47" spans="2:4">
      <c r="B47" s="129"/>
      <c r="C47" s="130"/>
      <c r="D47" s="131"/>
    </row>
    <row r="48" spans="2:4">
      <c r="B48" s="129"/>
      <c r="C48" s="130"/>
      <c r="D48" s="131"/>
    </row>
    <row r="49" spans="2:4">
      <c r="B49" s="129"/>
      <c r="C49" s="130"/>
      <c r="D49" s="131"/>
    </row>
    <row r="50" spans="2:4">
      <c r="B50" s="129"/>
      <c r="C50" s="130"/>
      <c r="D50" s="131"/>
    </row>
    <row r="51" spans="2:4">
      <c r="B51" s="129"/>
      <c r="C51" s="130"/>
      <c r="D51" s="131"/>
    </row>
    <row r="52" spans="2:4">
      <c r="B52" s="129"/>
      <c r="C52" s="130"/>
      <c r="D52" s="131"/>
    </row>
    <row r="53" spans="2:4">
      <c r="B53" s="129"/>
      <c r="C53" s="130"/>
      <c r="D53" s="131"/>
    </row>
    <row r="54" spans="2:4">
      <c r="B54" s="129"/>
      <c r="C54" s="130"/>
      <c r="D54" s="131"/>
    </row>
    <row r="55" spans="2:4">
      <c r="B55" s="129"/>
      <c r="C55" s="130"/>
      <c r="D55" s="131"/>
    </row>
    <row r="56" spans="2:4">
      <c r="B56" s="129"/>
      <c r="C56" s="130"/>
      <c r="D56" s="131"/>
    </row>
    <row r="57" spans="2:4">
      <c r="B57" s="129"/>
      <c r="C57" s="130"/>
      <c r="D57" s="131"/>
    </row>
    <row r="58" spans="2:4">
      <c r="B58" s="129"/>
      <c r="C58" s="130"/>
      <c r="D58" s="131"/>
    </row>
    <row r="59" spans="2:4">
      <c r="B59" s="129"/>
      <c r="C59" s="130"/>
      <c r="D59" s="131"/>
    </row>
    <row r="60" spans="2:4">
      <c r="B60" s="129"/>
      <c r="C60" s="130"/>
      <c r="D60" s="131"/>
    </row>
    <row r="61" spans="2:4">
      <c r="B61" s="129"/>
      <c r="C61" s="130"/>
      <c r="D61" s="131"/>
    </row>
    <row r="62" spans="2:4">
      <c r="B62" s="129"/>
      <c r="C62" s="130"/>
      <c r="D62" s="131"/>
    </row>
    <row r="63" spans="2:4">
      <c r="B63" s="129"/>
      <c r="C63" s="130"/>
      <c r="D63" s="131"/>
    </row>
    <row r="64" spans="2:4">
      <c r="B64" s="129"/>
      <c r="C64" s="130"/>
      <c r="D64" s="131"/>
    </row>
    <row r="65" spans="2:4">
      <c r="B65" s="129"/>
      <c r="C65" s="130"/>
      <c r="D65" s="131"/>
    </row>
    <row r="66" spans="2:4">
      <c r="B66" s="129"/>
      <c r="C66" s="130"/>
      <c r="D66" s="131"/>
    </row>
    <row r="67" spans="2:4">
      <c r="B67" s="129"/>
      <c r="C67" s="130"/>
      <c r="D67" s="131"/>
    </row>
    <row r="68" spans="2:4">
      <c r="B68" s="129"/>
      <c r="C68" s="130"/>
      <c r="D68" s="131"/>
    </row>
    <row r="69" spans="2:4">
      <c r="B69" s="129"/>
      <c r="C69" s="130"/>
      <c r="D69" s="131"/>
    </row>
    <row r="70" spans="2:4">
      <c r="B70" s="129"/>
      <c r="C70" s="130"/>
      <c r="D70" s="131"/>
    </row>
    <row r="71" spans="2:4">
      <c r="B71" s="129"/>
      <c r="C71" s="130"/>
      <c r="D71" s="131"/>
    </row>
    <row r="72" spans="2:4">
      <c r="B72" s="129"/>
      <c r="C72" s="130"/>
      <c r="D72" s="131"/>
    </row>
    <row r="73" spans="2:4">
      <c r="B73" s="129"/>
      <c r="C73" s="130"/>
      <c r="D73" s="131"/>
    </row>
    <row r="74" spans="2:4">
      <c r="B74" s="129"/>
      <c r="C74" s="130"/>
      <c r="D74" s="131"/>
    </row>
    <row r="75" spans="2:4">
      <c r="B75" s="129"/>
      <c r="C75" s="130"/>
      <c r="D75" s="131"/>
    </row>
    <row r="76" spans="2:4">
      <c r="B76" s="129"/>
      <c r="C76" s="130"/>
      <c r="D76" s="131"/>
    </row>
    <row r="77" spans="2:4">
      <c r="B77" s="129"/>
      <c r="C77" s="130"/>
      <c r="D77" s="131"/>
    </row>
    <row r="78" spans="2:4">
      <c r="B78" s="129"/>
      <c r="C78" s="130"/>
      <c r="D78" s="131"/>
    </row>
    <row r="79" spans="2:4">
      <c r="B79" s="129"/>
      <c r="C79" s="130"/>
      <c r="D79" s="131"/>
    </row>
    <row r="80" spans="2:4">
      <c r="B80" s="129"/>
      <c r="C80" s="130"/>
      <c r="D80" s="131"/>
    </row>
    <row r="81" spans="2:4">
      <c r="B81" s="129"/>
      <c r="C81" s="130"/>
      <c r="D81" s="131"/>
    </row>
    <row r="82" spans="2:4">
      <c r="B82" s="129"/>
      <c r="C82" s="130"/>
      <c r="D82" s="131"/>
    </row>
    <row r="83" spans="2:4">
      <c r="B83" s="129"/>
      <c r="C83" s="130"/>
      <c r="D83" s="131"/>
    </row>
    <row r="84" spans="2:4">
      <c r="B84" s="129"/>
      <c r="C84" s="130"/>
      <c r="D84" s="131"/>
    </row>
    <row r="85" spans="2:4">
      <c r="B85" s="129"/>
      <c r="C85" s="130"/>
      <c r="D85" s="131"/>
    </row>
    <row r="86" spans="2:4">
      <c r="B86" s="129"/>
      <c r="C86" s="130"/>
      <c r="D86" s="131"/>
    </row>
    <row r="87" spans="2:4">
      <c r="B87" s="129"/>
      <c r="C87" s="130"/>
      <c r="D87" s="131"/>
    </row>
    <row r="88" spans="2:4">
      <c r="B88" s="129"/>
      <c r="C88" s="130"/>
      <c r="D88" s="131"/>
    </row>
    <row r="89" spans="2:4">
      <c r="B89" s="129"/>
      <c r="C89" s="130"/>
      <c r="D89" s="131"/>
    </row>
    <row r="90" spans="2:4">
      <c r="B90" s="129"/>
      <c r="C90" s="130"/>
      <c r="D90" s="131"/>
    </row>
    <row r="91" spans="2:4">
      <c r="B91" s="129"/>
      <c r="C91" s="130"/>
      <c r="D91" s="131"/>
    </row>
    <row r="92" spans="2:4">
      <c r="B92" s="129"/>
      <c r="C92" s="130"/>
      <c r="D92" s="131"/>
    </row>
    <row r="93" spans="2:4">
      <c r="B93" s="129"/>
      <c r="C93" s="130"/>
      <c r="D93" s="131"/>
    </row>
    <row r="94" spans="2:4">
      <c r="B94" s="129"/>
      <c r="C94" s="130"/>
      <c r="D94" s="131"/>
    </row>
    <row r="95" spans="2:4">
      <c r="B95" s="129"/>
      <c r="C95" s="130"/>
      <c r="D95" s="131"/>
    </row>
    <row r="96" spans="2:4">
      <c r="B96" s="129"/>
      <c r="C96" s="130"/>
      <c r="D96" s="131"/>
    </row>
    <row r="97" spans="2:4">
      <c r="B97" s="129"/>
      <c r="C97" s="130"/>
      <c r="D97" s="131"/>
    </row>
    <row r="98" spans="2:4">
      <c r="B98" s="129"/>
      <c r="C98" s="130"/>
      <c r="D98" s="131"/>
    </row>
    <row r="99" spans="2:4">
      <c r="B99" s="129"/>
      <c r="C99" s="130"/>
      <c r="D99" s="131"/>
    </row>
    <row r="100" spans="2:4">
      <c r="B100" s="129"/>
      <c r="C100" s="130"/>
      <c r="D100" s="131"/>
    </row>
    <row r="101" spans="2:4">
      <c r="B101" s="129"/>
      <c r="C101" s="130"/>
      <c r="D101" s="131"/>
    </row>
    <row r="102" spans="2:4">
      <c r="B102" s="129"/>
      <c r="C102" s="130"/>
      <c r="D102" s="131"/>
    </row>
    <row r="103" spans="2:4">
      <c r="B103" s="129"/>
      <c r="C103" s="130"/>
      <c r="D103" s="131"/>
    </row>
    <row r="104" spans="2:4">
      <c r="B104" s="129"/>
      <c r="C104" s="130"/>
      <c r="D104" s="131"/>
    </row>
    <row r="105" spans="2:4">
      <c r="B105" s="129"/>
      <c r="C105" s="130"/>
      <c r="D105" s="131"/>
    </row>
    <row r="106" spans="2:4">
      <c r="B106" s="129"/>
      <c r="C106" s="130"/>
      <c r="D106" s="131"/>
    </row>
    <row r="107" spans="2:4">
      <c r="B107" s="129"/>
      <c r="C107" s="130"/>
      <c r="D107" s="131"/>
    </row>
    <row r="108" spans="2:4">
      <c r="B108" s="129"/>
      <c r="C108" s="130"/>
      <c r="D108" s="131"/>
    </row>
    <row r="109" spans="2:4">
      <c r="B109" s="129"/>
      <c r="C109" s="130"/>
      <c r="D109" s="131"/>
    </row>
    <row r="110" spans="2:4">
      <c r="B110" s="129"/>
      <c r="C110" s="130"/>
      <c r="D110" s="131"/>
    </row>
    <row r="111" spans="2:4">
      <c r="B111" s="129"/>
      <c r="C111" s="130"/>
      <c r="D111" s="131"/>
    </row>
    <row r="112" spans="2:4">
      <c r="B112" s="129"/>
      <c r="C112" s="130"/>
      <c r="D112" s="131"/>
    </row>
    <row r="113" spans="2:4">
      <c r="B113" s="129"/>
      <c r="C113" s="130"/>
      <c r="D113" s="131"/>
    </row>
    <row r="114" spans="2:4">
      <c r="B114" s="129"/>
      <c r="C114" s="130"/>
      <c r="D114" s="131"/>
    </row>
    <row r="115" spans="2:4">
      <c r="B115" s="129"/>
      <c r="C115" s="130"/>
      <c r="D115" s="131"/>
    </row>
    <row r="116" spans="2:4">
      <c r="B116" s="129"/>
      <c r="C116" s="130"/>
      <c r="D116" s="131"/>
    </row>
    <row r="117" spans="2:4">
      <c r="B117" s="129"/>
      <c r="C117" s="130"/>
      <c r="D117" s="131"/>
    </row>
    <row r="118" spans="2:4">
      <c r="B118" s="129"/>
      <c r="C118" s="130"/>
      <c r="D118" s="131"/>
    </row>
    <row r="119" spans="2:4">
      <c r="B119" s="129"/>
      <c r="C119" s="130"/>
      <c r="D119" s="131"/>
    </row>
    <row r="120" spans="2:4">
      <c r="B120" s="129"/>
      <c r="C120" s="130"/>
      <c r="D120" s="131"/>
    </row>
    <row r="121" spans="2:4">
      <c r="B121" s="129"/>
      <c r="C121" s="130"/>
      <c r="D121" s="131"/>
    </row>
    <row r="122" spans="2:4">
      <c r="B122" s="129"/>
      <c r="C122" s="130"/>
      <c r="D122" s="131"/>
    </row>
    <row r="123" spans="2:4">
      <c r="B123" s="129"/>
      <c r="C123" s="130"/>
      <c r="D123" s="131"/>
    </row>
    <row r="124" spans="2:4">
      <c r="B124" s="129"/>
      <c r="C124" s="130"/>
      <c r="D124" s="131"/>
    </row>
    <row r="125" spans="2:4">
      <c r="B125" s="129"/>
      <c r="C125" s="130"/>
      <c r="D125" s="131"/>
    </row>
    <row r="126" spans="2:4">
      <c r="B126" s="129"/>
      <c r="C126" s="130"/>
      <c r="D126" s="131"/>
    </row>
    <row r="127" spans="2:4">
      <c r="B127" s="129"/>
      <c r="C127" s="130"/>
      <c r="D127" s="131"/>
    </row>
    <row r="128" spans="2:4">
      <c r="B128" s="129"/>
      <c r="C128" s="130"/>
      <c r="D128" s="131"/>
    </row>
    <row r="129" spans="2:4">
      <c r="B129" s="129"/>
      <c r="C129" s="130"/>
      <c r="D129" s="131"/>
    </row>
    <row r="130" spans="2:4">
      <c r="B130" s="129"/>
      <c r="C130" s="130"/>
      <c r="D130" s="131"/>
    </row>
    <row r="131" spans="2:4">
      <c r="B131" s="129"/>
      <c r="C131" s="130"/>
      <c r="D131" s="131"/>
    </row>
    <row r="132" spans="2:4">
      <c r="B132" s="129"/>
      <c r="C132" s="130"/>
      <c r="D132" s="131"/>
    </row>
    <row r="133" spans="2:4">
      <c r="B133" s="129"/>
      <c r="C133" s="130"/>
      <c r="D133" s="131"/>
    </row>
    <row r="134" spans="2:4">
      <c r="B134" s="129"/>
      <c r="C134" s="130"/>
      <c r="D134" s="131"/>
    </row>
    <row r="135" spans="2:4">
      <c r="B135" s="129"/>
      <c r="C135" s="130"/>
      <c r="D135" s="131"/>
    </row>
    <row r="136" spans="2:4">
      <c r="B136" s="129"/>
      <c r="C136" s="130"/>
      <c r="D136" s="131"/>
    </row>
    <row r="137" spans="2:4">
      <c r="B137" s="129"/>
      <c r="C137" s="130"/>
      <c r="D137" s="131"/>
    </row>
    <row r="138" spans="2:4">
      <c r="B138" s="129"/>
      <c r="C138" s="130"/>
      <c r="D138" s="131"/>
    </row>
    <row r="139" spans="2:4">
      <c r="B139" s="129"/>
      <c r="C139" s="130"/>
      <c r="D139" s="131"/>
    </row>
    <row r="140" spans="2:4">
      <c r="B140" s="129"/>
      <c r="C140" s="130"/>
      <c r="D140" s="131"/>
    </row>
    <row r="141" spans="2:4">
      <c r="B141" s="129"/>
      <c r="C141" s="130"/>
      <c r="D141" s="131"/>
    </row>
    <row r="142" spans="2:4">
      <c r="B142" s="129"/>
      <c r="C142" s="130"/>
      <c r="D142" s="131"/>
    </row>
    <row r="143" spans="2:4">
      <c r="B143" s="129"/>
      <c r="C143" s="130"/>
      <c r="D143" s="131"/>
    </row>
    <row r="144" spans="2:4">
      <c r="B144" s="129"/>
      <c r="C144" s="130"/>
      <c r="D144" s="131"/>
    </row>
    <row r="145" spans="2:4">
      <c r="B145" s="129"/>
      <c r="C145" s="130"/>
      <c r="D145" s="131"/>
    </row>
    <row r="146" spans="2:4">
      <c r="B146" s="129"/>
      <c r="C146" s="130"/>
      <c r="D146" s="131"/>
    </row>
    <row r="147" spans="2:4">
      <c r="B147" s="129"/>
      <c r="C147" s="130"/>
      <c r="D147" s="131"/>
    </row>
    <row r="148" spans="2:4">
      <c r="B148" s="129"/>
      <c r="C148" s="130"/>
      <c r="D148" s="131"/>
    </row>
    <row r="149" spans="2:4">
      <c r="B149" s="129"/>
      <c r="C149" s="130"/>
      <c r="D149" s="131"/>
    </row>
    <row r="150" spans="2:4">
      <c r="B150" s="129"/>
      <c r="C150" s="130"/>
      <c r="D150" s="131"/>
    </row>
    <row r="151" spans="2:4">
      <c r="B151" s="95"/>
      <c r="C151" s="96"/>
      <c r="D151" s="96"/>
    </row>
    <row r="152" spans="2:4">
      <c r="B152" s="95"/>
      <c r="C152" s="96"/>
      <c r="D152" s="96"/>
    </row>
    <row r="153" spans="2:4">
      <c r="B153" s="95"/>
      <c r="C153" s="96"/>
      <c r="D153" s="96"/>
    </row>
    <row r="154" spans="2:4">
      <c r="B154" s="95"/>
      <c r="C154" s="96"/>
      <c r="D154" s="96"/>
    </row>
    <row r="155" spans="2:4">
      <c r="B155" s="95"/>
      <c r="C155" s="96"/>
      <c r="D155" s="96"/>
    </row>
    <row r="156" spans="2:4">
      <c r="B156" s="95"/>
      <c r="C156" s="96"/>
      <c r="D156" s="96"/>
    </row>
    <row r="157" spans="2:4">
      <c r="B157" s="95"/>
      <c r="C157" s="96"/>
      <c r="D157" s="96"/>
    </row>
    <row r="158" spans="2:4">
      <c r="B158" s="95"/>
      <c r="C158" s="96"/>
      <c r="D158" s="96"/>
    </row>
    <row r="159" spans="2:4">
      <c r="B159" s="95"/>
      <c r="C159" s="96"/>
      <c r="D159" s="96"/>
    </row>
    <row r="160" spans="2:4">
      <c r="B160" s="95"/>
      <c r="C160" s="96"/>
      <c r="D160" s="96"/>
    </row>
    <row r="161" spans="2:4">
      <c r="B161" s="95"/>
      <c r="C161" s="96"/>
      <c r="D161" s="96"/>
    </row>
    <row r="162" spans="2:4">
      <c r="B162" s="95"/>
      <c r="C162" s="96"/>
      <c r="D162" s="96"/>
    </row>
    <row r="163" spans="2:4">
      <c r="B163" s="95"/>
      <c r="C163" s="96"/>
      <c r="D163" s="96"/>
    </row>
    <row r="164" spans="2:4">
      <c r="B164" s="95"/>
      <c r="C164" s="96"/>
      <c r="D164" s="96"/>
    </row>
    <row r="165" spans="2:4">
      <c r="B165" s="95"/>
      <c r="C165" s="96"/>
      <c r="D165" s="96"/>
    </row>
    <row r="166" spans="2:4">
      <c r="B166" s="95"/>
      <c r="C166" s="96"/>
      <c r="D166" s="96"/>
    </row>
    <row r="167" spans="2:4">
      <c r="B167" s="95"/>
      <c r="C167" s="96"/>
      <c r="D167" s="96"/>
    </row>
    <row r="168" spans="2:4">
      <c r="B168" s="95"/>
      <c r="C168" s="96"/>
      <c r="D168" s="96"/>
    </row>
    <row r="169" spans="2:4">
      <c r="B169" s="95"/>
      <c r="C169" s="96"/>
      <c r="D169" s="96"/>
    </row>
    <row r="170" spans="2:4">
      <c r="B170" s="95"/>
      <c r="C170" s="96"/>
      <c r="D170" s="96"/>
    </row>
    <row r="171" spans="2:4">
      <c r="B171" s="95"/>
      <c r="C171" s="96"/>
      <c r="D171" s="96"/>
    </row>
    <row r="172" spans="2:4">
      <c r="B172" s="95"/>
      <c r="C172" s="96"/>
      <c r="D172" s="96"/>
    </row>
    <row r="173" spans="2:4">
      <c r="B173" s="95"/>
      <c r="C173" s="96"/>
      <c r="D173" s="96"/>
    </row>
    <row r="174" spans="2:4">
      <c r="B174" s="95"/>
      <c r="C174" s="96"/>
      <c r="D174" s="96"/>
    </row>
    <row r="175" spans="2:4">
      <c r="B175" s="95"/>
      <c r="C175" s="96"/>
      <c r="D175" s="96"/>
    </row>
    <row r="176" spans="2:4">
      <c r="B176" s="95"/>
      <c r="C176" s="96"/>
      <c r="D176" s="96"/>
    </row>
    <row r="177" spans="2:4">
      <c r="B177" s="95"/>
      <c r="C177" s="96"/>
      <c r="D177" s="96"/>
    </row>
    <row r="178" spans="2:4">
      <c r="B178" s="95"/>
      <c r="C178" s="96"/>
      <c r="D178" s="96"/>
    </row>
    <row r="179" spans="2:4">
      <c r="B179" s="95"/>
      <c r="C179" s="96"/>
      <c r="D179" s="96"/>
    </row>
    <row r="180" spans="2:4">
      <c r="B180" s="95"/>
      <c r="C180" s="96"/>
      <c r="D180" s="96"/>
    </row>
    <row r="181" spans="2:4">
      <c r="B181" s="95"/>
      <c r="C181" s="96"/>
      <c r="D181" s="96"/>
    </row>
    <row r="182" spans="2:4">
      <c r="B182" s="95"/>
      <c r="C182" s="96"/>
      <c r="D182" s="96"/>
    </row>
    <row r="183" spans="2:4">
      <c r="B183" s="95"/>
      <c r="C183" s="96"/>
      <c r="D183" s="96"/>
    </row>
    <row r="184" spans="2:4">
      <c r="B184" s="95"/>
      <c r="C184" s="96"/>
      <c r="D184" s="96"/>
    </row>
    <row r="185" spans="2:4">
      <c r="B185" s="95"/>
      <c r="C185" s="96"/>
      <c r="D185" s="96"/>
    </row>
    <row r="186" spans="2:4">
      <c r="B186" s="95"/>
      <c r="C186" s="96"/>
      <c r="D186" s="96"/>
    </row>
    <row r="187" spans="2:4">
      <c r="B187" s="95"/>
      <c r="C187" s="96"/>
      <c r="D187" s="96"/>
    </row>
    <row r="188" spans="2:4">
      <c r="B188" s="95"/>
      <c r="C188" s="96"/>
      <c r="D188" s="96"/>
    </row>
    <row r="189" spans="2:4">
      <c r="B189" s="95"/>
      <c r="C189" s="96"/>
      <c r="D189" s="96"/>
    </row>
    <row r="190" spans="2:4">
      <c r="B190" s="95"/>
      <c r="C190" s="96"/>
      <c r="D190" s="96"/>
    </row>
    <row r="191" spans="2:4">
      <c r="B191" s="95"/>
      <c r="C191" s="96"/>
      <c r="D191" s="96"/>
    </row>
    <row r="192" spans="2:4">
      <c r="B192" s="95"/>
      <c r="C192" s="96"/>
      <c r="D192" s="96"/>
    </row>
    <row r="193" spans="2:4">
      <c r="B193" s="95"/>
      <c r="C193" s="96"/>
      <c r="D193" s="96"/>
    </row>
    <row r="194" spans="2:4">
      <c r="B194" s="95"/>
      <c r="C194" s="96"/>
      <c r="D194" s="96"/>
    </row>
    <row r="195" spans="2:4">
      <c r="B195" s="95"/>
      <c r="C195" s="96"/>
      <c r="D195" s="96"/>
    </row>
    <row r="196" spans="2:4">
      <c r="B196" s="95"/>
      <c r="C196" s="96"/>
      <c r="D196" s="96"/>
    </row>
    <row r="197" spans="2:4">
      <c r="B197" s="95"/>
      <c r="C197" s="96"/>
      <c r="D197" s="96"/>
    </row>
    <row r="198" spans="2:4">
      <c r="B198" s="95"/>
      <c r="C198" s="96"/>
      <c r="D198" s="96"/>
    </row>
    <row r="199" spans="2:4">
      <c r="B199" s="95"/>
      <c r="C199" s="96"/>
      <c r="D199" s="96"/>
    </row>
    <row r="200" spans="2:4">
      <c r="B200" s="95"/>
      <c r="C200" s="96"/>
      <c r="D200" s="96"/>
    </row>
    <row r="201" spans="2:4">
      <c r="B201" s="95"/>
      <c r="C201" s="96"/>
      <c r="D201" s="96"/>
    </row>
    <row r="202" spans="2:4">
      <c r="B202" s="95"/>
      <c r="C202" s="96"/>
      <c r="D202" s="96"/>
    </row>
    <row r="203" spans="2:4">
      <c r="B203" s="95"/>
      <c r="C203" s="96"/>
      <c r="D203" s="96"/>
    </row>
    <row r="204" spans="2:4">
      <c r="B204" s="95"/>
      <c r="C204" s="96"/>
      <c r="D204" s="96"/>
    </row>
    <row r="205" spans="2:4">
      <c r="B205" s="95"/>
      <c r="C205" s="96"/>
      <c r="D205" s="96"/>
    </row>
    <row r="206" spans="2:4">
      <c r="B206" s="95"/>
      <c r="C206" s="96"/>
      <c r="D206" s="96"/>
    </row>
    <row r="207" spans="2:4">
      <c r="B207" s="95"/>
      <c r="C207" s="96"/>
      <c r="D207" s="96"/>
    </row>
    <row r="208" spans="2:4">
      <c r="B208" s="95"/>
      <c r="C208" s="96"/>
      <c r="D208" s="96"/>
    </row>
    <row r="209" spans="2:4">
      <c r="B209" s="95"/>
      <c r="C209" s="96"/>
      <c r="D209" s="96"/>
    </row>
    <row r="210" spans="2:4">
      <c r="B210" s="95"/>
      <c r="C210" s="96"/>
      <c r="D210" s="96"/>
    </row>
    <row r="211" spans="2:4">
      <c r="B211" s="95"/>
      <c r="C211" s="96"/>
      <c r="D211" s="96"/>
    </row>
    <row r="212" spans="2:4">
      <c r="B212" s="95"/>
      <c r="C212" s="96"/>
      <c r="D212" s="96"/>
    </row>
    <row r="213" spans="2:4">
      <c r="B213" s="95"/>
      <c r="C213" s="96"/>
      <c r="D213" s="96"/>
    </row>
    <row r="214" spans="2:4">
      <c r="B214" s="95"/>
      <c r="C214" s="96"/>
      <c r="D214" s="96"/>
    </row>
    <row r="215" spans="2:4">
      <c r="B215" s="95"/>
      <c r="C215" s="96"/>
      <c r="D215" s="96"/>
    </row>
    <row r="216" spans="2:4">
      <c r="B216" s="95"/>
      <c r="C216" s="96"/>
      <c r="D216" s="96"/>
    </row>
    <row r="217" spans="2:4">
      <c r="B217" s="95"/>
      <c r="C217" s="96"/>
      <c r="D217" s="96"/>
    </row>
    <row r="218" spans="2:4">
      <c r="B218" s="95"/>
      <c r="C218" s="96"/>
      <c r="D218" s="96"/>
    </row>
    <row r="219" spans="2:4">
      <c r="B219" s="95"/>
      <c r="C219" s="96"/>
      <c r="D219" s="96"/>
    </row>
    <row r="220" spans="2:4">
      <c r="B220" s="95"/>
      <c r="C220" s="96"/>
      <c r="D220" s="96"/>
    </row>
    <row r="221" spans="2:4">
      <c r="B221" s="95"/>
      <c r="C221" s="96"/>
      <c r="D221" s="96"/>
    </row>
    <row r="222" spans="2:4">
      <c r="B222" s="95"/>
      <c r="C222" s="96"/>
      <c r="D222" s="96"/>
    </row>
    <row r="223" spans="2:4">
      <c r="B223" s="95"/>
      <c r="C223" s="96"/>
      <c r="D223" s="96"/>
    </row>
    <row r="224" spans="2:4">
      <c r="B224" s="95"/>
      <c r="C224" s="96"/>
      <c r="D224" s="96"/>
    </row>
    <row r="225" spans="2:4">
      <c r="B225" s="95"/>
      <c r="C225" s="96"/>
      <c r="D225" s="96"/>
    </row>
    <row r="226" spans="2:4">
      <c r="B226" s="95"/>
      <c r="C226" s="96"/>
      <c r="D226" s="96"/>
    </row>
    <row r="227" spans="2:4">
      <c r="B227" s="95"/>
      <c r="C227" s="96"/>
      <c r="D227" s="96"/>
    </row>
    <row r="228" spans="2:4">
      <c r="B228" s="95"/>
      <c r="C228" s="96"/>
      <c r="D228" s="96"/>
    </row>
    <row r="229" spans="2:4">
      <c r="B229" s="95"/>
      <c r="C229" s="96"/>
      <c r="D229" s="96"/>
    </row>
    <row r="230" spans="2:4">
      <c r="B230" s="95"/>
      <c r="C230" s="96"/>
      <c r="D230" s="96"/>
    </row>
    <row r="231" spans="2:4">
      <c r="B231" s="95"/>
      <c r="C231" s="96"/>
      <c r="D231" s="96"/>
    </row>
    <row r="232" spans="2:4">
      <c r="B232" s="95"/>
      <c r="C232" s="96"/>
      <c r="D232" s="96"/>
    </row>
    <row r="233" spans="2:4">
      <c r="B233" s="95"/>
      <c r="C233" s="96"/>
      <c r="D233" s="96"/>
    </row>
    <row r="234" spans="2:4">
      <c r="B234" s="95"/>
      <c r="C234" s="96"/>
      <c r="D234" s="96"/>
    </row>
    <row r="235" spans="2:4">
      <c r="B235" s="95"/>
      <c r="C235" s="96"/>
      <c r="D235" s="96"/>
    </row>
    <row r="236" spans="2:4">
      <c r="B236" s="95"/>
      <c r="C236" s="96"/>
      <c r="D236" s="96"/>
    </row>
    <row r="237" spans="2:4">
      <c r="B237" s="95"/>
      <c r="C237" s="96"/>
      <c r="D237" s="96"/>
    </row>
    <row r="238" spans="2:4">
      <c r="B238" s="95"/>
      <c r="C238" s="96"/>
      <c r="D238" s="96"/>
    </row>
    <row r="239" spans="2:4">
      <c r="B239" s="95"/>
      <c r="C239" s="96"/>
      <c r="D239" s="96"/>
    </row>
    <row r="240" spans="2:4">
      <c r="B240" s="95"/>
      <c r="C240" s="96"/>
      <c r="D240" s="96"/>
    </row>
    <row r="241" spans="2:4">
      <c r="B241" s="95"/>
      <c r="C241" s="96"/>
      <c r="D241" s="96"/>
    </row>
    <row r="242" spans="2:4">
      <c r="B242" s="95"/>
      <c r="C242" s="96"/>
      <c r="D242" s="96"/>
    </row>
    <row r="243" spans="2:4">
      <c r="B243" s="95"/>
      <c r="C243" s="96"/>
      <c r="D243" s="96"/>
    </row>
    <row r="244" spans="2:4">
      <c r="B244" s="95"/>
      <c r="C244" s="96"/>
      <c r="D244" s="96"/>
    </row>
    <row r="245" spans="2:4">
      <c r="B245" s="95"/>
      <c r="C245" s="96"/>
      <c r="D245" s="96"/>
    </row>
    <row r="246" spans="2:4">
      <c r="B246" s="95"/>
      <c r="C246" s="96"/>
      <c r="D246" s="96"/>
    </row>
    <row r="247" spans="2:4">
      <c r="B247" s="95"/>
      <c r="C247" s="96"/>
      <c r="D247" s="96"/>
    </row>
    <row r="248" spans="2:4">
      <c r="B248" s="95"/>
      <c r="C248" s="96"/>
      <c r="D248" s="96"/>
    </row>
    <row r="249" spans="2:4">
      <c r="B249" s="95"/>
      <c r="C249" s="96"/>
      <c r="D249" s="96"/>
    </row>
    <row r="250" spans="2:4">
      <c r="B250" s="95"/>
      <c r="C250" s="96"/>
      <c r="D250" s="96"/>
    </row>
    <row r="251" spans="2:4">
      <c r="B251" s="95"/>
      <c r="C251" s="96"/>
      <c r="D251" s="96"/>
    </row>
    <row r="252" spans="2:4">
      <c r="B252" s="95"/>
      <c r="C252" s="96"/>
      <c r="D252" s="96"/>
    </row>
    <row r="253" spans="2:4">
      <c r="B253" s="95"/>
      <c r="C253" s="96"/>
      <c r="D253" s="96"/>
    </row>
    <row r="254" spans="2:4">
      <c r="B254" s="95"/>
      <c r="C254" s="96"/>
      <c r="D254" s="96"/>
    </row>
    <row r="255" spans="2:4">
      <c r="B255" s="95"/>
      <c r="C255" s="96"/>
      <c r="D255" s="96"/>
    </row>
    <row r="256" spans="2:4">
      <c r="B256" s="95"/>
      <c r="C256" s="96"/>
      <c r="D256" s="96"/>
    </row>
    <row r="257" spans="2:4">
      <c r="B257" s="95"/>
      <c r="C257" s="96"/>
      <c r="D257" s="96"/>
    </row>
    <row r="258" spans="2:4">
      <c r="B258" s="95"/>
      <c r="C258" s="96"/>
      <c r="D258" s="96"/>
    </row>
    <row r="259" spans="2:4">
      <c r="B259" s="95"/>
      <c r="C259" s="96"/>
      <c r="D259" s="96"/>
    </row>
    <row r="260" spans="2:4">
      <c r="B260" s="95"/>
      <c r="C260" s="96"/>
      <c r="D260" s="96"/>
    </row>
    <row r="261" spans="2:4">
      <c r="B261" s="95"/>
      <c r="C261" s="96"/>
      <c r="D261" s="96"/>
    </row>
    <row r="262" spans="2:4">
      <c r="B262" s="95"/>
      <c r="C262" s="96"/>
      <c r="D262" s="96"/>
    </row>
    <row r="263" spans="2:4">
      <c r="B263" s="95"/>
      <c r="C263" s="96"/>
      <c r="D263" s="96"/>
    </row>
    <row r="264" spans="2:4">
      <c r="B264" s="95"/>
      <c r="C264" s="96"/>
      <c r="D264" s="96"/>
    </row>
    <row r="265" spans="2:4">
      <c r="B265" s="95"/>
      <c r="C265" s="96"/>
      <c r="D265" s="96"/>
    </row>
    <row r="266" spans="2:4">
      <c r="B266" s="95"/>
      <c r="C266" s="96"/>
      <c r="D266" s="96"/>
    </row>
    <row r="267" spans="2:4">
      <c r="B267" s="95"/>
      <c r="C267" s="96"/>
      <c r="D267" s="96"/>
    </row>
    <row r="268" spans="2:4">
      <c r="B268" s="95"/>
      <c r="C268" s="96"/>
      <c r="D268" s="96"/>
    </row>
    <row r="269" spans="2:4">
      <c r="B269" s="95"/>
      <c r="C269" s="96"/>
      <c r="D269" s="96"/>
    </row>
    <row r="270" spans="2:4">
      <c r="B270" s="95"/>
      <c r="C270" s="96"/>
      <c r="D270" s="96"/>
    </row>
    <row r="271" spans="2:4">
      <c r="B271" s="95"/>
      <c r="C271" s="96"/>
      <c r="D271" s="96"/>
    </row>
    <row r="272" spans="2:4">
      <c r="B272" s="95"/>
      <c r="C272" s="96"/>
      <c r="D272" s="96"/>
    </row>
    <row r="273" spans="2:4">
      <c r="B273" s="95"/>
      <c r="C273" s="96"/>
      <c r="D273" s="96"/>
    </row>
    <row r="274" spans="2:4">
      <c r="B274" s="95"/>
      <c r="C274" s="96"/>
      <c r="D274" s="96"/>
    </row>
    <row r="275" spans="2:4">
      <c r="B275" s="95"/>
      <c r="C275" s="96"/>
      <c r="D275" s="96"/>
    </row>
    <row r="276" spans="2:4">
      <c r="B276" s="95"/>
      <c r="C276" s="96"/>
      <c r="D276" s="96"/>
    </row>
    <row r="277" spans="2:4">
      <c r="B277" s="95"/>
      <c r="C277" s="96"/>
      <c r="D277" s="96"/>
    </row>
    <row r="278" spans="2:4">
      <c r="B278" s="95"/>
      <c r="C278" s="96"/>
      <c r="D278" s="96"/>
    </row>
    <row r="279" spans="2:4">
      <c r="B279" s="95"/>
      <c r="C279" s="96"/>
      <c r="D279" s="96"/>
    </row>
    <row r="280" spans="2:4">
      <c r="B280" s="95"/>
      <c r="C280" s="96"/>
      <c r="D280" s="96"/>
    </row>
    <row r="281" spans="2:4">
      <c r="B281" s="95"/>
      <c r="C281" s="96"/>
      <c r="D281" s="96"/>
    </row>
    <row r="282" spans="2:4">
      <c r="B282" s="95"/>
      <c r="C282" s="96"/>
      <c r="D282" s="96"/>
    </row>
    <row r="283" spans="2:4">
      <c r="B283" s="95"/>
      <c r="C283" s="96"/>
      <c r="D283" s="96"/>
    </row>
    <row r="284" spans="2:4">
      <c r="B284" s="95"/>
      <c r="C284" s="96"/>
      <c r="D284" s="96"/>
    </row>
    <row r="285" spans="2:4">
      <c r="B285" s="95"/>
      <c r="C285" s="96"/>
      <c r="D285" s="96"/>
    </row>
    <row r="286" spans="2:4">
      <c r="B286" s="95"/>
      <c r="C286" s="96"/>
      <c r="D286" s="96"/>
    </row>
    <row r="287" spans="2:4">
      <c r="B287" s="95"/>
      <c r="C287" s="96"/>
      <c r="D287" s="96"/>
    </row>
    <row r="288" spans="2:4">
      <c r="B288" s="95"/>
      <c r="C288" s="96"/>
      <c r="D288" s="96"/>
    </row>
    <row r="289" spans="2:4">
      <c r="B289" s="95"/>
      <c r="C289" s="96"/>
      <c r="D289" s="96"/>
    </row>
    <row r="290" spans="2:4">
      <c r="B290" s="95"/>
      <c r="C290" s="96"/>
      <c r="D290" s="96"/>
    </row>
    <row r="291" spans="2:4">
      <c r="B291" s="95"/>
      <c r="C291" s="96"/>
      <c r="D291" s="96"/>
    </row>
    <row r="292" spans="2:4">
      <c r="B292" s="95"/>
      <c r="C292" s="96"/>
      <c r="D292" s="96"/>
    </row>
    <row r="293" spans="2:4">
      <c r="B293" s="95"/>
      <c r="C293" s="96"/>
      <c r="D293" s="96"/>
    </row>
    <row r="294" spans="2:4">
      <c r="B294" s="95"/>
      <c r="C294" s="96"/>
      <c r="D294" s="96"/>
    </row>
    <row r="295" spans="2:4">
      <c r="B295" s="95"/>
      <c r="C295" s="96"/>
      <c r="D295" s="96"/>
    </row>
    <row r="296" spans="2:4">
      <c r="B296" s="95"/>
      <c r="C296" s="96"/>
      <c r="D296" s="96"/>
    </row>
    <row r="297" spans="2:4">
      <c r="B297" s="95"/>
      <c r="C297" s="96"/>
      <c r="D297" s="96"/>
    </row>
    <row r="298" spans="2:4">
      <c r="B298" s="95"/>
      <c r="C298" s="96"/>
      <c r="D298" s="96"/>
    </row>
    <row r="299" spans="2:4">
      <c r="B299" s="95"/>
      <c r="C299" s="96"/>
      <c r="D299" s="96"/>
    </row>
    <row r="300" spans="2:4">
      <c r="B300" s="95"/>
      <c r="C300" s="96"/>
      <c r="D300" s="96"/>
    </row>
    <row r="301" spans="2:4">
      <c r="B301" s="95"/>
      <c r="C301" s="96"/>
      <c r="D301" s="96"/>
    </row>
    <row r="302" spans="2:4">
      <c r="B302" s="95"/>
      <c r="C302" s="96"/>
      <c r="D302" s="96"/>
    </row>
    <row r="303" spans="2:4">
      <c r="B303" s="95"/>
      <c r="C303" s="96"/>
      <c r="D303" s="96"/>
    </row>
    <row r="304" spans="2:4">
      <c r="B304" s="95"/>
      <c r="C304" s="96"/>
      <c r="D304" s="96"/>
    </row>
    <row r="305" spans="2:4">
      <c r="B305" s="95"/>
      <c r="C305" s="96"/>
      <c r="D305" s="96"/>
    </row>
    <row r="306" spans="2:4">
      <c r="B306" s="95"/>
      <c r="C306" s="96"/>
      <c r="D306" s="96"/>
    </row>
    <row r="307" spans="2:4">
      <c r="B307" s="95"/>
      <c r="C307" s="96"/>
      <c r="D307" s="96"/>
    </row>
    <row r="308" spans="2:4">
      <c r="B308" s="95"/>
      <c r="C308" s="96"/>
      <c r="D308" s="96"/>
    </row>
    <row r="309" spans="2:4">
      <c r="B309" s="95"/>
      <c r="C309" s="96"/>
      <c r="D309" s="96"/>
    </row>
    <row r="310" spans="2:4">
      <c r="B310" s="95"/>
      <c r="C310" s="96"/>
      <c r="D310" s="96"/>
    </row>
    <row r="311" spans="2:4">
      <c r="B311" s="95"/>
      <c r="C311" s="96"/>
      <c r="D311" s="96"/>
    </row>
    <row r="312" spans="2:4">
      <c r="B312" s="95"/>
      <c r="C312" s="96"/>
      <c r="D312" s="96"/>
    </row>
    <row r="313" spans="2:4">
      <c r="B313" s="95"/>
      <c r="C313" s="96"/>
      <c r="D313" s="96"/>
    </row>
    <row r="314" spans="2:4">
      <c r="B314" s="95"/>
      <c r="C314" s="96"/>
      <c r="D314" s="96"/>
    </row>
    <row r="315" spans="2:4">
      <c r="B315" s="95"/>
      <c r="C315" s="96"/>
      <c r="D315" s="96"/>
    </row>
    <row r="316" spans="2:4">
      <c r="B316" s="95"/>
      <c r="C316" s="96"/>
      <c r="D316" s="96"/>
    </row>
    <row r="317" spans="2:4">
      <c r="B317" s="95"/>
      <c r="C317" s="96"/>
      <c r="D317" s="96"/>
    </row>
    <row r="318" spans="2:4">
      <c r="B318" s="95"/>
      <c r="C318" s="96"/>
      <c r="D318" s="96"/>
    </row>
    <row r="319" spans="2:4">
      <c r="B319" s="95"/>
      <c r="C319" s="96"/>
      <c r="D319" s="96"/>
    </row>
    <row r="320" spans="2:4">
      <c r="B320" s="95"/>
      <c r="C320" s="96"/>
      <c r="D320" s="96"/>
    </row>
    <row r="321" spans="2:4">
      <c r="B321" s="95"/>
      <c r="C321" s="96"/>
      <c r="D321" s="96"/>
    </row>
    <row r="322" spans="2:4">
      <c r="B322" s="95"/>
      <c r="C322" s="96"/>
      <c r="D322" s="96"/>
    </row>
    <row r="323" spans="2:4">
      <c r="B323" s="95"/>
      <c r="C323" s="96"/>
      <c r="D323" s="96"/>
    </row>
    <row r="324" spans="2:4">
      <c r="B324" s="95"/>
      <c r="C324" s="96"/>
      <c r="D324" s="96"/>
    </row>
    <row r="325" spans="2:4">
      <c r="B325" s="95"/>
      <c r="C325" s="96"/>
      <c r="D325" s="96"/>
    </row>
    <row r="326" spans="2:4">
      <c r="B326" s="95"/>
      <c r="C326" s="96"/>
      <c r="D326" s="96"/>
    </row>
    <row r="327" spans="2:4">
      <c r="B327" s="95"/>
      <c r="C327" s="96"/>
      <c r="D327" s="96"/>
    </row>
    <row r="328" spans="2:4">
      <c r="B328" s="95"/>
      <c r="C328" s="96"/>
      <c r="D328" s="96"/>
    </row>
    <row r="329" spans="2:4">
      <c r="B329" s="95"/>
      <c r="C329" s="96"/>
      <c r="D329" s="96"/>
    </row>
    <row r="330" spans="2:4">
      <c r="B330" s="95"/>
      <c r="C330" s="96"/>
      <c r="D330" s="96"/>
    </row>
    <row r="331" spans="2:4">
      <c r="B331" s="95"/>
      <c r="C331" s="96"/>
      <c r="D331" s="96"/>
    </row>
    <row r="332" spans="2:4">
      <c r="B332" s="95"/>
      <c r="C332" s="96"/>
      <c r="D332" s="96"/>
    </row>
    <row r="333" spans="2:4">
      <c r="B333" s="95"/>
      <c r="C333" s="96"/>
      <c r="D333" s="96"/>
    </row>
    <row r="334" spans="2:4">
      <c r="B334" s="95"/>
      <c r="C334" s="96"/>
      <c r="D334" s="96"/>
    </row>
    <row r="335" spans="2:4">
      <c r="B335" s="95"/>
      <c r="C335" s="96"/>
      <c r="D335" s="96"/>
    </row>
    <row r="336" spans="2:4">
      <c r="B336" s="95"/>
      <c r="C336" s="96"/>
      <c r="D336" s="96"/>
    </row>
    <row r="337" spans="2:4">
      <c r="B337" s="95"/>
      <c r="C337" s="96"/>
      <c r="D337" s="96"/>
    </row>
    <row r="338" spans="2:4">
      <c r="B338" s="95"/>
      <c r="C338" s="96"/>
      <c r="D338" s="96"/>
    </row>
    <row r="339" spans="2:4">
      <c r="B339" s="95"/>
      <c r="C339" s="96"/>
      <c r="D339" s="96"/>
    </row>
    <row r="340" spans="2:4">
      <c r="B340" s="95"/>
      <c r="C340" s="96"/>
      <c r="D340" s="96"/>
    </row>
    <row r="341" spans="2:4">
      <c r="B341" s="95"/>
      <c r="C341" s="96"/>
      <c r="D341" s="96"/>
    </row>
    <row r="342" spans="2:4">
      <c r="B342" s="95"/>
      <c r="C342" s="96"/>
      <c r="D342" s="96"/>
    </row>
    <row r="343" spans="2:4">
      <c r="B343" s="95"/>
      <c r="C343" s="96"/>
      <c r="D343" s="96"/>
    </row>
    <row r="344" spans="2:4">
      <c r="B344" s="95"/>
      <c r="C344" s="96"/>
      <c r="D344" s="96"/>
    </row>
    <row r="345" spans="2:4">
      <c r="B345" s="95"/>
      <c r="C345" s="96"/>
      <c r="D345" s="96"/>
    </row>
    <row r="346" spans="2:4">
      <c r="B346" s="95"/>
      <c r="C346" s="96"/>
      <c r="D346" s="96"/>
    </row>
    <row r="347" spans="2:4">
      <c r="B347" s="95"/>
      <c r="C347" s="96"/>
      <c r="D347" s="96"/>
    </row>
    <row r="348" spans="2:4">
      <c r="B348" s="95"/>
      <c r="C348" s="96"/>
      <c r="D348" s="96"/>
    </row>
    <row r="349" spans="2:4">
      <c r="B349" s="95"/>
      <c r="C349" s="96"/>
      <c r="D349" s="96"/>
    </row>
    <row r="350" spans="2:4">
      <c r="B350" s="95"/>
      <c r="C350" s="96"/>
      <c r="D350" s="96"/>
    </row>
    <row r="351" spans="2:4">
      <c r="B351" s="95"/>
      <c r="C351" s="96"/>
      <c r="D351" s="96"/>
    </row>
    <row r="352" spans="2:4">
      <c r="B352" s="95"/>
      <c r="C352" s="96"/>
      <c r="D352" s="96"/>
    </row>
    <row r="353" spans="2:4">
      <c r="B353" s="95"/>
      <c r="C353" s="96"/>
      <c r="D353" s="96"/>
    </row>
    <row r="354" spans="2:4">
      <c r="B354" s="95"/>
      <c r="C354" s="96"/>
      <c r="D354" s="96"/>
    </row>
    <row r="355" spans="2:4">
      <c r="B355" s="95"/>
      <c r="C355" s="96"/>
      <c r="D355" s="96"/>
    </row>
    <row r="356" spans="2:4">
      <c r="B356" s="95"/>
      <c r="C356" s="96"/>
      <c r="D356" s="96"/>
    </row>
    <row r="357" spans="2:4">
      <c r="B357" s="95"/>
      <c r="C357" s="96"/>
      <c r="D357" s="96"/>
    </row>
    <row r="358" spans="2:4">
      <c r="B358" s="95"/>
      <c r="C358" s="96"/>
      <c r="D358" s="96"/>
    </row>
    <row r="359" spans="2:4">
      <c r="B359" s="95"/>
      <c r="C359" s="96"/>
      <c r="D359" s="96"/>
    </row>
    <row r="360" spans="2:4">
      <c r="B360" s="95"/>
      <c r="C360" s="96"/>
      <c r="D360" s="96"/>
    </row>
    <row r="361" spans="2:4">
      <c r="B361" s="95"/>
      <c r="C361" s="96"/>
      <c r="D361" s="96"/>
    </row>
    <row r="362" spans="2:4">
      <c r="B362" s="95"/>
      <c r="C362" s="96"/>
      <c r="D362" s="96"/>
    </row>
    <row r="363" spans="2:4">
      <c r="B363" s="95"/>
      <c r="C363" s="96"/>
      <c r="D363" s="96"/>
    </row>
    <row r="364" spans="2:4">
      <c r="B364" s="95"/>
      <c r="C364" s="96"/>
      <c r="D364" s="96"/>
    </row>
    <row r="365" spans="2:4">
      <c r="B365" s="95"/>
      <c r="C365" s="96"/>
      <c r="D365" s="96"/>
    </row>
    <row r="366" spans="2:4">
      <c r="B366" s="95"/>
      <c r="C366" s="96"/>
      <c r="D366" s="96"/>
    </row>
    <row r="367" spans="2:4">
      <c r="B367" s="95"/>
      <c r="C367" s="96"/>
      <c r="D367" s="96"/>
    </row>
    <row r="368" spans="2:4">
      <c r="B368" s="95"/>
      <c r="C368" s="96"/>
      <c r="D368" s="96"/>
    </row>
    <row r="369" spans="2:4">
      <c r="B369" s="95"/>
      <c r="C369" s="96"/>
      <c r="D369" s="96"/>
    </row>
    <row r="370" spans="2:4">
      <c r="B370" s="95"/>
      <c r="C370" s="96"/>
      <c r="D370" s="96"/>
    </row>
    <row r="371" spans="2:4">
      <c r="B371" s="95"/>
      <c r="C371" s="96"/>
      <c r="D371" s="96"/>
    </row>
    <row r="372" spans="2:4">
      <c r="B372" s="95"/>
      <c r="C372" s="96"/>
      <c r="D372" s="96"/>
    </row>
    <row r="373" spans="2:4">
      <c r="B373" s="95"/>
      <c r="C373" s="96"/>
      <c r="D373" s="96"/>
    </row>
    <row r="374" spans="2:4">
      <c r="B374" s="95"/>
      <c r="C374" s="96"/>
      <c r="D374" s="96"/>
    </row>
    <row r="375" spans="2:4">
      <c r="B375" s="95"/>
      <c r="C375" s="96"/>
      <c r="D375" s="96"/>
    </row>
    <row r="376" spans="2:4">
      <c r="B376" s="95"/>
      <c r="C376" s="96"/>
      <c r="D376" s="96"/>
    </row>
    <row r="377" spans="2:4">
      <c r="B377" s="95"/>
      <c r="C377" s="96"/>
      <c r="D377" s="96"/>
    </row>
    <row r="378" spans="2:4">
      <c r="B378" s="95"/>
      <c r="C378" s="96"/>
      <c r="D378" s="96"/>
    </row>
    <row r="379" spans="2:4">
      <c r="B379" s="95"/>
      <c r="C379" s="96"/>
      <c r="D379" s="96"/>
    </row>
    <row r="380" spans="2:4">
      <c r="B380" s="95"/>
      <c r="C380" s="96"/>
      <c r="D380" s="96"/>
    </row>
    <row r="381" spans="2:4">
      <c r="B381" s="95"/>
      <c r="C381" s="96"/>
      <c r="D381" s="96"/>
    </row>
    <row r="382" spans="2:4">
      <c r="B382" s="95"/>
      <c r="C382" s="96"/>
      <c r="D382" s="96"/>
    </row>
    <row r="383" spans="2:4">
      <c r="B383" s="95"/>
      <c r="C383" s="96"/>
      <c r="D383" s="96"/>
    </row>
    <row r="384" spans="2:4">
      <c r="B384" s="95"/>
      <c r="C384" s="96"/>
      <c r="D384" s="96"/>
    </row>
    <row r="385" spans="2:4">
      <c r="B385" s="95"/>
      <c r="C385" s="96"/>
      <c r="D385" s="96"/>
    </row>
    <row r="386" spans="2:4">
      <c r="B386" s="95"/>
      <c r="C386" s="96"/>
      <c r="D386" s="96"/>
    </row>
    <row r="387" spans="2:4">
      <c r="B387" s="95"/>
      <c r="C387" s="96"/>
      <c r="D387" s="96"/>
    </row>
    <row r="388" spans="2:4">
      <c r="B388" s="95"/>
      <c r="C388" s="96"/>
      <c r="D388" s="96"/>
    </row>
    <row r="389" spans="2:4">
      <c r="B389" s="95"/>
      <c r="C389" s="96"/>
      <c r="D389" s="96"/>
    </row>
    <row r="390" spans="2:4">
      <c r="B390" s="95"/>
      <c r="C390" s="96"/>
      <c r="D390" s="96"/>
    </row>
    <row r="391" spans="2:4">
      <c r="B391" s="95"/>
      <c r="C391" s="96"/>
      <c r="D391" s="96"/>
    </row>
    <row r="392" spans="2:4">
      <c r="B392" s="95"/>
      <c r="C392" s="96"/>
      <c r="D392" s="96"/>
    </row>
    <row r="393" spans="2:4">
      <c r="B393" s="95"/>
      <c r="C393" s="96"/>
      <c r="D393" s="96"/>
    </row>
    <row r="394" spans="2:4">
      <c r="B394" s="95"/>
      <c r="C394" s="96"/>
      <c r="D394" s="96"/>
    </row>
    <row r="395" spans="2:4">
      <c r="B395" s="95"/>
      <c r="C395" s="96"/>
      <c r="D395" s="96"/>
    </row>
    <row r="396" spans="2:4">
      <c r="B396" s="95"/>
      <c r="C396" s="96"/>
      <c r="D396" s="96"/>
    </row>
    <row r="397" spans="2:4">
      <c r="B397" s="95"/>
      <c r="C397" s="96"/>
      <c r="D397" s="96"/>
    </row>
    <row r="398" spans="2:4">
      <c r="B398" s="95"/>
      <c r="C398" s="96"/>
      <c r="D398" s="96"/>
    </row>
    <row r="399" spans="2:4">
      <c r="B399" s="95"/>
      <c r="C399" s="96"/>
      <c r="D399" s="96"/>
    </row>
    <row r="400" spans="2:4">
      <c r="B400" s="95"/>
      <c r="C400" s="96"/>
      <c r="D400" s="96"/>
    </row>
    <row r="401" spans="2:4">
      <c r="B401" s="95"/>
      <c r="C401" s="96"/>
      <c r="D401" s="96"/>
    </row>
    <row r="402" spans="2:4">
      <c r="B402" s="95"/>
      <c r="C402" s="96"/>
      <c r="D402" s="96"/>
    </row>
    <row r="403" spans="2:4">
      <c r="B403" s="95"/>
      <c r="C403" s="96"/>
      <c r="D403" s="96"/>
    </row>
    <row r="404" spans="2:4">
      <c r="B404" s="95"/>
      <c r="C404" s="96"/>
      <c r="D404" s="96"/>
    </row>
    <row r="405" spans="2:4">
      <c r="B405" s="95"/>
      <c r="C405" s="96"/>
      <c r="D405" s="96"/>
    </row>
    <row r="406" spans="2:4">
      <c r="B406" s="95"/>
      <c r="C406" s="96"/>
      <c r="D406" s="96"/>
    </row>
    <row r="407" spans="2:4">
      <c r="B407" s="95"/>
      <c r="C407" s="96"/>
      <c r="D407" s="96"/>
    </row>
    <row r="408" spans="2:4">
      <c r="B408" s="95"/>
      <c r="C408" s="96"/>
      <c r="D408" s="96"/>
    </row>
    <row r="409" spans="2:4">
      <c r="B409" s="95"/>
      <c r="C409" s="96"/>
      <c r="D409" s="96"/>
    </row>
    <row r="410" spans="2:4">
      <c r="B410" s="95"/>
      <c r="C410" s="96"/>
      <c r="D410" s="96"/>
    </row>
    <row r="411" spans="2:4">
      <c r="B411" s="95"/>
      <c r="C411" s="96"/>
      <c r="D411" s="96"/>
    </row>
    <row r="412" spans="2:4">
      <c r="B412" s="95"/>
      <c r="C412" s="96"/>
      <c r="D412" s="96"/>
    </row>
    <row r="413" spans="2:4">
      <c r="B413" s="95"/>
      <c r="C413" s="96"/>
      <c r="D413" s="96"/>
    </row>
    <row r="414" spans="2:4">
      <c r="B414" s="95"/>
      <c r="C414" s="96"/>
      <c r="D414" s="96"/>
    </row>
    <row r="415" spans="2:4">
      <c r="B415" s="95"/>
      <c r="C415" s="96"/>
      <c r="D415" s="96"/>
    </row>
    <row r="416" spans="2:4">
      <c r="B416" s="95"/>
      <c r="C416" s="96"/>
      <c r="D416" s="96"/>
    </row>
    <row r="417" spans="2:4">
      <c r="B417" s="95"/>
      <c r="C417" s="96"/>
      <c r="D417" s="96"/>
    </row>
    <row r="418" spans="2:4">
      <c r="B418" s="95"/>
      <c r="C418" s="96"/>
      <c r="D418" s="96"/>
    </row>
    <row r="419" spans="2:4">
      <c r="B419" s="95"/>
      <c r="C419" s="96"/>
      <c r="D419" s="96"/>
    </row>
    <row r="420" spans="2:4">
      <c r="B420" s="95"/>
      <c r="C420" s="96"/>
      <c r="D420" s="96"/>
    </row>
    <row r="421" spans="2:4">
      <c r="B421" s="95"/>
      <c r="C421" s="96"/>
      <c r="D421" s="96"/>
    </row>
    <row r="422" spans="2:4">
      <c r="B422" s="95"/>
      <c r="C422" s="96"/>
      <c r="D422" s="96"/>
    </row>
    <row r="423" spans="2:4">
      <c r="B423" s="95"/>
      <c r="C423" s="96"/>
      <c r="D423" s="96"/>
    </row>
    <row r="424" spans="2:4">
      <c r="B424" s="95"/>
      <c r="C424" s="96"/>
      <c r="D424" s="96"/>
    </row>
    <row r="425" spans="2:4">
      <c r="B425" s="95"/>
      <c r="C425" s="96"/>
      <c r="D425" s="96"/>
    </row>
    <row r="426" spans="2:4">
      <c r="B426" s="95"/>
      <c r="C426" s="96"/>
      <c r="D426" s="96"/>
    </row>
    <row r="427" spans="2:4">
      <c r="B427" s="95"/>
      <c r="C427" s="96"/>
      <c r="D427" s="96"/>
    </row>
    <row r="428" spans="2:4">
      <c r="B428" s="95"/>
      <c r="C428" s="96"/>
      <c r="D428" s="96"/>
    </row>
    <row r="429" spans="2:4">
      <c r="B429" s="95"/>
      <c r="C429" s="96"/>
      <c r="D429" s="96"/>
    </row>
    <row r="430" spans="2:4">
      <c r="B430" s="95"/>
      <c r="C430" s="96"/>
      <c r="D430" s="96"/>
    </row>
    <row r="431" spans="2:4">
      <c r="B431" s="95"/>
      <c r="C431" s="96"/>
      <c r="D431" s="96"/>
    </row>
    <row r="432" spans="2:4">
      <c r="B432" s="95"/>
      <c r="C432" s="96"/>
      <c r="D432" s="96"/>
    </row>
    <row r="433" spans="2:4">
      <c r="B433" s="95"/>
      <c r="C433" s="96"/>
      <c r="D433" s="96"/>
    </row>
    <row r="434" spans="2:4">
      <c r="B434" s="95"/>
      <c r="C434" s="96"/>
      <c r="D434" s="96"/>
    </row>
    <row r="435" spans="2:4">
      <c r="B435" s="95"/>
      <c r="C435" s="96"/>
      <c r="D435" s="96"/>
    </row>
    <row r="436" spans="2:4">
      <c r="B436" s="95"/>
      <c r="C436" s="96"/>
      <c r="D436" s="96"/>
    </row>
    <row r="437" spans="2:4">
      <c r="B437" s="95"/>
      <c r="C437" s="96"/>
      <c r="D437" s="96"/>
    </row>
    <row r="438" spans="2:4">
      <c r="B438" s="95"/>
      <c r="C438" s="96"/>
      <c r="D438" s="96"/>
    </row>
    <row r="439" spans="2:4">
      <c r="B439" s="95"/>
      <c r="C439" s="96"/>
      <c r="D439" s="96"/>
    </row>
    <row r="440" spans="2:4">
      <c r="B440" s="95"/>
      <c r="C440" s="96"/>
      <c r="D440" s="96"/>
    </row>
    <row r="441" spans="2:4">
      <c r="B441" s="95"/>
      <c r="C441" s="96"/>
      <c r="D441" s="96"/>
    </row>
    <row r="442" spans="2:4">
      <c r="B442" s="95"/>
      <c r="C442" s="96"/>
      <c r="D442" s="96"/>
    </row>
    <row r="443" spans="2:4">
      <c r="B443" s="95"/>
      <c r="C443" s="96"/>
      <c r="D443" s="96"/>
    </row>
    <row r="444" spans="2:4">
      <c r="B444" s="95"/>
      <c r="C444" s="96"/>
      <c r="D444" s="96"/>
    </row>
    <row r="445" spans="2:4">
      <c r="B445" s="95"/>
      <c r="C445" s="96"/>
      <c r="D445" s="96"/>
    </row>
    <row r="446" spans="2:4">
      <c r="B446" s="95"/>
      <c r="C446" s="96"/>
      <c r="D446" s="96"/>
    </row>
    <row r="447" spans="2:4">
      <c r="B447" s="95"/>
      <c r="C447" s="96"/>
      <c r="D447" s="96"/>
    </row>
    <row r="448" spans="2:4">
      <c r="B448" s="95"/>
      <c r="C448" s="96"/>
      <c r="D448" s="96"/>
    </row>
    <row r="449" spans="2:4">
      <c r="B449" s="95"/>
      <c r="C449" s="96"/>
      <c r="D449" s="96"/>
    </row>
    <row r="450" spans="2:4">
      <c r="B450" s="95"/>
      <c r="C450" s="96"/>
      <c r="D450" s="96"/>
    </row>
    <row r="451" spans="2:4">
      <c r="B451" s="95"/>
      <c r="C451" s="96"/>
      <c r="D451" s="96"/>
    </row>
    <row r="452" spans="2:4">
      <c r="B452" s="95"/>
      <c r="C452" s="96"/>
      <c r="D452" s="96"/>
    </row>
    <row r="453" spans="2:4">
      <c r="B453" s="95"/>
      <c r="C453" s="96"/>
      <c r="D453" s="96"/>
    </row>
    <row r="454" spans="2:4">
      <c r="B454" s="95"/>
      <c r="C454" s="96"/>
      <c r="D454" s="96"/>
    </row>
    <row r="455" spans="2:4">
      <c r="B455" s="95"/>
      <c r="C455" s="96"/>
      <c r="D455" s="96"/>
    </row>
    <row r="456" spans="2:4">
      <c r="B456" s="95"/>
      <c r="C456" s="96"/>
      <c r="D456" s="96"/>
    </row>
    <row r="457" spans="2:4">
      <c r="B457" s="95"/>
      <c r="C457" s="96"/>
      <c r="D457" s="96"/>
    </row>
    <row r="458" spans="2:4">
      <c r="B458" s="95"/>
      <c r="C458" s="96"/>
      <c r="D458" s="96"/>
    </row>
    <row r="459" spans="2:4">
      <c r="B459" s="95"/>
      <c r="C459" s="96"/>
      <c r="D459" s="96"/>
    </row>
    <row r="460" spans="2:4">
      <c r="B460" s="95"/>
      <c r="C460" s="96"/>
      <c r="D460" s="96"/>
    </row>
    <row r="461" spans="2:4">
      <c r="B461" s="95"/>
      <c r="C461" s="96"/>
      <c r="D461" s="96"/>
    </row>
    <row r="462" spans="2:4">
      <c r="B462" s="95"/>
      <c r="C462" s="96"/>
      <c r="D462" s="96"/>
    </row>
    <row r="463" spans="2:4">
      <c r="B463" s="95"/>
      <c r="C463" s="96"/>
      <c r="D463" s="96"/>
    </row>
    <row r="464" spans="2:4">
      <c r="B464" s="95"/>
      <c r="C464" s="96"/>
      <c r="D464" s="96"/>
    </row>
    <row r="465" spans="2:4">
      <c r="B465" s="95"/>
      <c r="C465" s="96"/>
      <c r="D465" s="96"/>
    </row>
    <row r="466" spans="2:4">
      <c r="B466" s="95"/>
      <c r="C466" s="96"/>
      <c r="D466" s="96"/>
    </row>
    <row r="467" spans="2:4">
      <c r="B467" s="95"/>
      <c r="C467" s="96"/>
      <c r="D467" s="96"/>
    </row>
    <row r="468" spans="2:4">
      <c r="B468" s="95"/>
      <c r="C468" s="96"/>
      <c r="D468" s="96"/>
    </row>
    <row r="469" spans="2:4">
      <c r="B469" s="95"/>
      <c r="C469" s="96"/>
      <c r="D469" s="96"/>
    </row>
    <row r="470" spans="2:4">
      <c r="B470" s="95"/>
      <c r="C470" s="96"/>
      <c r="D470" s="96"/>
    </row>
    <row r="471" spans="2:4">
      <c r="B471" s="95"/>
      <c r="C471" s="96"/>
      <c r="D471" s="96"/>
    </row>
    <row r="472" spans="2:4">
      <c r="B472" s="95"/>
      <c r="C472" s="96"/>
      <c r="D472" s="96"/>
    </row>
    <row r="473" spans="2:4">
      <c r="B473" s="95"/>
      <c r="C473" s="96"/>
      <c r="D473" s="96"/>
    </row>
    <row r="474" spans="2:4">
      <c r="B474" s="95"/>
      <c r="C474" s="96"/>
      <c r="D474" s="96"/>
    </row>
    <row r="475" spans="2:4">
      <c r="B475" s="95"/>
      <c r="C475" s="96"/>
      <c r="D475" s="96"/>
    </row>
    <row r="476" spans="2:4">
      <c r="B476" s="95"/>
      <c r="C476" s="96"/>
      <c r="D476" s="96"/>
    </row>
    <row r="477" spans="2:4">
      <c r="B477" s="95"/>
      <c r="C477" s="96"/>
      <c r="D477" s="96"/>
    </row>
    <row r="478" spans="2:4">
      <c r="B478" s="95"/>
      <c r="C478" s="96"/>
      <c r="D478" s="96"/>
    </row>
    <row r="479" spans="2:4">
      <c r="B479" s="95"/>
      <c r="C479" s="96"/>
      <c r="D479" s="96"/>
    </row>
    <row r="480" spans="2:4">
      <c r="B480" s="95"/>
      <c r="C480" s="96"/>
      <c r="D480" s="96"/>
    </row>
    <row r="481" spans="2:4">
      <c r="B481" s="95"/>
      <c r="C481" s="96"/>
      <c r="D481" s="96"/>
    </row>
    <row r="482" spans="2:4">
      <c r="B482" s="95"/>
      <c r="C482" s="96"/>
      <c r="D482" s="96"/>
    </row>
    <row r="483" spans="2:4">
      <c r="B483" s="95"/>
      <c r="C483" s="96"/>
      <c r="D483" s="96"/>
    </row>
    <row r="484" spans="2:4">
      <c r="B484" s="95"/>
      <c r="C484" s="96"/>
      <c r="D484" s="96"/>
    </row>
    <row r="485" spans="2:4">
      <c r="B485" s="95"/>
      <c r="C485" s="96"/>
      <c r="D485" s="96"/>
    </row>
    <row r="486" spans="2:4">
      <c r="B486" s="95"/>
      <c r="C486" s="96"/>
      <c r="D486" s="96"/>
    </row>
    <row r="487" spans="2:4">
      <c r="B487" s="95"/>
      <c r="C487" s="96"/>
      <c r="D487" s="96"/>
    </row>
    <row r="488" spans="2:4">
      <c r="B488" s="95"/>
      <c r="C488" s="96"/>
      <c r="D488" s="96"/>
    </row>
    <row r="489" spans="2:4">
      <c r="B489" s="95"/>
      <c r="C489" s="96"/>
      <c r="D489" s="96"/>
    </row>
    <row r="490" spans="2:4">
      <c r="B490" s="95"/>
      <c r="C490" s="96"/>
      <c r="D490" s="96"/>
    </row>
    <row r="491" spans="2:4">
      <c r="B491" s="95"/>
      <c r="C491" s="96"/>
      <c r="D491" s="96"/>
    </row>
    <row r="492" spans="2:4">
      <c r="B492" s="95"/>
      <c r="C492" s="96"/>
      <c r="D492" s="96"/>
    </row>
    <row r="493" spans="2:4">
      <c r="B493" s="95"/>
      <c r="C493" s="96"/>
      <c r="D493" s="96"/>
    </row>
    <row r="494" spans="2:4">
      <c r="B494" s="95"/>
      <c r="C494" s="96"/>
      <c r="D494" s="96"/>
    </row>
    <row r="495" spans="2:4">
      <c r="B495" s="95"/>
      <c r="C495" s="96"/>
      <c r="D495" s="96"/>
    </row>
    <row r="496" spans="2:4">
      <c r="B496" s="95"/>
      <c r="C496" s="96"/>
      <c r="D496" s="96"/>
    </row>
    <row r="497" spans="2:4">
      <c r="B497" s="95"/>
      <c r="C497" s="96"/>
      <c r="D497" s="96"/>
    </row>
    <row r="498" spans="2:4">
      <c r="B498" s="95"/>
      <c r="C498" s="96"/>
      <c r="D498" s="96"/>
    </row>
    <row r="499" spans="2:4">
      <c r="B499" s="95"/>
      <c r="C499" s="96"/>
      <c r="D499" s="96"/>
    </row>
    <row r="500" spans="2:4">
      <c r="B500" s="95"/>
      <c r="C500" s="96"/>
      <c r="D500" s="96"/>
    </row>
    <row r="501" spans="2:4">
      <c r="B501" s="95"/>
      <c r="C501" s="96"/>
      <c r="D501" s="96"/>
    </row>
    <row r="502" spans="2:4">
      <c r="B502" s="95"/>
      <c r="C502" s="96"/>
      <c r="D502" s="96"/>
    </row>
    <row r="503" spans="2:4">
      <c r="B503" s="95"/>
      <c r="C503" s="96"/>
      <c r="D503" s="96"/>
    </row>
    <row r="504" spans="2:4">
      <c r="B504" s="95"/>
      <c r="C504" s="96"/>
      <c r="D504" s="96"/>
    </row>
    <row r="505" spans="2:4">
      <c r="B505" s="95"/>
      <c r="C505" s="96"/>
      <c r="D505" s="96"/>
    </row>
    <row r="506" spans="2:4">
      <c r="B506" s="95"/>
      <c r="C506" s="96"/>
      <c r="D506" s="96"/>
    </row>
    <row r="507" spans="2:4">
      <c r="B507" s="95"/>
      <c r="C507" s="96"/>
      <c r="D507" s="96"/>
    </row>
    <row r="508" spans="2:4">
      <c r="B508" s="95"/>
      <c r="C508" s="96"/>
      <c r="D508" s="96"/>
    </row>
    <row r="509" spans="2:4">
      <c r="B509" s="95"/>
      <c r="C509" s="96"/>
      <c r="D509" s="96"/>
    </row>
    <row r="510" spans="2:4">
      <c r="B510" s="95"/>
      <c r="C510" s="96"/>
      <c r="D510" s="96"/>
    </row>
    <row r="511" spans="2:4">
      <c r="B511" s="95"/>
      <c r="C511" s="96"/>
      <c r="D511" s="96"/>
    </row>
    <row r="512" spans="2:4">
      <c r="B512" s="95"/>
      <c r="C512" s="96"/>
      <c r="D512" s="96"/>
    </row>
    <row r="513" spans="2:4">
      <c r="B513" s="95"/>
      <c r="C513" s="96"/>
      <c r="D513" s="96"/>
    </row>
    <row r="514" spans="2:4">
      <c r="B514" s="95"/>
      <c r="C514" s="96"/>
      <c r="D514" s="96"/>
    </row>
    <row r="515" spans="2:4">
      <c r="B515" s="95"/>
      <c r="C515" s="96"/>
      <c r="D515" s="96"/>
    </row>
    <row r="516" spans="2:4">
      <c r="B516" s="95"/>
      <c r="C516" s="96"/>
      <c r="D516" s="96"/>
    </row>
    <row r="517" spans="2:4">
      <c r="B517" s="95"/>
      <c r="C517" s="96"/>
      <c r="D517" s="96"/>
    </row>
    <row r="518" spans="2:4">
      <c r="B518" s="95"/>
      <c r="C518" s="96"/>
      <c r="D518" s="96"/>
    </row>
    <row r="519" spans="2:4">
      <c r="B519" s="95"/>
      <c r="C519" s="96"/>
      <c r="D519" s="96"/>
    </row>
    <row r="520" spans="2:4">
      <c r="B520" s="95"/>
      <c r="C520" s="96"/>
      <c r="D520" s="96"/>
    </row>
    <row r="521" spans="2:4">
      <c r="B521" s="95"/>
      <c r="C521" s="96"/>
      <c r="D521" s="96"/>
    </row>
    <row r="522" spans="2:4">
      <c r="B522" s="95"/>
      <c r="C522" s="96"/>
      <c r="D522" s="96"/>
    </row>
    <row r="523" spans="2:4">
      <c r="B523" s="95"/>
      <c r="C523" s="96"/>
      <c r="D523" s="96"/>
    </row>
    <row r="524" spans="2:4">
      <c r="B524" s="95"/>
      <c r="C524" s="96"/>
      <c r="D524" s="96"/>
    </row>
    <row r="525" spans="2:4">
      <c r="B525" s="95"/>
      <c r="C525" s="96"/>
      <c r="D525" s="96"/>
    </row>
    <row r="526" spans="2:4">
      <c r="B526" s="95"/>
      <c r="C526" s="96"/>
      <c r="D526" s="96"/>
    </row>
    <row r="527" spans="2:4">
      <c r="B527" s="95"/>
      <c r="C527" s="96"/>
      <c r="D527" s="96"/>
    </row>
    <row r="528" spans="2:4">
      <c r="B528" s="95"/>
      <c r="C528" s="96"/>
      <c r="D528" s="96"/>
    </row>
    <row r="529" spans="2:4">
      <c r="B529" s="95"/>
      <c r="C529" s="96"/>
      <c r="D529" s="96"/>
    </row>
    <row r="530" spans="2:4">
      <c r="B530" s="95"/>
      <c r="C530" s="96"/>
      <c r="D530" s="96"/>
    </row>
    <row r="531" spans="2:4">
      <c r="B531" s="95"/>
      <c r="C531" s="96"/>
      <c r="D531" s="96"/>
    </row>
    <row r="532" spans="2:4">
      <c r="B532" s="95"/>
      <c r="C532" s="96"/>
      <c r="D532" s="96"/>
    </row>
    <row r="533" spans="2:4">
      <c r="B533" s="95"/>
      <c r="C533" s="96"/>
      <c r="D533" s="96"/>
    </row>
    <row r="534" spans="2:4">
      <c r="B534" s="95"/>
      <c r="C534" s="96"/>
      <c r="D534" s="96"/>
    </row>
    <row r="535" spans="2:4">
      <c r="B535" s="95"/>
      <c r="C535" s="96"/>
      <c r="D535" s="96"/>
    </row>
    <row r="536" spans="2:4">
      <c r="B536" s="95"/>
      <c r="C536" s="96"/>
      <c r="D536" s="96"/>
    </row>
    <row r="537" spans="2:4">
      <c r="B537" s="95"/>
      <c r="C537" s="96"/>
      <c r="D537" s="96"/>
    </row>
    <row r="538" spans="2:4">
      <c r="B538" s="95"/>
      <c r="C538" s="96"/>
      <c r="D538" s="96"/>
    </row>
    <row r="539" spans="2:4">
      <c r="B539" s="95"/>
      <c r="C539" s="96"/>
      <c r="D539" s="96"/>
    </row>
    <row r="540" spans="2:4">
      <c r="B540" s="95"/>
      <c r="C540" s="96"/>
      <c r="D540" s="96"/>
    </row>
    <row r="541" spans="2:4">
      <c r="B541" s="95"/>
      <c r="C541" s="96"/>
      <c r="D541" s="96"/>
    </row>
    <row r="542" spans="2:4">
      <c r="B542" s="95"/>
      <c r="C542" s="96"/>
      <c r="D542" s="96"/>
    </row>
    <row r="543" spans="2:4">
      <c r="B543" s="95"/>
      <c r="C543" s="96"/>
      <c r="D543" s="96"/>
    </row>
    <row r="544" spans="2:4">
      <c r="B544" s="95"/>
      <c r="C544" s="96"/>
      <c r="D544" s="96"/>
    </row>
    <row r="545" spans="2:4">
      <c r="B545" s="95"/>
      <c r="C545" s="96"/>
      <c r="D545" s="96"/>
    </row>
    <row r="546" spans="2:4">
      <c r="B546" s="95"/>
      <c r="C546" s="96"/>
      <c r="D546" s="96"/>
    </row>
    <row r="547" spans="2:4">
      <c r="B547" s="95"/>
      <c r="C547" s="96"/>
      <c r="D547" s="96"/>
    </row>
    <row r="548" spans="2:4">
      <c r="B548" s="95"/>
      <c r="C548" s="96"/>
      <c r="D548" s="96"/>
    </row>
    <row r="549" spans="2:4">
      <c r="B549" s="95"/>
      <c r="C549" s="96"/>
      <c r="D549" s="96"/>
    </row>
    <row r="550" spans="2:4">
      <c r="B550" s="95"/>
      <c r="C550" s="96"/>
      <c r="D550" s="96"/>
    </row>
    <row r="551" spans="2:4">
      <c r="B551" s="95"/>
      <c r="C551" s="96"/>
      <c r="D551" s="96"/>
    </row>
    <row r="552" spans="2:4">
      <c r="B552" s="95"/>
      <c r="C552" s="96"/>
      <c r="D552" s="96"/>
    </row>
    <row r="553" spans="2:4">
      <c r="B553" s="95"/>
      <c r="C553" s="96"/>
      <c r="D553" s="96"/>
    </row>
    <row r="554" spans="2:4">
      <c r="B554" s="95"/>
      <c r="C554" s="96"/>
      <c r="D554" s="96"/>
    </row>
    <row r="555" spans="2:4">
      <c r="B555" s="95"/>
      <c r="C555" s="96"/>
      <c r="D555" s="96"/>
    </row>
    <row r="556" spans="2:4">
      <c r="B556" s="95"/>
      <c r="C556" s="96"/>
      <c r="D556" s="96"/>
    </row>
    <row r="557" spans="2:4">
      <c r="B557" s="95"/>
      <c r="C557" s="96"/>
      <c r="D557" s="96"/>
    </row>
    <row r="558" spans="2:4">
      <c r="B558" s="95"/>
      <c r="C558" s="96"/>
      <c r="D558" s="96"/>
    </row>
    <row r="559" spans="2:4">
      <c r="B559" s="95"/>
      <c r="C559" s="96"/>
      <c r="D559" s="96"/>
    </row>
    <row r="560" spans="2:4">
      <c r="B560" s="95"/>
      <c r="C560" s="96"/>
      <c r="D560" s="96"/>
    </row>
    <row r="561" spans="2:4">
      <c r="B561" s="95"/>
      <c r="C561" s="96"/>
      <c r="D561" s="96"/>
    </row>
    <row r="562" spans="2:4">
      <c r="B562" s="95"/>
      <c r="C562" s="96"/>
      <c r="D562" s="96"/>
    </row>
    <row r="563" spans="2:4">
      <c r="B563" s="95"/>
      <c r="C563" s="96"/>
      <c r="D563" s="96"/>
    </row>
    <row r="564" spans="2:4">
      <c r="B564" s="95"/>
      <c r="C564" s="96"/>
      <c r="D564" s="96"/>
    </row>
    <row r="565" spans="2:4">
      <c r="B565" s="95"/>
      <c r="C565" s="96"/>
      <c r="D565" s="96"/>
    </row>
    <row r="566" spans="2:4">
      <c r="B566" s="95"/>
      <c r="C566" s="96"/>
      <c r="D566" s="96"/>
    </row>
    <row r="567" spans="2:4">
      <c r="B567" s="95"/>
      <c r="C567" s="96"/>
      <c r="D567" s="96"/>
    </row>
    <row r="568" spans="2:4">
      <c r="B568" s="95"/>
      <c r="C568" s="96"/>
      <c r="D568" s="96"/>
    </row>
    <row r="569" spans="2:4">
      <c r="B569" s="95"/>
      <c r="C569" s="96"/>
      <c r="D569" s="96"/>
    </row>
    <row r="570" spans="2:4">
      <c r="B570" s="95"/>
      <c r="C570" s="96"/>
      <c r="D570" s="96"/>
    </row>
    <row r="571" spans="2:4">
      <c r="B571" s="95"/>
      <c r="C571" s="96"/>
      <c r="D571" s="96"/>
    </row>
    <row r="572" spans="2:4">
      <c r="B572" s="95"/>
      <c r="C572" s="96"/>
      <c r="D572" s="96"/>
    </row>
    <row r="573" spans="2:4">
      <c r="B573" s="95"/>
      <c r="C573" s="96"/>
      <c r="D573" s="96"/>
    </row>
    <row r="574" spans="2:4">
      <c r="B574" s="95"/>
      <c r="C574" s="96"/>
      <c r="D574" s="96"/>
    </row>
    <row r="575" spans="2:4">
      <c r="B575" s="95"/>
      <c r="C575" s="96"/>
      <c r="D575" s="96"/>
    </row>
    <row r="576" spans="2:4">
      <c r="B576" s="95"/>
      <c r="C576" s="96"/>
      <c r="D576" s="96"/>
    </row>
    <row r="577" spans="2:4">
      <c r="B577" s="95"/>
      <c r="C577" s="96"/>
      <c r="D577" s="96"/>
    </row>
    <row r="578" spans="2:4">
      <c r="B578" s="95"/>
      <c r="C578" s="96"/>
      <c r="D578" s="96"/>
    </row>
    <row r="579" spans="2:4">
      <c r="B579" s="95"/>
      <c r="C579" s="96"/>
      <c r="D579" s="96"/>
    </row>
    <row r="580" spans="2:4">
      <c r="B580" s="95"/>
      <c r="C580" s="96"/>
      <c r="D580" s="96"/>
    </row>
    <row r="581" spans="2:4">
      <c r="B581" s="95"/>
      <c r="C581" s="96"/>
      <c r="D581" s="96"/>
    </row>
    <row r="582" spans="2:4">
      <c r="B582" s="95"/>
      <c r="C582" s="96"/>
      <c r="D582" s="96"/>
    </row>
    <row r="583" spans="2:4">
      <c r="B583" s="95"/>
      <c r="C583" s="96"/>
      <c r="D583" s="96"/>
    </row>
    <row r="584" spans="2:4">
      <c r="B584" s="95"/>
      <c r="C584" s="96"/>
      <c r="D584" s="96"/>
    </row>
    <row r="585" spans="2:4">
      <c r="B585" s="95"/>
      <c r="C585" s="96"/>
      <c r="D585" s="96"/>
    </row>
    <row r="586" spans="2:4">
      <c r="B586" s="95"/>
      <c r="C586" s="96"/>
      <c r="D586" s="96"/>
    </row>
    <row r="587" spans="2:4">
      <c r="B587" s="95"/>
      <c r="C587" s="96"/>
      <c r="D587" s="96"/>
    </row>
    <row r="588" spans="2:4">
      <c r="B588" s="95"/>
      <c r="C588" s="96"/>
      <c r="D588" s="96"/>
    </row>
    <row r="589" spans="2:4">
      <c r="B589" s="95"/>
      <c r="C589" s="96"/>
      <c r="D589" s="96"/>
    </row>
    <row r="590" spans="2:4">
      <c r="B590" s="95"/>
      <c r="C590" s="96"/>
      <c r="D590" s="96"/>
    </row>
    <row r="591" spans="2:4">
      <c r="B591" s="95"/>
      <c r="C591" s="96"/>
      <c r="D591" s="96"/>
    </row>
    <row r="592" spans="2:4">
      <c r="B592" s="95"/>
      <c r="C592" s="96"/>
      <c r="D592" s="96"/>
    </row>
    <row r="593" spans="2:4">
      <c r="B593" s="95"/>
      <c r="C593" s="96"/>
      <c r="D593" s="96"/>
    </row>
    <row r="594" spans="2:4">
      <c r="B594" s="95"/>
      <c r="C594" s="96"/>
      <c r="D594" s="96"/>
    </row>
    <row r="595" spans="2:4">
      <c r="B595" s="95"/>
      <c r="C595" s="96"/>
      <c r="D595" s="96"/>
    </row>
    <row r="596" spans="2:4">
      <c r="B596" s="95"/>
      <c r="C596" s="96"/>
      <c r="D596" s="96"/>
    </row>
    <row r="597" spans="2:4">
      <c r="B597" s="95"/>
      <c r="C597" s="96"/>
      <c r="D597" s="96"/>
    </row>
    <row r="598" spans="2:4">
      <c r="B598" s="95"/>
      <c r="C598" s="96"/>
      <c r="D598" s="96"/>
    </row>
    <row r="599" spans="2:4">
      <c r="B599" s="95"/>
      <c r="C599" s="96"/>
      <c r="D599" s="96"/>
    </row>
    <row r="600" spans="2:4">
      <c r="B600" s="95"/>
      <c r="C600" s="96"/>
      <c r="D600" s="96"/>
    </row>
    <row r="601" spans="2:4">
      <c r="B601" s="95"/>
      <c r="C601" s="96"/>
      <c r="D601" s="96"/>
    </row>
    <row r="602" spans="2:4">
      <c r="B602" s="95"/>
      <c r="C602" s="96"/>
      <c r="D602" s="96"/>
    </row>
    <row r="603" spans="2:4">
      <c r="B603" s="95"/>
      <c r="C603" s="96"/>
      <c r="D603" s="96"/>
    </row>
    <row r="604" spans="2:4">
      <c r="B604" s="95"/>
      <c r="C604" s="96"/>
      <c r="D604" s="96"/>
    </row>
    <row r="605" spans="2:4">
      <c r="B605" s="95"/>
      <c r="C605" s="96"/>
      <c r="D605" s="96"/>
    </row>
    <row r="606" spans="2:4">
      <c r="B606" s="95"/>
      <c r="C606" s="96"/>
      <c r="D606" s="96"/>
    </row>
    <row r="607" spans="2:4">
      <c r="B607" s="95"/>
      <c r="C607" s="96"/>
      <c r="D607" s="96"/>
    </row>
    <row r="608" spans="2:4">
      <c r="B608" s="95"/>
      <c r="C608" s="96"/>
      <c r="D608" s="96"/>
    </row>
    <row r="609" spans="2:4">
      <c r="B609" s="95"/>
      <c r="C609" s="96"/>
      <c r="D609" s="96"/>
    </row>
    <row r="610" spans="2:4">
      <c r="B610" s="95"/>
      <c r="C610" s="96"/>
      <c r="D610" s="96"/>
    </row>
    <row r="611" spans="2:4">
      <c r="B611" s="95"/>
      <c r="C611" s="96"/>
      <c r="D611" s="96"/>
    </row>
    <row r="612" spans="2:4">
      <c r="B612" s="95"/>
      <c r="C612" s="96"/>
      <c r="D612" s="96"/>
    </row>
    <row r="613" spans="2:4">
      <c r="B613" s="95"/>
      <c r="C613" s="96"/>
      <c r="D613" s="96"/>
    </row>
    <row r="614" spans="2:4">
      <c r="B614" s="95"/>
      <c r="C614" s="96"/>
      <c r="D614" s="96"/>
    </row>
    <row r="615" spans="2:4">
      <c r="B615" s="95"/>
      <c r="C615" s="96"/>
      <c r="D615" s="96"/>
    </row>
    <row r="616" spans="2:4">
      <c r="B616" s="95"/>
      <c r="C616" s="96"/>
      <c r="D616" s="96"/>
    </row>
    <row r="617" spans="2:4">
      <c r="B617" s="95"/>
      <c r="C617" s="96"/>
      <c r="D617" s="96"/>
    </row>
    <row r="618" spans="2:4">
      <c r="B618" s="95"/>
      <c r="C618" s="96"/>
      <c r="D618" s="96"/>
    </row>
    <row r="619" spans="2:4">
      <c r="B619" s="95"/>
      <c r="C619" s="96"/>
      <c r="D619" s="96"/>
    </row>
    <row r="620" spans="2:4">
      <c r="B620" s="95"/>
      <c r="C620" s="96"/>
      <c r="D620" s="96"/>
    </row>
    <row r="621" spans="2:4">
      <c r="B621" s="95"/>
      <c r="C621" s="96"/>
      <c r="D621" s="96"/>
    </row>
    <row r="622" spans="2:4">
      <c r="B622" s="95"/>
      <c r="C622" s="96"/>
      <c r="D622" s="96"/>
    </row>
    <row r="623" spans="2:4">
      <c r="B623" s="95"/>
      <c r="C623" s="96"/>
      <c r="D623" s="96"/>
    </row>
    <row r="624" spans="2:4">
      <c r="B624" s="95"/>
      <c r="C624" s="96"/>
      <c r="D624" s="96"/>
    </row>
    <row r="625" spans="2:4">
      <c r="B625" s="95"/>
      <c r="C625" s="96"/>
      <c r="D625" s="96"/>
    </row>
    <row r="626" spans="2:4">
      <c r="B626" s="95"/>
      <c r="C626" s="96"/>
      <c r="D626" s="96"/>
    </row>
    <row r="627" spans="2:4">
      <c r="B627" s="95"/>
      <c r="C627" s="96"/>
      <c r="D627" s="96"/>
    </row>
    <row r="628" spans="2:4">
      <c r="B628" s="95"/>
      <c r="C628" s="96"/>
      <c r="D628" s="96"/>
    </row>
    <row r="629" spans="2:4">
      <c r="B629" s="95"/>
      <c r="C629" s="96"/>
      <c r="D629" s="96"/>
    </row>
    <row r="630" spans="2:4">
      <c r="B630" s="95"/>
      <c r="C630" s="96"/>
      <c r="D630" s="96"/>
    </row>
    <row r="631" spans="2:4">
      <c r="B631" s="95"/>
      <c r="C631" s="96"/>
      <c r="D631" s="96"/>
    </row>
    <row r="632" spans="2:4">
      <c r="B632" s="95"/>
      <c r="C632" s="96"/>
      <c r="D632" s="96"/>
    </row>
    <row r="633" spans="2:4">
      <c r="B633" s="95"/>
      <c r="C633" s="96"/>
      <c r="D633" s="96"/>
    </row>
    <row r="634" spans="2:4">
      <c r="B634" s="95"/>
      <c r="C634" s="96"/>
      <c r="D634" s="96"/>
    </row>
    <row r="635" spans="2:4">
      <c r="B635" s="95"/>
      <c r="C635" s="96"/>
      <c r="D635" s="96"/>
    </row>
    <row r="636" spans="2:4">
      <c r="B636" s="95"/>
      <c r="C636" s="96"/>
      <c r="D636" s="96"/>
    </row>
    <row r="637" spans="2:4">
      <c r="B637" s="95"/>
      <c r="C637" s="96"/>
      <c r="D637" s="96"/>
    </row>
    <row r="638" spans="2:4">
      <c r="B638" s="95"/>
      <c r="C638" s="96"/>
      <c r="D638" s="96"/>
    </row>
    <row r="639" spans="2:4">
      <c r="B639" s="95"/>
      <c r="C639" s="96"/>
      <c r="D639" s="96"/>
    </row>
    <row r="640" spans="2:4">
      <c r="B640" s="95"/>
      <c r="C640" s="96"/>
      <c r="D640" s="96"/>
    </row>
    <row r="641" spans="2:4">
      <c r="B641" s="95"/>
      <c r="C641" s="96"/>
      <c r="D641" s="96"/>
    </row>
    <row r="642" spans="2:4">
      <c r="B642" s="95"/>
      <c r="C642" s="96"/>
      <c r="D642" s="96"/>
    </row>
    <row r="643" spans="2:4">
      <c r="B643" s="95"/>
      <c r="C643" s="96"/>
      <c r="D643" s="96"/>
    </row>
    <row r="644" spans="2:4">
      <c r="B644" s="95"/>
      <c r="C644" s="96"/>
      <c r="D644" s="96"/>
    </row>
    <row r="645" spans="2:4">
      <c r="B645" s="95"/>
      <c r="C645" s="96"/>
      <c r="D645" s="96"/>
    </row>
    <row r="646" spans="2:4">
      <c r="B646" s="95"/>
      <c r="C646" s="96"/>
      <c r="D646" s="96"/>
    </row>
    <row r="647" spans="2:4">
      <c r="B647" s="95"/>
      <c r="C647" s="96"/>
      <c r="D647" s="96"/>
    </row>
    <row r="648" spans="2:4">
      <c r="B648" s="95"/>
      <c r="C648" s="96"/>
      <c r="D648" s="96"/>
    </row>
    <row r="649" spans="2:4">
      <c r="B649" s="95"/>
      <c r="C649" s="96"/>
      <c r="D649" s="96"/>
    </row>
    <row r="650" spans="2:4">
      <c r="B650" s="95"/>
      <c r="C650" s="96"/>
      <c r="D650" s="96"/>
    </row>
    <row r="651" spans="2:4">
      <c r="B651" s="95"/>
      <c r="C651" s="96"/>
      <c r="D651" s="96"/>
    </row>
    <row r="652" spans="2:4">
      <c r="B652" s="95"/>
      <c r="C652" s="96"/>
      <c r="D652" s="96"/>
    </row>
    <row r="653" spans="2:4">
      <c r="B653" s="95"/>
      <c r="C653" s="96"/>
      <c r="D653" s="96"/>
    </row>
    <row r="654" spans="2:4">
      <c r="B654" s="95"/>
      <c r="C654" s="96"/>
      <c r="D654" s="96"/>
    </row>
    <row r="655" spans="2:4">
      <c r="B655" s="95"/>
      <c r="C655" s="96"/>
      <c r="D655" s="96"/>
    </row>
    <row r="656" spans="2:4">
      <c r="B656" s="95"/>
      <c r="C656" s="96"/>
      <c r="D656" s="96"/>
    </row>
    <row r="657" spans="2:4">
      <c r="B657" s="95"/>
      <c r="C657" s="96"/>
      <c r="D657" s="96"/>
    </row>
    <row r="658" spans="2:4">
      <c r="B658" s="95"/>
      <c r="C658" s="96"/>
      <c r="D658" s="96"/>
    </row>
    <row r="659" spans="2:4">
      <c r="B659" s="95"/>
      <c r="C659" s="96"/>
      <c r="D659" s="96"/>
    </row>
    <row r="660" spans="2:4">
      <c r="B660" s="95"/>
      <c r="C660" s="96"/>
      <c r="D660" s="96"/>
    </row>
    <row r="661" spans="2:4">
      <c r="B661" s="95"/>
      <c r="C661" s="96"/>
      <c r="D661" s="96"/>
    </row>
    <row r="662" spans="2:4">
      <c r="B662" s="95"/>
      <c r="C662" s="96"/>
      <c r="D662" s="96"/>
    </row>
    <row r="663" spans="2:4">
      <c r="B663" s="95"/>
      <c r="C663" s="96"/>
      <c r="D663" s="96"/>
    </row>
    <row r="664" spans="2:4">
      <c r="B664" s="95"/>
      <c r="C664" s="96"/>
      <c r="D664" s="96"/>
    </row>
    <row r="665" spans="2:4">
      <c r="B665" s="95"/>
      <c r="C665" s="96"/>
      <c r="D665" s="96"/>
    </row>
    <row r="666" spans="2:4">
      <c r="B666" s="95"/>
      <c r="C666" s="96"/>
      <c r="D666" s="96"/>
    </row>
    <row r="667" spans="2:4">
      <c r="B667" s="95"/>
      <c r="C667" s="96"/>
      <c r="D667" s="96"/>
    </row>
    <row r="668" spans="2:4">
      <c r="B668" s="95"/>
      <c r="C668" s="96"/>
      <c r="D668" s="96"/>
    </row>
    <row r="669" spans="2:4">
      <c r="B669" s="95"/>
      <c r="C669" s="96"/>
      <c r="D669" s="96"/>
    </row>
    <row r="670" spans="2:4">
      <c r="B670" s="95"/>
      <c r="C670" s="96"/>
      <c r="D670" s="96"/>
    </row>
    <row r="671" spans="2:4">
      <c r="B671" s="95"/>
      <c r="C671" s="96"/>
      <c r="D671" s="96"/>
    </row>
    <row r="672" spans="2:4">
      <c r="B672" s="95"/>
      <c r="C672" s="96"/>
      <c r="D672" s="96"/>
    </row>
    <row r="673" spans="2:4">
      <c r="B673" s="95"/>
      <c r="C673" s="96"/>
      <c r="D673" s="96"/>
    </row>
    <row r="674" spans="2:4">
      <c r="B674" s="95"/>
      <c r="C674" s="96"/>
      <c r="D674" s="96"/>
    </row>
    <row r="675" spans="2:4">
      <c r="B675" s="95"/>
      <c r="C675" s="96"/>
      <c r="D675" s="96"/>
    </row>
    <row r="676" spans="2:4">
      <c r="B676" s="95"/>
      <c r="C676" s="96"/>
      <c r="D676" s="96"/>
    </row>
    <row r="677" spans="2:4">
      <c r="B677" s="95"/>
      <c r="C677" s="96"/>
      <c r="D677" s="96"/>
    </row>
    <row r="678" spans="2:4">
      <c r="B678" s="95"/>
      <c r="C678" s="96"/>
      <c r="D678" s="96"/>
    </row>
    <row r="679" spans="2:4">
      <c r="B679" s="95"/>
      <c r="C679" s="96"/>
      <c r="D679" s="96"/>
    </row>
    <row r="680" spans="2:4">
      <c r="B680" s="95"/>
      <c r="C680" s="96"/>
      <c r="D680" s="96"/>
    </row>
    <row r="681" spans="2:4">
      <c r="B681" s="95"/>
      <c r="C681" s="96"/>
      <c r="D681" s="96"/>
    </row>
    <row r="682" spans="2:4">
      <c r="B682" s="95"/>
      <c r="C682" s="96"/>
      <c r="D682" s="96"/>
    </row>
    <row r="683" spans="2:4">
      <c r="B683" s="95"/>
      <c r="C683" s="96"/>
      <c r="D683" s="96"/>
    </row>
    <row r="684" spans="2:4">
      <c r="B684" s="95"/>
      <c r="C684" s="96"/>
      <c r="D684" s="96"/>
    </row>
    <row r="685" spans="2:4">
      <c r="B685" s="95"/>
      <c r="C685" s="96"/>
      <c r="D685" s="96"/>
    </row>
    <row r="686" spans="2:4">
      <c r="B686" s="95"/>
      <c r="C686" s="96"/>
      <c r="D686" s="96"/>
    </row>
    <row r="687" spans="2:4">
      <c r="B687" s="95"/>
      <c r="C687" s="96"/>
      <c r="D687" s="96"/>
    </row>
    <row r="688" spans="2:4">
      <c r="B688" s="95"/>
      <c r="C688" s="96"/>
      <c r="D688" s="96"/>
    </row>
    <row r="689" spans="2:4">
      <c r="B689" s="95"/>
      <c r="C689" s="96"/>
      <c r="D689" s="96"/>
    </row>
    <row r="690" spans="2:4">
      <c r="B690" s="95"/>
      <c r="C690" s="96"/>
      <c r="D690" s="96"/>
    </row>
    <row r="691" spans="2:4">
      <c r="B691" s="95"/>
      <c r="C691" s="96"/>
      <c r="D691" s="96"/>
    </row>
    <row r="692" spans="2:4">
      <c r="B692" s="95"/>
      <c r="C692" s="96"/>
      <c r="D692" s="96"/>
    </row>
    <row r="693" spans="2:4">
      <c r="B693" s="95"/>
      <c r="C693" s="96"/>
      <c r="D693" s="96"/>
    </row>
    <row r="694" spans="2:4">
      <c r="B694" s="95"/>
      <c r="C694" s="96"/>
      <c r="D694" s="96"/>
    </row>
    <row r="695" spans="2:4">
      <c r="B695" s="95"/>
      <c r="C695" s="96"/>
      <c r="D695" s="96"/>
    </row>
    <row r="696" spans="2:4">
      <c r="B696" s="95"/>
      <c r="C696" s="96"/>
      <c r="D696" s="96"/>
    </row>
    <row r="697" spans="2:4">
      <c r="B697" s="95"/>
      <c r="C697" s="96"/>
      <c r="D697" s="96"/>
    </row>
    <row r="698" spans="2:4">
      <c r="B698" s="95"/>
      <c r="C698" s="96"/>
      <c r="D698" s="96"/>
    </row>
    <row r="699" spans="2:4">
      <c r="B699" s="95"/>
      <c r="C699" s="96"/>
      <c r="D699" s="96"/>
    </row>
    <row r="700" spans="2:4">
      <c r="B700" s="95"/>
      <c r="C700" s="96"/>
      <c r="D700" s="96"/>
    </row>
    <row r="701" spans="2:4">
      <c r="B701" s="95"/>
      <c r="C701" s="96"/>
      <c r="D701" s="96"/>
    </row>
    <row r="702" spans="2:4">
      <c r="B702" s="95"/>
      <c r="C702" s="96"/>
      <c r="D702" s="96"/>
    </row>
    <row r="703" spans="2:4">
      <c r="B703" s="95"/>
      <c r="C703" s="96"/>
      <c r="D703" s="96"/>
    </row>
    <row r="704" spans="2:4">
      <c r="B704" s="95"/>
      <c r="C704" s="96"/>
      <c r="D704" s="96"/>
    </row>
    <row r="705" spans="2:4">
      <c r="B705" s="95"/>
      <c r="C705" s="96"/>
      <c r="D705" s="96"/>
    </row>
    <row r="706" spans="2:4">
      <c r="B706" s="95"/>
      <c r="C706" s="96"/>
      <c r="D706" s="96"/>
    </row>
    <row r="707" spans="2:4">
      <c r="B707" s="95"/>
      <c r="C707" s="96"/>
      <c r="D707" s="96"/>
    </row>
    <row r="708" spans="2:4">
      <c r="B708" s="95"/>
      <c r="C708" s="96"/>
      <c r="D708" s="96"/>
    </row>
    <row r="709" spans="2:4">
      <c r="B709" s="95"/>
      <c r="C709" s="96"/>
      <c r="D709" s="96"/>
    </row>
    <row r="710" spans="2:4">
      <c r="B710" s="95"/>
      <c r="C710" s="96"/>
      <c r="D710" s="96"/>
    </row>
    <row r="711" spans="2:4">
      <c r="B711" s="95"/>
      <c r="C711" s="96"/>
      <c r="D711" s="96"/>
    </row>
    <row r="712" spans="2:4">
      <c r="B712" s="95"/>
      <c r="C712" s="96"/>
      <c r="D712" s="96"/>
    </row>
    <row r="713" spans="2:4">
      <c r="B713" s="95"/>
      <c r="C713" s="96"/>
      <c r="D713" s="96"/>
    </row>
    <row r="714" spans="2:4">
      <c r="B714" s="95"/>
      <c r="C714" s="96"/>
      <c r="D714" s="96"/>
    </row>
    <row r="715" spans="2:4">
      <c r="B715" s="95"/>
      <c r="C715" s="96"/>
      <c r="D715" s="96"/>
    </row>
    <row r="716" spans="2:4">
      <c r="B716" s="95"/>
      <c r="C716" s="96"/>
      <c r="D716" s="96"/>
    </row>
    <row r="717" spans="2:4">
      <c r="B717" s="95"/>
      <c r="C717" s="96"/>
      <c r="D717" s="96"/>
    </row>
    <row r="718" spans="2:4">
      <c r="B718" s="95"/>
      <c r="C718" s="96"/>
      <c r="D718" s="96"/>
    </row>
    <row r="719" spans="2:4">
      <c r="B719" s="95"/>
      <c r="C719" s="96"/>
      <c r="D719" s="96"/>
    </row>
    <row r="720" spans="2:4">
      <c r="B720" s="95"/>
      <c r="C720" s="96"/>
      <c r="D720" s="96"/>
    </row>
    <row r="721" spans="2:4">
      <c r="B721" s="95"/>
      <c r="C721" s="96"/>
      <c r="D721" s="96"/>
    </row>
    <row r="722" spans="2:4">
      <c r="B722" s="95"/>
      <c r="C722" s="96"/>
      <c r="D722" s="96"/>
    </row>
    <row r="723" spans="2:4">
      <c r="B723" s="95"/>
      <c r="C723" s="96"/>
      <c r="D723" s="96"/>
    </row>
    <row r="724" spans="2:4">
      <c r="B724" s="95"/>
      <c r="C724" s="96"/>
      <c r="D724" s="96"/>
    </row>
    <row r="725" spans="2:4">
      <c r="B725" s="95"/>
      <c r="C725" s="96"/>
      <c r="D725" s="96"/>
    </row>
    <row r="726" spans="2:4">
      <c r="B726" s="95"/>
      <c r="C726" s="96"/>
      <c r="D726" s="96"/>
    </row>
    <row r="727" spans="2:4">
      <c r="B727" s="95"/>
      <c r="C727" s="96"/>
      <c r="D727" s="96"/>
    </row>
    <row r="728" spans="2:4">
      <c r="B728" s="95"/>
      <c r="C728" s="96"/>
      <c r="D728" s="96"/>
    </row>
    <row r="729" spans="2:4">
      <c r="B729" s="95"/>
      <c r="C729" s="96"/>
      <c r="D729" s="96"/>
    </row>
    <row r="730" spans="2:4">
      <c r="B730" s="95"/>
      <c r="C730" s="96"/>
      <c r="D730" s="96"/>
    </row>
    <row r="731" spans="2:4">
      <c r="B731" s="95"/>
      <c r="C731" s="96"/>
      <c r="D731" s="96"/>
    </row>
    <row r="732" spans="2:4">
      <c r="B732" s="95"/>
      <c r="C732" s="96"/>
      <c r="D732" s="96"/>
    </row>
    <row r="733" spans="2:4">
      <c r="B733" s="95"/>
      <c r="C733" s="96"/>
      <c r="D733" s="96"/>
    </row>
    <row r="734" spans="2:4">
      <c r="B734" s="95"/>
      <c r="C734" s="96"/>
      <c r="D734" s="96"/>
    </row>
    <row r="735" spans="2:4">
      <c r="B735" s="95"/>
      <c r="C735" s="96"/>
      <c r="D735" s="96"/>
    </row>
    <row r="736" spans="2:4">
      <c r="B736" s="95"/>
      <c r="C736" s="96"/>
      <c r="D736" s="96"/>
    </row>
    <row r="737" spans="2:4">
      <c r="B737" s="95"/>
      <c r="C737" s="96"/>
      <c r="D737" s="96"/>
    </row>
    <row r="738" spans="2:4">
      <c r="B738" s="95"/>
      <c r="C738" s="96"/>
      <c r="D738" s="96"/>
    </row>
    <row r="739" spans="2:4">
      <c r="B739" s="95"/>
      <c r="C739" s="96"/>
      <c r="D739" s="96"/>
    </row>
    <row r="740" spans="2:4">
      <c r="B740" s="95"/>
      <c r="C740" s="96"/>
      <c r="D740" s="96"/>
    </row>
    <row r="741" spans="2:4">
      <c r="B741" s="95"/>
      <c r="C741" s="96"/>
      <c r="D741" s="96"/>
    </row>
    <row r="742" spans="2:4">
      <c r="B742" s="95"/>
      <c r="C742" s="96"/>
      <c r="D742" s="96"/>
    </row>
    <row r="743" spans="2:4">
      <c r="B743" s="95"/>
      <c r="C743" s="96"/>
      <c r="D743" s="96"/>
    </row>
    <row r="744" spans="2:4">
      <c r="B744" s="95"/>
      <c r="C744" s="96"/>
      <c r="D744" s="96"/>
    </row>
    <row r="745" spans="2:4">
      <c r="B745" s="95"/>
      <c r="C745" s="96"/>
      <c r="D745" s="96"/>
    </row>
    <row r="746" spans="2:4">
      <c r="B746" s="95"/>
      <c r="C746" s="96"/>
      <c r="D746" s="96"/>
    </row>
    <row r="747" spans="2:4">
      <c r="B747" s="95"/>
      <c r="C747" s="96"/>
      <c r="D747" s="96"/>
    </row>
    <row r="748" spans="2:4">
      <c r="B748" s="95"/>
      <c r="C748" s="96"/>
      <c r="D748" s="96"/>
    </row>
    <row r="749" spans="2:4">
      <c r="B749" s="95"/>
      <c r="C749" s="96"/>
      <c r="D749" s="96"/>
    </row>
    <row r="750" spans="2:4">
      <c r="B750" s="95"/>
      <c r="C750" s="96"/>
      <c r="D750" s="96"/>
    </row>
    <row r="751" spans="2:4">
      <c r="B751" s="95"/>
      <c r="C751" s="96"/>
      <c r="D751" s="96"/>
    </row>
    <row r="752" spans="2:4">
      <c r="B752" s="95"/>
      <c r="C752" s="96"/>
      <c r="D752" s="96"/>
    </row>
    <row r="753" spans="2:4">
      <c r="B753" s="95"/>
      <c r="C753" s="96"/>
      <c r="D753" s="96"/>
    </row>
    <row r="754" spans="2:4">
      <c r="B754" s="95"/>
      <c r="C754" s="96"/>
      <c r="D754" s="96"/>
    </row>
    <row r="755" spans="2:4">
      <c r="B755" s="95"/>
      <c r="C755" s="96"/>
      <c r="D755" s="96"/>
    </row>
    <row r="756" spans="2:4">
      <c r="B756" s="95"/>
      <c r="C756" s="96"/>
      <c r="D756" s="96"/>
    </row>
    <row r="757" spans="2:4">
      <c r="B757" s="95"/>
      <c r="C757" s="96"/>
      <c r="D757" s="96"/>
    </row>
    <row r="758" spans="2:4">
      <c r="B758" s="95"/>
      <c r="C758" s="96"/>
      <c r="D758" s="96"/>
    </row>
    <row r="759" spans="2:4">
      <c r="B759" s="95"/>
      <c r="C759" s="96"/>
      <c r="D759" s="96"/>
    </row>
    <row r="760" spans="2:4">
      <c r="B760" s="95"/>
      <c r="C760" s="96"/>
      <c r="D760" s="96"/>
    </row>
    <row r="761" spans="2:4">
      <c r="B761" s="95"/>
      <c r="C761" s="96"/>
      <c r="D761" s="96"/>
    </row>
    <row r="762" spans="2:4">
      <c r="B762" s="95"/>
      <c r="C762" s="96"/>
      <c r="D762" s="96"/>
    </row>
    <row r="763" spans="2:4">
      <c r="B763" s="95"/>
      <c r="C763" s="96"/>
      <c r="D763" s="96"/>
    </row>
    <row r="764" spans="2:4">
      <c r="B764" s="95"/>
      <c r="C764" s="96"/>
      <c r="D764" s="96"/>
    </row>
    <row r="765" spans="2:4">
      <c r="B765" s="95"/>
      <c r="C765" s="96"/>
      <c r="D765" s="96"/>
    </row>
    <row r="766" spans="2:4">
      <c r="B766" s="95"/>
      <c r="C766" s="96"/>
      <c r="D766" s="96"/>
    </row>
    <row r="767" spans="2:4">
      <c r="B767" s="95"/>
      <c r="C767" s="96"/>
      <c r="D767" s="96"/>
    </row>
    <row r="768" spans="2:4">
      <c r="B768" s="95"/>
      <c r="C768" s="96"/>
      <c r="D768" s="96"/>
    </row>
    <row r="769" spans="2:4">
      <c r="B769" s="95"/>
      <c r="C769" s="96"/>
      <c r="D769" s="96"/>
    </row>
    <row r="770" spans="2:4">
      <c r="B770" s="95"/>
      <c r="C770" s="96"/>
      <c r="D770" s="96"/>
    </row>
    <row r="771" spans="2:4">
      <c r="B771" s="95"/>
      <c r="C771" s="96"/>
      <c r="D771" s="96"/>
    </row>
    <row r="772" spans="2:4">
      <c r="B772" s="95"/>
      <c r="C772" s="96"/>
      <c r="D772" s="96"/>
    </row>
    <row r="773" spans="2:4">
      <c r="B773" s="95"/>
      <c r="C773" s="96"/>
      <c r="D773" s="96"/>
    </row>
    <row r="774" spans="2:4">
      <c r="B774" s="95"/>
      <c r="C774" s="96"/>
      <c r="D774" s="96"/>
    </row>
    <row r="775" spans="2:4">
      <c r="B775" s="95"/>
      <c r="C775" s="96"/>
      <c r="D775" s="96"/>
    </row>
    <row r="776" spans="2:4">
      <c r="B776" s="95"/>
      <c r="C776" s="96"/>
      <c r="D776" s="96"/>
    </row>
    <row r="777" spans="2:4">
      <c r="B777" s="95"/>
      <c r="C777" s="96"/>
      <c r="D777" s="96"/>
    </row>
    <row r="778" spans="2:4">
      <c r="B778" s="95"/>
      <c r="C778" s="96"/>
      <c r="D778" s="96"/>
    </row>
    <row r="779" spans="2:4">
      <c r="B779" s="95"/>
      <c r="C779" s="96"/>
      <c r="D779" s="96"/>
    </row>
    <row r="780" spans="2:4">
      <c r="B780" s="95"/>
      <c r="C780" s="96"/>
      <c r="D780" s="96"/>
    </row>
    <row r="781" spans="2:4">
      <c r="B781" s="95"/>
      <c r="C781" s="96"/>
      <c r="D781" s="96"/>
    </row>
    <row r="782" spans="2:4">
      <c r="B782" s="95"/>
      <c r="C782" s="96"/>
      <c r="D782" s="96"/>
    </row>
    <row r="783" spans="2:4">
      <c r="B783" s="95"/>
      <c r="C783" s="96"/>
      <c r="D783" s="96"/>
    </row>
    <row r="784" spans="2:4">
      <c r="B784" s="95"/>
      <c r="C784" s="96"/>
      <c r="D784" s="96"/>
    </row>
    <row r="785" spans="2:4">
      <c r="B785" s="95"/>
      <c r="C785" s="96"/>
      <c r="D785" s="96"/>
    </row>
    <row r="786" spans="2:4">
      <c r="B786" s="95"/>
      <c r="C786" s="96"/>
      <c r="D786" s="96"/>
    </row>
    <row r="787" spans="2:4">
      <c r="B787" s="95"/>
      <c r="C787" s="96"/>
      <c r="D787" s="96"/>
    </row>
    <row r="788" spans="2:4">
      <c r="B788" s="95"/>
      <c r="C788" s="96"/>
      <c r="D788" s="96"/>
    </row>
    <row r="789" spans="2:4">
      <c r="B789" s="95"/>
      <c r="C789" s="96"/>
      <c r="D789" s="96"/>
    </row>
    <row r="790" spans="2:4">
      <c r="B790" s="95"/>
      <c r="C790" s="96"/>
      <c r="D790" s="96"/>
    </row>
    <row r="791" spans="2:4">
      <c r="B791" s="95"/>
      <c r="C791" s="96"/>
      <c r="D791" s="96"/>
    </row>
    <row r="792" spans="2:4">
      <c r="B792" s="95"/>
      <c r="C792" s="96"/>
      <c r="D792" s="96"/>
    </row>
    <row r="793" spans="2:4">
      <c r="B793" s="95"/>
      <c r="C793" s="96"/>
      <c r="D793" s="96"/>
    </row>
    <row r="794" spans="2:4">
      <c r="B794" s="95"/>
      <c r="C794" s="96"/>
      <c r="D794" s="96"/>
    </row>
    <row r="795" spans="2:4">
      <c r="B795" s="95"/>
      <c r="C795" s="96"/>
      <c r="D795" s="96"/>
    </row>
    <row r="796" spans="2:4">
      <c r="B796" s="95"/>
      <c r="C796" s="96"/>
      <c r="D796" s="96"/>
    </row>
    <row r="797" spans="2:4">
      <c r="B797" s="95"/>
      <c r="C797" s="96"/>
      <c r="D797" s="96"/>
    </row>
    <row r="798" spans="2:4">
      <c r="B798" s="95"/>
      <c r="C798" s="96"/>
      <c r="D798" s="96"/>
    </row>
    <row r="799" spans="2:4">
      <c r="B799" s="95"/>
      <c r="C799" s="96"/>
      <c r="D799" s="96"/>
    </row>
    <row r="800" spans="2:4">
      <c r="B800" s="95"/>
      <c r="C800" s="96"/>
      <c r="D800" s="96"/>
    </row>
    <row r="801" spans="2:4">
      <c r="B801" s="95"/>
      <c r="C801" s="96"/>
      <c r="D801" s="96"/>
    </row>
    <row r="802" spans="2:4">
      <c r="B802" s="95"/>
      <c r="C802" s="96"/>
      <c r="D802" s="96"/>
    </row>
    <row r="803" spans="2:4">
      <c r="B803" s="95"/>
      <c r="C803" s="96"/>
      <c r="D803" s="96"/>
    </row>
    <row r="804" spans="2:4">
      <c r="B804" s="95"/>
      <c r="C804" s="96"/>
      <c r="D804" s="96"/>
    </row>
    <row r="805" spans="2:4">
      <c r="B805" s="95"/>
      <c r="C805" s="96"/>
      <c r="D805" s="96"/>
    </row>
    <row r="806" spans="2:4">
      <c r="B806" s="95"/>
      <c r="C806" s="96"/>
      <c r="D806" s="96"/>
    </row>
    <row r="807" spans="2:4">
      <c r="B807" s="95"/>
      <c r="C807" s="96"/>
      <c r="D807" s="96"/>
    </row>
    <row r="808" spans="2:4">
      <c r="B808" s="95"/>
      <c r="C808" s="96"/>
      <c r="D808" s="96"/>
    </row>
    <row r="809" spans="2:4">
      <c r="B809" s="95"/>
      <c r="C809" s="96"/>
      <c r="D809" s="96"/>
    </row>
    <row r="810" spans="2:4">
      <c r="B810" s="95"/>
      <c r="C810" s="96"/>
      <c r="D810" s="96"/>
    </row>
    <row r="811" spans="2:4">
      <c r="B811" s="95"/>
      <c r="C811" s="96"/>
      <c r="D811" s="96"/>
    </row>
    <row r="812" spans="2:4">
      <c r="B812" s="95"/>
      <c r="C812" s="96"/>
      <c r="D812" s="96"/>
    </row>
    <row r="813" spans="2:4">
      <c r="B813" s="95"/>
      <c r="C813" s="96"/>
      <c r="D813" s="96"/>
    </row>
    <row r="814" spans="2:4">
      <c r="B814" s="95"/>
      <c r="C814" s="96"/>
      <c r="D814" s="96"/>
    </row>
    <row r="815" spans="2:4">
      <c r="B815" s="95"/>
      <c r="C815" s="96"/>
      <c r="D815" s="96"/>
    </row>
    <row r="816" spans="2:4">
      <c r="B816" s="95"/>
      <c r="C816" s="96"/>
      <c r="D816" s="96"/>
    </row>
    <row r="817" spans="2:4">
      <c r="B817" s="95"/>
      <c r="C817" s="96"/>
      <c r="D817" s="96"/>
    </row>
    <row r="818" spans="2:4">
      <c r="B818" s="95"/>
      <c r="C818" s="96"/>
      <c r="D818" s="96"/>
    </row>
    <row r="819" spans="2:4">
      <c r="B819" s="95"/>
      <c r="C819" s="96"/>
      <c r="D819" s="96"/>
    </row>
    <row r="820" spans="2:4">
      <c r="B820" s="95"/>
      <c r="C820" s="96"/>
      <c r="D820" s="96"/>
    </row>
    <row r="821" spans="2:4">
      <c r="B821" s="95"/>
      <c r="C821" s="96"/>
      <c r="D821" s="96"/>
    </row>
    <row r="822" spans="2:4">
      <c r="B822" s="95"/>
      <c r="C822" s="96"/>
      <c r="D822" s="96"/>
    </row>
    <row r="823" spans="2:4">
      <c r="B823" s="95"/>
      <c r="C823" s="96"/>
      <c r="D823" s="96"/>
    </row>
    <row r="824" spans="2:4">
      <c r="B824" s="95"/>
      <c r="C824" s="96"/>
      <c r="D824" s="96"/>
    </row>
    <row r="825" spans="2:4">
      <c r="B825" s="95"/>
      <c r="C825" s="96"/>
      <c r="D825" s="96"/>
    </row>
    <row r="826" spans="2:4">
      <c r="B826" s="95"/>
      <c r="C826" s="96"/>
      <c r="D826" s="96"/>
    </row>
    <row r="827" spans="2:4">
      <c r="B827" s="95"/>
      <c r="C827" s="96"/>
      <c r="D827" s="96"/>
    </row>
    <row r="828" spans="2:4">
      <c r="B828" s="95"/>
      <c r="C828" s="96"/>
      <c r="D828" s="96"/>
    </row>
    <row r="829" spans="2:4">
      <c r="B829" s="95"/>
      <c r="C829" s="96"/>
      <c r="D829" s="96"/>
    </row>
    <row r="830" spans="2:4">
      <c r="B830" s="95"/>
      <c r="C830" s="96"/>
      <c r="D830" s="96"/>
    </row>
    <row r="831" spans="2:4">
      <c r="B831" s="95"/>
      <c r="C831" s="96"/>
      <c r="D831" s="96"/>
    </row>
    <row r="832" spans="2:4">
      <c r="B832" s="95"/>
      <c r="C832" s="96"/>
      <c r="D832" s="96"/>
    </row>
    <row r="833" spans="2:4">
      <c r="B833" s="95"/>
      <c r="C833" s="96"/>
      <c r="D833" s="96"/>
    </row>
    <row r="834" spans="2:4">
      <c r="B834" s="95"/>
      <c r="C834" s="96"/>
      <c r="D834" s="96"/>
    </row>
    <row r="835" spans="2:4">
      <c r="B835" s="95"/>
      <c r="C835" s="96"/>
      <c r="D835" s="96"/>
    </row>
    <row r="836" spans="2:4">
      <c r="B836" s="95"/>
      <c r="C836" s="96"/>
      <c r="D836" s="96"/>
    </row>
    <row r="837" spans="2:4">
      <c r="B837" s="95"/>
      <c r="C837" s="96"/>
      <c r="D837" s="96"/>
    </row>
    <row r="838" spans="2:4">
      <c r="B838" s="95"/>
      <c r="C838" s="96"/>
      <c r="D838" s="96"/>
    </row>
    <row r="839" spans="2:4">
      <c r="B839" s="95"/>
      <c r="C839" s="96"/>
      <c r="D839" s="96"/>
    </row>
    <row r="840" spans="2:4">
      <c r="B840" s="95"/>
      <c r="C840" s="96"/>
      <c r="D840" s="96"/>
    </row>
    <row r="841" spans="2:4">
      <c r="B841" s="95"/>
      <c r="C841" s="96"/>
      <c r="D841" s="96"/>
    </row>
    <row r="842" spans="2:4">
      <c r="B842" s="95"/>
      <c r="C842" s="96"/>
      <c r="D842" s="96"/>
    </row>
    <row r="843" spans="2:4">
      <c r="B843" s="95"/>
      <c r="C843" s="96"/>
      <c r="D843" s="96"/>
    </row>
    <row r="844" spans="2:4">
      <c r="B844" s="95"/>
      <c r="C844" s="96"/>
      <c r="D844" s="96"/>
    </row>
    <row r="845" spans="2:4">
      <c r="B845" s="95"/>
      <c r="C845" s="96"/>
      <c r="D845" s="96"/>
    </row>
    <row r="846" spans="2:4">
      <c r="B846" s="95"/>
      <c r="C846" s="96"/>
      <c r="D846" s="96"/>
    </row>
    <row r="847" spans="2:4">
      <c r="B847" s="95"/>
      <c r="C847" s="96"/>
      <c r="D847" s="96"/>
    </row>
    <row r="848" spans="2:4">
      <c r="B848" s="95"/>
      <c r="C848" s="96"/>
      <c r="D848" s="96"/>
    </row>
    <row r="849" spans="2:4">
      <c r="B849" s="95"/>
      <c r="C849" s="96"/>
      <c r="D849" s="96"/>
    </row>
    <row r="850" spans="2:4">
      <c r="B850" s="95"/>
      <c r="C850" s="96"/>
      <c r="D850" s="96"/>
    </row>
    <row r="851" spans="2:4">
      <c r="B851" s="95"/>
      <c r="C851" s="96"/>
      <c r="D851" s="96"/>
    </row>
    <row r="852" spans="2:4">
      <c r="B852" s="95"/>
      <c r="C852" s="96"/>
      <c r="D852" s="96"/>
    </row>
    <row r="853" spans="2:4">
      <c r="B853" s="95"/>
      <c r="C853" s="96"/>
      <c r="D853" s="96"/>
    </row>
    <row r="854" spans="2:4">
      <c r="B854" s="95"/>
      <c r="C854" s="96"/>
      <c r="D854" s="96"/>
    </row>
    <row r="855" spans="2:4">
      <c r="B855" s="95"/>
      <c r="C855" s="96"/>
      <c r="D855" s="96"/>
    </row>
    <row r="856" spans="2:4">
      <c r="B856" s="95"/>
      <c r="C856" s="96"/>
      <c r="D856" s="96"/>
    </row>
    <row r="857" spans="2:4">
      <c r="B857" s="95"/>
      <c r="C857" s="96"/>
      <c r="D857" s="96"/>
    </row>
    <row r="858" spans="2:4">
      <c r="B858" s="95"/>
      <c r="C858" s="96"/>
      <c r="D858" s="96"/>
    </row>
    <row r="859" spans="2:4">
      <c r="B859" s="95"/>
      <c r="C859" s="96"/>
      <c r="D859" s="96"/>
    </row>
    <row r="860" spans="2:4">
      <c r="B860" s="95"/>
      <c r="C860" s="96"/>
      <c r="D860" s="96"/>
    </row>
    <row r="861" spans="2:4">
      <c r="B861" s="95"/>
      <c r="C861" s="96"/>
      <c r="D861" s="96"/>
    </row>
    <row r="862" spans="2:4">
      <c r="B862" s="95"/>
      <c r="C862" s="96"/>
      <c r="D862" s="96"/>
    </row>
    <row r="863" spans="2:4">
      <c r="B863" s="95"/>
      <c r="C863" s="96"/>
      <c r="D863" s="96"/>
    </row>
    <row r="864" spans="2:4">
      <c r="B864" s="95"/>
      <c r="C864" s="96"/>
      <c r="D864" s="96"/>
    </row>
    <row r="865" spans="2:4">
      <c r="B865" s="95"/>
      <c r="C865" s="96"/>
      <c r="D865" s="96"/>
    </row>
    <row r="866" spans="2:4">
      <c r="B866" s="95"/>
      <c r="C866" s="96"/>
      <c r="D866" s="96"/>
    </row>
    <row r="867" spans="2:4">
      <c r="B867" s="95"/>
      <c r="C867" s="96"/>
      <c r="D867" s="96"/>
    </row>
    <row r="868" spans="2:4">
      <c r="B868" s="95"/>
      <c r="C868" s="96"/>
      <c r="D868" s="96"/>
    </row>
    <row r="869" spans="2:4">
      <c r="B869" s="95"/>
      <c r="C869" s="96"/>
      <c r="D869" s="96"/>
    </row>
    <row r="870" spans="2:4">
      <c r="B870" s="95"/>
      <c r="C870" s="96"/>
      <c r="D870" s="96"/>
    </row>
    <row r="871" spans="2:4">
      <c r="B871" s="95"/>
      <c r="C871" s="96"/>
      <c r="D871" s="96"/>
    </row>
    <row r="872" spans="2:4">
      <c r="B872" s="95"/>
      <c r="C872" s="96"/>
      <c r="D872" s="96"/>
    </row>
    <row r="873" spans="2:4">
      <c r="B873" s="95"/>
      <c r="C873" s="96"/>
      <c r="D873" s="96"/>
    </row>
    <row r="874" spans="2:4">
      <c r="B874" s="95"/>
      <c r="C874" s="96"/>
      <c r="D874" s="96"/>
    </row>
    <row r="875" spans="2:4">
      <c r="B875" s="95"/>
      <c r="C875" s="96"/>
      <c r="D875" s="96"/>
    </row>
    <row r="876" spans="2:4">
      <c r="B876" s="95"/>
      <c r="C876" s="96"/>
      <c r="D876" s="96"/>
    </row>
    <row r="877" spans="2:4">
      <c r="B877" s="95"/>
      <c r="C877" s="96"/>
      <c r="D877" s="96"/>
    </row>
    <row r="878" spans="2:4">
      <c r="B878" s="95"/>
      <c r="C878" s="96"/>
      <c r="D878" s="96"/>
    </row>
    <row r="879" spans="2:4">
      <c r="B879" s="95"/>
      <c r="C879" s="96"/>
      <c r="D879" s="96"/>
    </row>
    <row r="880" spans="2:4">
      <c r="B880" s="95"/>
      <c r="C880" s="96"/>
      <c r="D880" s="96"/>
    </row>
    <row r="881" spans="2:4">
      <c r="B881" s="95"/>
      <c r="C881" s="96"/>
      <c r="D881" s="96"/>
    </row>
    <row r="882" spans="2:4">
      <c r="B882" s="95"/>
      <c r="C882" s="96"/>
      <c r="D882" s="96"/>
    </row>
    <row r="883" spans="2:4">
      <c r="B883" s="95"/>
      <c r="C883" s="96"/>
      <c r="D883" s="96"/>
    </row>
    <row r="884" spans="2:4">
      <c r="B884" s="95"/>
      <c r="C884" s="96"/>
      <c r="D884" s="96"/>
    </row>
    <row r="885" spans="2:4">
      <c r="B885" s="95"/>
      <c r="C885" s="96"/>
      <c r="D885" s="96"/>
    </row>
    <row r="886" spans="2:4">
      <c r="B886" s="95"/>
      <c r="C886" s="96"/>
      <c r="D886" s="96"/>
    </row>
    <row r="887" spans="2:4">
      <c r="B887" s="95"/>
      <c r="C887" s="96"/>
      <c r="D887" s="96"/>
    </row>
    <row r="888" spans="2:4">
      <c r="B888" s="95"/>
      <c r="C888" s="96"/>
      <c r="D888" s="96"/>
    </row>
    <row r="889" spans="2:4">
      <c r="B889" s="95"/>
      <c r="C889" s="96"/>
      <c r="D889" s="96"/>
    </row>
    <row r="890" spans="2:4">
      <c r="B890" s="95"/>
      <c r="C890" s="96"/>
      <c r="D890" s="96"/>
    </row>
    <row r="891" spans="2:4">
      <c r="B891" s="95"/>
      <c r="C891" s="96"/>
      <c r="D891" s="96"/>
    </row>
    <row r="892" spans="2:4">
      <c r="B892" s="95"/>
      <c r="C892" s="96"/>
      <c r="D892" s="96"/>
    </row>
    <row r="893" spans="2:4">
      <c r="B893" s="95"/>
      <c r="C893" s="96"/>
      <c r="D893" s="96"/>
    </row>
    <row r="894" spans="2:4">
      <c r="B894" s="95"/>
      <c r="C894" s="96"/>
      <c r="D894" s="96"/>
    </row>
    <row r="895" spans="2:4">
      <c r="B895" s="95"/>
      <c r="C895" s="96"/>
      <c r="D895" s="96"/>
    </row>
    <row r="896" spans="2:4">
      <c r="B896" s="95"/>
      <c r="C896" s="96"/>
      <c r="D896" s="96"/>
    </row>
    <row r="897" spans="2:4">
      <c r="B897" s="95"/>
      <c r="C897" s="96"/>
      <c r="D897" s="96"/>
    </row>
    <row r="898" spans="2:4">
      <c r="B898" s="95"/>
      <c r="C898" s="96"/>
      <c r="D898" s="96"/>
    </row>
    <row r="899" spans="2:4">
      <c r="B899" s="95"/>
      <c r="C899" s="96"/>
      <c r="D899" s="96"/>
    </row>
    <row r="900" spans="2:4">
      <c r="B900" s="95"/>
      <c r="C900" s="96"/>
      <c r="D900" s="96"/>
    </row>
    <row r="901" spans="2:4">
      <c r="B901" s="95"/>
      <c r="C901" s="96"/>
      <c r="D901" s="96"/>
    </row>
    <row r="902" spans="2:4">
      <c r="B902" s="95"/>
      <c r="C902" s="96"/>
      <c r="D902" s="96"/>
    </row>
    <row r="903" spans="2:4">
      <c r="B903" s="95"/>
      <c r="C903" s="96"/>
      <c r="D903" s="96"/>
    </row>
    <row r="904" spans="2:4">
      <c r="B904" s="95"/>
      <c r="C904" s="96"/>
      <c r="D904" s="96"/>
    </row>
    <row r="905" spans="2:4">
      <c r="B905" s="95"/>
      <c r="C905" s="96"/>
      <c r="D905" s="96"/>
    </row>
    <row r="906" spans="2:4">
      <c r="B906" s="95"/>
      <c r="C906" s="96"/>
      <c r="D906" s="96"/>
    </row>
    <row r="907" spans="2:4">
      <c r="B907" s="95"/>
      <c r="C907" s="96"/>
      <c r="D907" s="96"/>
    </row>
    <row r="908" spans="2:4">
      <c r="B908" s="95"/>
      <c r="C908" s="96"/>
      <c r="D908" s="96"/>
    </row>
    <row r="909" spans="2:4">
      <c r="B909" s="95"/>
      <c r="C909" s="96"/>
      <c r="D909" s="96"/>
    </row>
    <row r="910" spans="2:4">
      <c r="B910" s="95"/>
      <c r="C910" s="96"/>
      <c r="D910" s="96"/>
    </row>
    <row r="911" spans="2:4">
      <c r="B911" s="95"/>
      <c r="C911" s="96"/>
      <c r="D911" s="96"/>
    </row>
    <row r="912" spans="2:4">
      <c r="B912" s="95"/>
      <c r="C912" s="96"/>
      <c r="D912" s="96"/>
    </row>
    <row r="913" spans="2:4">
      <c r="B913" s="95"/>
      <c r="C913" s="96"/>
      <c r="D913" s="96"/>
    </row>
    <row r="914" spans="2:4">
      <c r="B914" s="95"/>
      <c r="C914" s="96"/>
      <c r="D914" s="96"/>
    </row>
    <row r="915" spans="2:4">
      <c r="B915" s="95"/>
      <c r="C915" s="96"/>
      <c r="D915" s="96"/>
    </row>
    <row r="916" spans="2:4">
      <c r="B916" s="95"/>
      <c r="C916" s="96"/>
      <c r="D916" s="96"/>
    </row>
    <row r="917" spans="2:4">
      <c r="B917" s="95"/>
      <c r="C917" s="96"/>
      <c r="D917" s="96"/>
    </row>
    <row r="918" spans="2:4">
      <c r="B918" s="95"/>
      <c r="C918" s="96"/>
      <c r="D918" s="96"/>
    </row>
    <row r="919" spans="2:4">
      <c r="B919" s="95"/>
      <c r="C919" s="96"/>
      <c r="D919" s="96"/>
    </row>
    <row r="920" spans="2:4">
      <c r="B920" s="95"/>
      <c r="C920" s="96"/>
      <c r="D920" s="96"/>
    </row>
    <row r="921" spans="2:4">
      <c r="B921" s="95"/>
      <c r="C921" s="96"/>
      <c r="D921" s="96"/>
    </row>
    <row r="922" spans="2:4">
      <c r="B922" s="95"/>
      <c r="C922" s="96"/>
      <c r="D922" s="96"/>
    </row>
    <row r="923" spans="2:4">
      <c r="B923" s="95"/>
      <c r="C923" s="96"/>
      <c r="D923" s="96"/>
    </row>
    <row r="924" spans="2:4">
      <c r="B924" s="95"/>
      <c r="C924" s="96"/>
      <c r="D924" s="96"/>
    </row>
    <row r="925" spans="2:4">
      <c r="B925" s="95"/>
      <c r="C925" s="96"/>
      <c r="D925" s="96"/>
    </row>
    <row r="926" spans="2:4">
      <c r="B926" s="95"/>
      <c r="C926" s="96"/>
      <c r="D926" s="96"/>
    </row>
    <row r="927" spans="2:4">
      <c r="B927" s="95"/>
      <c r="C927" s="96"/>
      <c r="D927" s="96"/>
    </row>
    <row r="928" spans="2:4">
      <c r="B928" s="95"/>
      <c r="C928" s="96"/>
      <c r="D928" s="96"/>
    </row>
    <row r="929" spans="2:4">
      <c r="B929" s="95"/>
      <c r="C929" s="96"/>
      <c r="D929" s="96"/>
    </row>
    <row r="930" spans="2:4">
      <c r="B930" s="95"/>
      <c r="C930" s="96"/>
      <c r="D930" s="96"/>
    </row>
    <row r="931" spans="2:4">
      <c r="B931" s="95"/>
      <c r="C931" s="96"/>
      <c r="D931" s="96"/>
    </row>
    <row r="932" spans="2:4">
      <c r="B932" s="95"/>
      <c r="C932" s="96"/>
      <c r="D932" s="96"/>
    </row>
    <row r="933" spans="2:4">
      <c r="B933" s="95"/>
      <c r="C933" s="96"/>
      <c r="D933" s="96"/>
    </row>
    <row r="934" spans="2:4">
      <c r="B934" s="95"/>
      <c r="C934" s="96"/>
      <c r="D934" s="96"/>
    </row>
    <row r="935" spans="2:4">
      <c r="B935" s="95"/>
      <c r="C935" s="96"/>
      <c r="D935" s="96"/>
    </row>
    <row r="936" spans="2:4">
      <c r="B936" s="95"/>
      <c r="C936" s="96"/>
      <c r="D936" s="96"/>
    </row>
    <row r="937" spans="2:4">
      <c r="B937" s="95"/>
      <c r="C937" s="96"/>
      <c r="D937" s="96"/>
    </row>
    <row r="938" spans="2:4">
      <c r="B938" s="95"/>
      <c r="C938" s="96"/>
      <c r="D938" s="96"/>
    </row>
    <row r="939" spans="2:4">
      <c r="B939" s="95"/>
      <c r="C939" s="96"/>
      <c r="D939" s="96"/>
    </row>
    <row r="940" spans="2:4">
      <c r="B940" s="95"/>
      <c r="C940" s="96"/>
      <c r="D940" s="96"/>
    </row>
    <row r="941" spans="2:4">
      <c r="B941" s="95"/>
      <c r="C941" s="96"/>
      <c r="D941" s="96"/>
    </row>
    <row r="942" spans="2:4">
      <c r="B942" s="95"/>
      <c r="C942" s="96"/>
      <c r="D942" s="96"/>
    </row>
    <row r="943" spans="2:4">
      <c r="B943" s="95"/>
      <c r="C943" s="96"/>
      <c r="D943" s="96"/>
    </row>
    <row r="944" spans="2:4">
      <c r="B944" s="95"/>
      <c r="C944" s="96"/>
      <c r="D944" s="96"/>
    </row>
    <row r="945" spans="2:4">
      <c r="B945" s="95"/>
      <c r="C945" s="96"/>
      <c r="D945" s="96"/>
    </row>
    <row r="946" spans="2:4">
      <c r="B946" s="95"/>
      <c r="C946" s="96"/>
      <c r="D946" s="96"/>
    </row>
    <row r="947" spans="2:4">
      <c r="B947" s="95"/>
      <c r="C947" s="96"/>
      <c r="D947" s="96"/>
    </row>
    <row r="948" spans="2:4">
      <c r="B948" s="95"/>
      <c r="C948" s="96"/>
      <c r="D948" s="96"/>
    </row>
    <row r="949" spans="2:4">
      <c r="B949" s="95"/>
      <c r="C949" s="96"/>
      <c r="D949" s="96"/>
    </row>
    <row r="950" spans="2:4">
      <c r="B950" s="95"/>
      <c r="C950" s="96"/>
      <c r="D950" s="96"/>
    </row>
    <row r="951" spans="2:4">
      <c r="B951" s="95"/>
      <c r="C951" s="96"/>
      <c r="D951" s="96"/>
    </row>
    <row r="952" spans="2:4">
      <c r="B952" s="95"/>
      <c r="C952" s="96"/>
      <c r="D952" s="96"/>
    </row>
    <row r="953" spans="2:4">
      <c r="B953" s="95"/>
      <c r="C953" s="96"/>
      <c r="D953" s="96"/>
    </row>
    <row r="954" spans="2:4">
      <c r="B954" s="95"/>
      <c r="C954" s="96"/>
      <c r="D954" s="96"/>
    </row>
    <row r="955" spans="2:4">
      <c r="B955" s="95"/>
      <c r="C955" s="96"/>
      <c r="D955" s="96"/>
    </row>
    <row r="956" spans="2:4">
      <c r="B956" s="95"/>
      <c r="C956" s="96"/>
      <c r="D956" s="96"/>
    </row>
    <row r="957" spans="2:4">
      <c r="B957" s="95"/>
      <c r="C957" s="96"/>
      <c r="D957" s="96"/>
    </row>
    <row r="958" spans="2:4">
      <c r="B958" s="95"/>
      <c r="C958" s="96"/>
      <c r="D958" s="96"/>
    </row>
    <row r="959" spans="2:4">
      <c r="B959" s="95"/>
      <c r="C959" s="96"/>
      <c r="D959" s="96"/>
    </row>
    <row r="960" spans="2:4">
      <c r="B960" s="95"/>
      <c r="C960" s="96"/>
      <c r="D960" s="96"/>
    </row>
    <row r="961" spans="2:4">
      <c r="B961" s="95"/>
      <c r="C961" s="96"/>
      <c r="D961" s="96"/>
    </row>
    <row r="962" spans="2:4">
      <c r="B962" s="95"/>
      <c r="C962" s="96"/>
      <c r="D962" s="96"/>
    </row>
    <row r="963" spans="2:4">
      <c r="B963" s="95"/>
      <c r="C963" s="96"/>
      <c r="D963" s="96"/>
    </row>
    <row r="964" spans="2:4">
      <c r="B964" s="95"/>
      <c r="C964" s="96"/>
      <c r="D964" s="96"/>
    </row>
    <row r="965" spans="2:4">
      <c r="B965" s="95"/>
      <c r="C965" s="96"/>
      <c r="D965" s="96"/>
    </row>
    <row r="966" spans="2:4">
      <c r="B966" s="95"/>
      <c r="C966" s="96"/>
      <c r="D966" s="96"/>
    </row>
    <row r="967" spans="2:4">
      <c r="B967" s="95"/>
      <c r="C967" s="96"/>
      <c r="D967" s="9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133</v>
      </c>
      <c r="C1" s="46" t="s" vm="1">
        <v>204</v>
      </c>
    </row>
    <row r="2" spans="2:16">
      <c r="B2" s="46" t="s">
        <v>132</v>
      </c>
      <c r="C2" s="46" t="s">
        <v>205</v>
      </c>
    </row>
    <row r="3" spans="2:16">
      <c r="B3" s="46" t="s">
        <v>134</v>
      </c>
      <c r="C3" s="46" t="s">
        <v>206</v>
      </c>
    </row>
    <row r="4" spans="2:16">
      <c r="B4" s="46" t="s">
        <v>135</v>
      </c>
      <c r="C4" s="46">
        <v>2148</v>
      </c>
    </row>
    <row r="6" spans="2:16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107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165</v>
      </c>
      <c r="L7" s="29" t="s">
        <v>187</v>
      </c>
      <c r="M7" s="29" t="s">
        <v>166</v>
      </c>
      <c r="N7" s="29" t="s">
        <v>53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1300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133</v>
      </c>
      <c r="C1" s="46" t="s" vm="1">
        <v>204</v>
      </c>
    </row>
    <row r="2" spans="2:16">
      <c r="B2" s="46" t="s">
        <v>132</v>
      </c>
      <c r="C2" s="46" t="s">
        <v>205</v>
      </c>
    </row>
    <row r="3" spans="2:16">
      <c r="B3" s="46" t="s">
        <v>134</v>
      </c>
      <c r="C3" s="46" t="s">
        <v>206</v>
      </c>
    </row>
    <row r="4" spans="2:16">
      <c r="B4" s="46" t="s">
        <v>135</v>
      </c>
      <c r="C4" s="46">
        <v>2148</v>
      </c>
    </row>
    <row r="6" spans="2:16" ht="26.25" customHeight="1">
      <c r="B6" s="135" t="s">
        <v>168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107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165</v>
      </c>
      <c r="L7" s="29" t="s">
        <v>182</v>
      </c>
      <c r="M7" s="29" t="s">
        <v>166</v>
      </c>
      <c r="N7" s="29" t="s">
        <v>53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1301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111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111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112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5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5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1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133</v>
      </c>
      <c r="C1" s="46" t="s" vm="1">
        <v>204</v>
      </c>
    </row>
    <row r="2" spans="2:18">
      <c r="B2" s="46" t="s">
        <v>132</v>
      </c>
      <c r="C2" s="46" t="s">
        <v>205</v>
      </c>
    </row>
    <row r="3" spans="2:18">
      <c r="B3" s="46" t="s">
        <v>134</v>
      </c>
      <c r="C3" s="46" t="s">
        <v>206</v>
      </c>
    </row>
    <row r="4" spans="2:18">
      <c r="B4" s="46" t="s">
        <v>135</v>
      </c>
      <c r="C4" s="46">
        <v>2148</v>
      </c>
    </row>
    <row r="6" spans="2:18" ht="21.75" customHeight="1">
      <c r="B6" s="138" t="s">
        <v>157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ht="27.75" customHeight="1">
      <c r="B7" s="141" t="s">
        <v>80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8" s="3" customFormat="1" ht="66" customHeight="1">
      <c r="B8" s="21" t="s">
        <v>106</v>
      </c>
      <c r="C8" s="29" t="s">
        <v>42</v>
      </c>
      <c r="D8" s="29" t="s">
        <v>110</v>
      </c>
      <c r="E8" s="29" t="s">
        <v>14</v>
      </c>
      <c r="F8" s="29" t="s">
        <v>61</v>
      </c>
      <c r="G8" s="29" t="s">
        <v>95</v>
      </c>
      <c r="H8" s="29" t="s">
        <v>17</v>
      </c>
      <c r="I8" s="29" t="s">
        <v>94</v>
      </c>
      <c r="J8" s="29" t="s">
        <v>16</v>
      </c>
      <c r="K8" s="29" t="s">
        <v>18</v>
      </c>
      <c r="L8" s="29" t="s">
        <v>182</v>
      </c>
      <c r="M8" s="29" t="s">
        <v>181</v>
      </c>
      <c r="N8" s="29" t="s">
        <v>196</v>
      </c>
      <c r="O8" s="29" t="s">
        <v>56</v>
      </c>
      <c r="P8" s="29" t="s">
        <v>184</v>
      </c>
      <c r="Q8" s="29" t="s">
        <v>136</v>
      </c>
      <c r="R8" s="59" t="s">
        <v>138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189</v>
      </c>
      <c r="M9" s="31"/>
      <c r="N9" s="15" t="s">
        <v>185</v>
      </c>
      <c r="O9" s="31" t="s">
        <v>190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9" t="s">
        <v>105</v>
      </c>
    </row>
    <row r="11" spans="2:18" s="4" customFormat="1" ht="18" customHeight="1">
      <c r="B11" s="74" t="s">
        <v>26</v>
      </c>
      <c r="C11" s="74"/>
      <c r="D11" s="75"/>
      <c r="E11" s="74"/>
      <c r="F11" s="74"/>
      <c r="G11" s="98"/>
      <c r="H11" s="77">
        <v>5.2590774520598709</v>
      </c>
      <c r="I11" s="75"/>
      <c r="J11" s="76"/>
      <c r="K11" s="78">
        <v>3.1197605191762214E-2</v>
      </c>
      <c r="L11" s="77"/>
      <c r="M11" s="99"/>
      <c r="N11" s="77"/>
      <c r="O11" s="77">
        <v>1275.086259273</v>
      </c>
      <c r="P11" s="78"/>
      <c r="Q11" s="78">
        <f>IFERROR(O11/$O$11,0)</f>
        <v>1</v>
      </c>
      <c r="R11" s="78">
        <f>O11/'סכום נכסי הקרן'!$C$42</f>
        <v>0.3333698335454453</v>
      </c>
    </row>
    <row r="12" spans="2:18" ht="22.5" customHeight="1">
      <c r="B12" s="79" t="s">
        <v>178</v>
      </c>
      <c r="C12" s="80"/>
      <c r="D12" s="81"/>
      <c r="E12" s="80"/>
      <c r="F12" s="80"/>
      <c r="G12" s="100"/>
      <c r="H12" s="83">
        <v>5.251364623379482</v>
      </c>
      <c r="I12" s="81"/>
      <c r="J12" s="82"/>
      <c r="K12" s="84">
        <v>3.1183176639284466E-2</v>
      </c>
      <c r="L12" s="83"/>
      <c r="M12" s="101"/>
      <c r="N12" s="83"/>
      <c r="O12" s="83">
        <v>1274.3296781720001</v>
      </c>
      <c r="P12" s="84"/>
      <c r="Q12" s="84">
        <f t="shared" ref="Q12:Q62" si="0">IFERROR(O12/$O$11,0)</f>
        <v>0.99940664320119699</v>
      </c>
      <c r="R12" s="84">
        <f>O12/'סכום נכסי הקרן'!$C$42</f>
        <v>0.33317202628819526</v>
      </c>
    </row>
    <row r="13" spans="2:18">
      <c r="B13" s="93" t="s">
        <v>25</v>
      </c>
      <c r="C13" s="88"/>
      <c r="D13" s="89"/>
      <c r="E13" s="88"/>
      <c r="F13" s="88"/>
      <c r="G13" s="102"/>
      <c r="H13" s="91">
        <v>5.0895752666135197</v>
      </c>
      <c r="I13" s="89"/>
      <c r="J13" s="90"/>
      <c r="K13" s="92">
        <v>1.2153735606680777E-2</v>
      </c>
      <c r="L13" s="91"/>
      <c r="M13" s="103"/>
      <c r="N13" s="91"/>
      <c r="O13" s="91">
        <v>462.51119060300005</v>
      </c>
      <c r="P13" s="92"/>
      <c r="Q13" s="92">
        <f t="shared" si="0"/>
        <v>0.36272933477198965</v>
      </c>
      <c r="R13" s="92">
        <f>O13/'סכום נכסי הקרן'!$C$42</f>
        <v>0.1209230179549883</v>
      </c>
    </row>
    <row r="14" spans="2:18">
      <c r="B14" s="104" t="s">
        <v>24</v>
      </c>
      <c r="C14" s="80"/>
      <c r="D14" s="81"/>
      <c r="E14" s="80"/>
      <c r="F14" s="80"/>
      <c r="G14" s="100"/>
      <c r="H14" s="83">
        <v>5.0895752666135197</v>
      </c>
      <c r="I14" s="81"/>
      <c r="J14" s="82"/>
      <c r="K14" s="84">
        <v>1.2153735606680777E-2</v>
      </c>
      <c r="L14" s="83"/>
      <c r="M14" s="101"/>
      <c r="N14" s="83"/>
      <c r="O14" s="83">
        <v>462.51119060300005</v>
      </c>
      <c r="P14" s="84"/>
      <c r="Q14" s="84">
        <f t="shared" si="0"/>
        <v>0.36272933477198965</v>
      </c>
      <c r="R14" s="84">
        <f>O14/'סכום נכסי הקרן'!$C$42</f>
        <v>0.1209230179549883</v>
      </c>
    </row>
    <row r="15" spans="2:18">
      <c r="B15" s="105" t="s">
        <v>207</v>
      </c>
      <c r="C15" s="88" t="s">
        <v>208</v>
      </c>
      <c r="D15" s="89" t="s">
        <v>111</v>
      </c>
      <c r="E15" s="88" t="s">
        <v>209</v>
      </c>
      <c r="F15" s="88"/>
      <c r="G15" s="102"/>
      <c r="H15" s="91">
        <v>1.0499999999865142</v>
      </c>
      <c r="I15" s="89" t="s">
        <v>120</v>
      </c>
      <c r="J15" s="90">
        <v>0.04</v>
      </c>
      <c r="K15" s="92">
        <v>1.7299999999784228E-2</v>
      </c>
      <c r="L15" s="91">
        <v>30725.552208000008</v>
      </c>
      <c r="M15" s="103">
        <v>144.80000000000001</v>
      </c>
      <c r="N15" s="91"/>
      <c r="O15" s="91">
        <v>44.490601051999995</v>
      </c>
      <c r="P15" s="92">
        <v>2.1788932618201155E-6</v>
      </c>
      <c r="Q15" s="92">
        <f t="shared" si="0"/>
        <v>3.4892228449992589E-2</v>
      </c>
      <c r="R15" s="92">
        <f>O15/'סכום נכסי הקרן'!$C$42</f>
        <v>1.163201639040368E-2</v>
      </c>
    </row>
    <row r="16" spans="2:18">
      <c r="B16" s="105" t="s">
        <v>210</v>
      </c>
      <c r="C16" s="88" t="s">
        <v>211</v>
      </c>
      <c r="D16" s="89" t="s">
        <v>111</v>
      </c>
      <c r="E16" s="88" t="s">
        <v>209</v>
      </c>
      <c r="F16" s="88"/>
      <c r="G16" s="102"/>
      <c r="H16" s="91">
        <v>3.8800000000518668</v>
      </c>
      <c r="I16" s="89" t="s">
        <v>120</v>
      </c>
      <c r="J16" s="90">
        <v>7.4999999999999997E-3</v>
      </c>
      <c r="K16" s="92">
        <v>1.1300000000095839E-2</v>
      </c>
      <c r="L16" s="91">
        <v>32209.603199000005</v>
      </c>
      <c r="M16" s="103">
        <v>110.14</v>
      </c>
      <c r="N16" s="91"/>
      <c r="O16" s="91">
        <v>35.475655382000006</v>
      </c>
      <c r="P16" s="92">
        <v>1.5526932933888094E-6</v>
      </c>
      <c r="Q16" s="92">
        <f t="shared" si="0"/>
        <v>2.7822161147142092E-2</v>
      </c>
      <c r="R16" s="92">
        <f>O16/'סכום נכסי הקרן'!$C$42</f>
        <v>9.2750692304973143E-3</v>
      </c>
    </row>
    <row r="17" spans="2:18">
      <c r="B17" s="105" t="s">
        <v>212</v>
      </c>
      <c r="C17" s="88" t="s">
        <v>213</v>
      </c>
      <c r="D17" s="89" t="s">
        <v>111</v>
      </c>
      <c r="E17" s="88" t="s">
        <v>209</v>
      </c>
      <c r="F17" s="88"/>
      <c r="G17" s="102"/>
      <c r="H17" s="91">
        <v>5.84999999998767</v>
      </c>
      <c r="I17" s="89" t="s">
        <v>120</v>
      </c>
      <c r="J17" s="90">
        <v>5.0000000000000001E-3</v>
      </c>
      <c r="K17" s="92">
        <v>1.0499999999954572E-2</v>
      </c>
      <c r="L17" s="91">
        <v>71912.341793000014</v>
      </c>
      <c r="M17" s="103">
        <v>107.14</v>
      </c>
      <c r="N17" s="91"/>
      <c r="O17" s="91">
        <v>77.046881927000015</v>
      </c>
      <c r="P17" s="92">
        <v>3.4828264515808455E-6</v>
      </c>
      <c r="Q17" s="92">
        <f t="shared" si="0"/>
        <v>6.0424838999464138E-2</v>
      </c>
      <c r="R17" s="92">
        <f>O17/'סכום נכסי הקרן'!$C$42</f>
        <v>2.0143818519261694E-2</v>
      </c>
    </row>
    <row r="18" spans="2:18">
      <c r="B18" s="105" t="s">
        <v>214</v>
      </c>
      <c r="C18" s="88" t="s">
        <v>215</v>
      </c>
      <c r="D18" s="89" t="s">
        <v>111</v>
      </c>
      <c r="E18" s="88" t="s">
        <v>209</v>
      </c>
      <c r="F18" s="88"/>
      <c r="G18" s="102"/>
      <c r="H18" s="91">
        <v>10.740000000721899</v>
      </c>
      <c r="I18" s="89" t="s">
        <v>120</v>
      </c>
      <c r="J18" s="90">
        <v>0.04</v>
      </c>
      <c r="K18" s="92">
        <v>1.03000000007219E-2</v>
      </c>
      <c r="L18" s="91">
        <v>3873.2611330000004</v>
      </c>
      <c r="M18" s="103">
        <v>178.82</v>
      </c>
      <c r="N18" s="91"/>
      <c r="O18" s="91">
        <v>6.9261652500000022</v>
      </c>
      <c r="P18" s="92">
        <v>2.4310742351560852E-7</v>
      </c>
      <c r="Q18" s="92">
        <f t="shared" si="0"/>
        <v>5.4319189777395976E-3</v>
      </c>
      <c r="R18" s="92">
        <f>O18/'סכום נכסי הקרן'!$C$42</f>
        <v>1.8108379254413952E-3</v>
      </c>
    </row>
    <row r="19" spans="2:18">
      <c r="B19" s="105" t="s">
        <v>216</v>
      </c>
      <c r="C19" s="88" t="s">
        <v>217</v>
      </c>
      <c r="D19" s="89" t="s">
        <v>111</v>
      </c>
      <c r="E19" s="88" t="s">
        <v>209</v>
      </c>
      <c r="F19" s="88"/>
      <c r="G19" s="102"/>
      <c r="H19" s="91">
        <v>19.739999999034449</v>
      </c>
      <c r="I19" s="89" t="s">
        <v>120</v>
      </c>
      <c r="J19" s="90">
        <v>0.01</v>
      </c>
      <c r="K19" s="92">
        <v>1.1999999999421824E-2</v>
      </c>
      <c r="L19" s="91">
        <v>3222.6118850000003</v>
      </c>
      <c r="M19" s="103">
        <v>107.34</v>
      </c>
      <c r="N19" s="91"/>
      <c r="O19" s="91">
        <v>3.4591517410000008</v>
      </c>
      <c r="P19" s="92">
        <v>1.7799466299668868E-7</v>
      </c>
      <c r="Q19" s="92">
        <f t="shared" si="0"/>
        <v>2.7128766511626142E-3</v>
      </c>
      <c r="R19" s="92">
        <f>O19/'סכום נכסי הקרן'!$C$42</f>
        <v>9.0439123762740565E-4</v>
      </c>
    </row>
    <row r="20" spans="2:18">
      <c r="B20" s="105" t="s">
        <v>218</v>
      </c>
      <c r="C20" s="88" t="s">
        <v>219</v>
      </c>
      <c r="D20" s="89" t="s">
        <v>111</v>
      </c>
      <c r="E20" s="88" t="s">
        <v>209</v>
      </c>
      <c r="F20" s="88"/>
      <c r="G20" s="102"/>
      <c r="H20" s="91">
        <v>3.0799999999935785</v>
      </c>
      <c r="I20" s="89" t="s">
        <v>120</v>
      </c>
      <c r="J20" s="90">
        <v>1E-3</v>
      </c>
      <c r="K20" s="92">
        <v>1.2E-2</v>
      </c>
      <c r="L20" s="91">
        <v>116437.87977300001</v>
      </c>
      <c r="M20" s="103">
        <v>107</v>
      </c>
      <c r="N20" s="91"/>
      <c r="O20" s="91">
        <v>124.58852783500004</v>
      </c>
      <c r="P20" s="92">
        <v>6.2303511363882624E-6</v>
      </c>
      <c r="Q20" s="92">
        <f t="shared" si="0"/>
        <v>9.7709881922839567E-2</v>
      </c>
      <c r="R20" s="92">
        <f>O20/'סכום נכסי הקרן'!$C$42</f>
        <v>3.2573527072362142E-2</v>
      </c>
    </row>
    <row r="21" spans="2:18">
      <c r="B21" s="105" t="s">
        <v>220</v>
      </c>
      <c r="C21" s="88" t="s">
        <v>221</v>
      </c>
      <c r="D21" s="89" t="s">
        <v>111</v>
      </c>
      <c r="E21" s="88" t="s">
        <v>209</v>
      </c>
      <c r="F21" s="88"/>
      <c r="G21" s="102"/>
      <c r="H21" s="91">
        <v>14.760000000757392</v>
      </c>
      <c r="I21" s="89" t="s">
        <v>120</v>
      </c>
      <c r="J21" s="90">
        <v>2.75E-2</v>
      </c>
      <c r="K21" s="92">
        <v>1.1100000000544235E-2</v>
      </c>
      <c r="L21" s="91">
        <v>5769.4437920000009</v>
      </c>
      <c r="M21" s="103">
        <v>152.87</v>
      </c>
      <c r="N21" s="91"/>
      <c r="O21" s="91">
        <v>8.819748532000002</v>
      </c>
      <c r="P21" s="92">
        <v>3.1655944903908367E-7</v>
      </c>
      <c r="Q21" s="92">
        <f t="shared" si="0"/>
        <v>6.9169818652336885E-3</v>
      </c>
      <c r="R21" s="92">
        <f>O21/'סכום נכסי הקרן'!$C$42</f>
        <v>2.3059130930498184E-3</v>
      </c>
    </row>
    <row r="22" spans="2:18">
      <c r="B22" s="105" t="s">
        <v>222</v>
      </c>
      <c r="C22" s="88" t="s">
        <v>223</v>
      </c>
      <c r="D22" s="89" t="s">
        <v>111</v>
      </c>
      <c r="E22" s="88" t="s">
        <v>209</v>
      </c>
      <c r="F22" s="88"/>
      <c r="G22" s="102"/>
      <c r="H22" s="91">
        <v>0.24999999966027822</v>
      </c>
      <c r="I22" s="89" t="s">
        <v>120</v>
      </c>
      <c r="J22" s="90">
        <v>1.7500000000000002E-2</v>
      </c>
      <c r="K22" s="92">
        <v>5.2999999911672339E-3</v>
      </c>
      <c r="L22" s="91">
        <v>644.16685400000006</v>
      </c>
      <c r="M22" s="103">
        <v>114.24</v>
      </c>
      <c r="N22" s="91"/>
      <c r="O22" s="91">
        <v>0.73589620499999997</v>
      </c>
      <c r="P22" s="92">
        <v>5.9612548258104009E-8</v>
      </c>
      <c r="Q22" s="92">
        <f t="shared" si="0"/>
        <v>5.7713444847219729E-4</v>
      </c>
      <c r="R22" s="92">
        <f>O22/'סכום נכסי הקרן'!$C$42</f>
        <v>1.9239921502051878E-4</v>
      </c>
    </row>
    <row r="23" spans="2:18">
      <c r="B23" s="105" t="s">
        <v>224</v>
      </c>
      <c r="C23" s="88" t="s">
        <v>225</v>
      </c>
      <c r="D23" s="89" t="s">
        <v>111</v>
      </c>
      <c r="E23" s="88" t="s">
        <v>209</v>
      </c>
      <c r="F23" s="88"/>
      <c r="G23" s="102"/>
      <c r="H23" s="91">
        <v>2.3200000000103995</v>
      </c>
      <c r="I23" s="89" t="s">
        <v>120</v>
      </c>
      <c r="J23" s="90">
        <v>7.4999999999999997E-3</v>
      </c>
      <c r="K23" s="92">
        <v>1.3300000000025996E-2</v>
      </c>
      <c r="L23" s="91">
        <v>69888.584360000008</v>
      </c>
      <c r="M23" s="103">
        <v>110.07</v>
      </c>
      <c r="N23" s="91"/>
      <c r="O23" s="91">
        <v>76.926363660000021</v>
      </c>
      <c r="P23" s="92">
        <v>3.1894791692429496E-6</v>
      </c>
      <c r="Q23" s="92">
        <f t="shared" si="0"/>
        <v>6.0330321263018051E-2</v>
      </c>
      <c r="R23" s="92">
        <f>O23/'סכום נכסי הקרן'!$C$42</f>
        <v>2.0112309157195567E-2</v>
      </c>
    </row>
    <row r="24" spans="2:18">
      <c r="B24" s="105" t="s">
        <v>226</v>
      </c>
      <c r="C24" s="88" t="s">
        <v>227</v>
      </c>
      <c r="D24" s="89" t="s">
        <v>111</v>
      </c>
      <c r="E24" s="88" t="s">
        <v>209</v>
      </c>
      <c r="F24" s="88"/>
      <c r="G24" s="102"/>
      <c r="H24" s="91">
        <v>8.3899999999482713</v>
      </c>
      <c r="I24" s="89" t="s">
        <v>120</v>
      </c>
      <c r="J24" s="90">
        <v>1E-3</v>
      </c>
      <c r="K24" s="92">
        <v>1.0599999999889247E-2</v>
      </c>
      <c r="L24" s="91">
        <v>72481.023554000014</v>
      </c>
      <c r="M24" s="103">
        <v>102.15</v>
      </c>
      <c r="N24" s="91"/>
      <c r="O24" s="91">
        <v>74.03936589700001</v>
      </c>
      <c r="P24" s="92">
        <v>3.8632210693306747E-6</v>
      </c>
      <c r="Q24" s="92">
        <f t="shared" si="0"/>
        <v>5.8066162472187655E-2</v>
      </c>
      <c r="R24" s="92">
        <f>O24/'סכום נכסי הקרן'!$C$42</f>
        <v>1.935750691797598E-2</v>
      </c>
    </row>
    <row r="25" spans="2:18">
      <c r="B25" s="105" t="s">
        <v>228</v>
      </c>
      <c r="C25" s="88" t="s">
        <v>229</v>
      </c>
      <c r="D25" s="89" t="s">
        <v>111</v>
      </c>
      <c r="E25" s="88" t="s">
        <v>209</v>
      </c>
      <c r="F25" s="88"/>
      <c r="G25" s="102"/>
      <c r="H25" s="91">
        <v>26.240000000471866</v>
      </c>
      <c r="I25" s="89" t="s">
        <v>120</v>
      </c>
      <c r="J25" s="90">
        <v>5.0000000000000001E-3</v>
      </c>
      <c r="K25" s="92">
        <v>1.2400000000719795E-2</v>
      </c>
      <c r="L25" s="91">
        <v>10948.809744000002</v>
      </c>
      <c r="M25" s="103">
        <v>91.36</v>
      </c>
      <c r="N25" s="91"/>
      <c r="O25" s="91">
        <v>10.002833122000002</v>
      </c>
      <c r="P25" s="92">
        <v>8.794920517004761E-7</v>
      </c>
      <c r="Q25" s="92">
        <f t="shared" si="0"/>
        <v>7.8448285747375179E-3</v>
      </c>
      <c r="R25" s="92">
        <f>O25/'סכום נכסי הקרן'!$C$42</f>
        <v>2.6152291961527995E-3</v>
      </c>
    </row>
    <row r="26" spans="2:18">
      <c r="B26" s="86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103"/>
      <c r="N26" s="88"/>
      <c r="O26" s="88"/>
      <c r="P26" s="88"/>
      <c r="Q26" s="92"/>
      <c r="R26" s="88"/>
    </row>
    <row r="27" spans="2:18">
      <c r="B27" s="93" t="s">
        <v>43</v>
      </c>
      <c r="C27" s="88"/>
      <c r="D27" s="89"/>
      <c r="E27" s="88"/>
      <c r="F27" s="88"/>
      <c r="G27" s="102"/>
      <c r="H27" s="91">
        <v>5.3435396467012559</v>
      </c>
      <c r="I27" s="89"/>
      <c r="J27" s="90"/>
      <c r="K27" s="92">
        <v>4.2024675771504046E-2</v>
      </c>
      <c r="L27" s="91"/>
      <c r="M27" s="103"/>
      <c r="N27" s="91"/>
      <c r="O27" s="91">
        <v>811.8184875689999</v>
      </c>
      <c r="P27" s="92"/>
      <c r="Q27" s="92">
        <f t="shared" si="0"/>
        <v>0.63667730842920722</v>
      </c>
      <c r="R27" s="92">
        <f>O27/'סכום נכסי הקרן'!$C$42</f>
        <v>0.21224900833320695</v>
      </c>
    </row>
    <row r="28" spans="2:18">
      <c r="B28" s="104" t="s">
        <v>22</v>
      </c>
      <c r="C28" s="80"/>
      <c r="D28" s="81"/>
      <c r="E28" s="80"/>
      <c r="F28" s="80"/>
      <c r="G28" s="100"/>
      <c r="H28" s="83">
        <v>0.61009586456491283</v>
      </c>
      <c r="I28" s="81"/>
      <c r="J28" s="82"/>
      <c r="K28" s="84">
        <v>4.8066084147804507E-2</v>
      </c>
      <c r="L28" s="83"/>
      <c r="M28" s="101"/>
      <c r="N28" s="83"/>
      <c r="O28" s="83">
        <v>310.785103725</v>
      </c>
      <c r="P28" s="84"/>
      <c r="Q28" s="84">
        <f t="shared" si="0"/>
        <v>0.2437365326971655</v>
      </c>
      <c r="R28" s="84">
        <f>O28/'סכום נכסי הקרן'!$C$42</f>
        <v>8.1254407334198045E-2</v>
      </c>
    </row>
    <row r="29" spans="2:18">
      <c r="B29" s="105" t="s">
        <v>230</v>
      </c>
      <c r="C29" s="88" t="s">
        <v>231</v>
      </c>
      <c r="D29" s="89" t="s">
        <v>111</v>
      </c>
      <c r="E29" s="88" t="s">
        <v>209</v>
      </c>
      <c r="F29" s="88"/>
      <c r="G29" s="102"/>
      <c r="H29" s="91">
        <v>0.359999999791206</v>
      </c>
      <c r="I29" s="89" t="s">
        <v>120</v>
      </c>
      <c r="J29" s="90">
        <v>0</v>
      </c>
      <c r="K29" s="92">
        <v>4.7999999989560296E-2</v>
      </c>
      <c r="L29" s="91">
        <v>389.66000000000008</v>
      </c>
      <c r="M29" s="103">
        <v>98.33</v>
      </c>
      <c r="N29" s="91"/>
      <c r="O29" s="91">
        <v>0.38315267800000002</v>
      </c>
      <c r="P29" s="92">
        <v>1.7711818181818185E-8</v>
      </c>
      <c r="Q29" s="92">
        <f t="shared" si="0"/>
        <v>3.004915747570344E-4</v>
      </c>
      <c r="R29" s="92">
        <f>O29/'סכום נכסי הקרן'!$C$42</f>
        <v>1.0017482625856129E-4</v>
      </c>
    </row>
    <row r="30" spans="2:18">
      <c r="B30" s="105" t="s">
        <v>232</v>
      </c>
      <c r="C30" s="88" t="s">
        <v>233</v>
      </c>
      <c r="D30" s="89" t="s">
        <v>111</v>
      </c>
      <c r="E30" s="88" t="s">
        <v>209</v>
      </c>
      <c r="F30" s="88"/>
      <c r="G30" s="102"/>
      <c r="H30" s="91">
        <v>9.0000000214763662E-2</v>
      </c>
      <c r="I30" s="89" t="s">
        <v>120</v>
      </c>
      <c r="J30" s="90">
        <v>0</v>
      </c>
      <c r="K30" s="92">
        <v>4.7700000328588406E-2</v>
      </c>
      <c r="L30" s="91">
        <v>46.759200000000007</v>
      </c>
      <c r="M30" s="103">
        <v>99.58</v>
      </c>
      <c r="N30" s="91"/>
      <c r="O30" s="91">
        <v>4.6562811000000009E-2</v>
      </c>
      <c r="P30" s="92">
        <v>2.3379600000000005E-9</v>
      </c>
      <c r="Q30" s="92">
        <f t="shared" si="0"/>
        <v>3.6517381205682624E-5</v>
      </c>
      <c r="R30" s="92">
        <f>O30/'סכום נכסי הקרן'!$C$42</f>
        <v>1.2173793294053989E-5</v>
      </c>
    </row>
    <row r="31" spans="2:18">
      <c r="B31" s="105" t="s">
        <v>234</v>
      </c>
      <c r="C31" s="88" t="s">
        <v>235</v>
      </c>
      <c r="D31" s="89" t="s">
        <v>111</v>
      </c>
      <c r="E31" s="88" t="s">
        <v>209</v>
      </c>
      <c r="F31" s="88"/>
      <c r="G31" s="102"/>
      <c r="H31" s="91">
        <v>0.27999999984402313</v>
      </c>
      <c r="I31" s="89" t="s">
        <v>120</v>
      </c>
      <c r="J31" s="90">
        <v>0</v>
      </c>
      <c r="K31" s="92">
        <v>4.6700000004159394E-2</v>
      </c>
      <c r="L31" s="91">
        <v>779.32000000000016</v>
      </c>
      <c r="M31" s="103">
        <v>98.72</v>
      </c>
      <c r="N31" s="91"/>
      <c r="O31" s="91">
        <v>0.7693447040000001</v>
      </c>
      <c r="P31" s="92">
        <v>5.1954666666666675E-8</v>
      </c>
      <c r="Q31" s="92">
        <f t="shared" si="0"/>
        <v>6.0336679060336493E-4</v>
      </c>
      <c r="R31" s="92">
        <f>O31/'סכום נכסי הקרן'!$C$42</f>
        <v>2.0114428655029331E-4</v>
      </c>
    </row>
    <row r="32" spans="2:18">
      <c r="B32" s="105" t="s">
        <v>236</v>
      </c>
      <c r="C32" s="88" t="s">
        <v>237</v>
      </c>
      <c r="D32" s="89" t="s">
        <v>111</v>
      </c>
      <c r="E32" s="88" t="s">
        <v>209</v>
      </c>
      <c r="F32" s="88"/>
      <c r="G32" s="102"/>
      <c r="H32" s="91">
        <v>0.7600000000106798</v>
      </c>
      <c r="I32" s="89" t="s">
        <v>120</v>
      </c>
      <c r="J32" s="90">
        <v>0</v>
      </c>
      <c r="K32" s="92">
        <v>4.8199999999412615E-2</v>
      </c>
      <c r="L32" s="91">
        <v>19410.165065000005</v>
      </c>
      <c r="M32" s="103">
        <v>96.48</v>
      </c>
      <c r="N32" s="91"/>
      <c r="O32" s="91">
        <v>18.726927255000003</v>
      </c>
      <c r="P32" s="92">
        <v>9.7050825325000033E-7</v>
      </c>
      <c r="Q32" s="92">
        <f t="shared" si="0"/>
        <v>1.4686792457223484E-2</v>
      </c>
      <c r="R32" s="92">
        <f>O32/'סכום נכסי הקרן'!$C$42</f>
        <v>4.8961335567810939E-3</v>
      </c>
    </row>
    <row r="33" spans="2:18">
      <c r="B33" s="105" t="s">
        <v>238</v>
      </c>
      <c r="C33" s="88" t="s">
        <v>239</v>
      </c>
      <c r="D33" s="89" t="s">
        <v>111</v>
      </c>
      <c r="E33" s="88" t="s">
        <v>209</v>
      </c>
      <c r="F33" s="88"/>
      <c r="G33" s="102"/>
      <c r="H33" s="91">
        <v>0.18999985085256402</v>
      </c>
      <c r="I33" s="89" t="s">
        <v>120</v>
      </c>
      <c r="J33" s="90">
        <v>0</v>
      </c>
      <c r="K33" s="92">
        <v>4.6300015660480767E-2</v>
      </c>
      <c r="L33" s="91">
        <v>1.0818520000000003</v>
      </c>
      <c r="M33" s="103">
        <v>99.16</v>
      </c>
      <c r="N33" s="91"/>
      <c r="O33" s="91">
        <v>1.0727640000000004E-3</v>
      </c>
      <c r="P33" s="92">
        <v>4.7037043478260882E-11</v>
      </c>
      <c r="Q33" s="92">
        <f t="shared" si="0"/>
        <v>8.4132661002216808E-7</v>
      </c>
      <c r="R33" s="92">
        <f>O33/'סכום נכסי הקרן'!$C$42</f>
        <v>2.8047291194044395E-7</v>
      </c>
    </row>
    <row r="34" spans="2:18">
      <c r="B34" s="105" t="s">
        <v>240</v>
      </c>
      <c r="C34" s="88" t="s">
        <v>241</v>
      </c>
      <c r="D34" s="89" t="s">
        <v>111</v>
      </c>
      <c r="E34" s="88" t="s">
        <v>209</v>
      </c>
      <c r="F34" s="88"/>
      <c r="G34" s="102"/>
      <c r="H34" s="91">
        <v>0.50999999999090195</v>
      </c>
      <c r="I34" s="89" t="s">
        <v>120</v>
      </c>
      <c r="J34" s="90">
        <v>0</v>
      </c>
      <c r="K34" s="92">
        <v>4.7899999999923143E-2</v>
      </c>
      <c r="L34" s="91">
        <v>115959.87703900004</v>
      </c>
      <c r="M34" s="103">
        <v>97.63</v>
      </c>
      <c r="N34" s="91"/>
      <c r="O34" s="91">
        <v>113.21162795300002</v>
      </c>
      <c r="P34" s="92">
        <v>3.4105846187941187E-6</v>
      </c>
      <c r="Q34" s="92">
        <f t="shared" si="0"/>
        <v>8.8787426834595867E-2</v>
      </c>
      <c r="R34" s="92">
        <f>O34/'סכום נכסי הקרן'!$C$42</f>
        <v>2.9599049704777627E-2</v>
      </c>
    </row>
    <row r="35" spans="2:18">
      <c r="B35" s="105" t="s">
        <v>242</v>
      </c>
      <c r="C35" s="88" t="s">
        <v>243</v>
      </c>
      <c r="D35" s="89" t="s">
        <v>111</v>
      </c>
      <c r="E35" s="88" t="s">
        <v>209</v>
      </c>
      <c r="F35" s="88"/>
      <c r="G35" s="102"/>
      <c r="H35" s="91">
        <v>0.44000000000436212</v>
      </c>
      <c r="I35" s="89" t="s">
        <v>120</v>
      </c>
      <c r="J35" s="90">
        <v>0</v>
      </c>
      <c r="K35" s="92">
        <v>4.7699999999871859E-2</v>
      </c>
      <c r="L35" s="91">
        <v>37431.761416000008</v>
      </c>
      <c r="M35" s="103">
        <v>97.99</v>
      </c>
      <c r="N35" s="91"/>
      <c r="O35" s="91">
        <v>36.679383011000006</v>
      </c>
      <c r="P35" s="92">
        <v>1.1009341592941178E-6</v>
      </c>
      <c r="Q35" s="92">
        <f t="shared" si="0"/>
        <v>2.8766197380178053E-2</v>
      </c>
      <c r="R35" s="92">
        <f>O35/'סכום נכסי הקרן'!$C$42</f>
        <v>9.5897824323653812E-3</v>
      </c>
    </row>
    <row r="36" spans="2:18">
      <c r="B36" s="105" t="s">
        <v>244</v>
      </c>
      <c r="C36" s="88" t="s">
        <v>245</v>
      </c>
      <c r="D36" s="89" t="s">
        <v>111</v>
      </c>
      <c r="E36" s="88" t="s">
        <v>209</v>
      </c>
      <c r="F36" s="88"/>
      <c r="G36" s="102"/>
      <c r="H36" s="91">
        <v>0.61000000001423682</v>
      </c>
      <c r="I36" s="89" t="s">
        <v>120</v>
      </c>
      <c r="J36" s="90">
        <v>0</v>
      </c>
      <c r="K36" s="92">
        <v>4.800000000021902E-2</v>
      </c>
      <c r="L36" s="91">
        <v>46976.331655000009</v>
      </c>
      <c r="M36" s="103">
        <v>97.19</v>
      </c>
      <c r="N36" s="91"/>
      <c r="O36" s="91">
        <v>45.656296735000005</v>
      </c>
      <c r="P36" s="92">
        <v>1.4680103642187504E-6</v>
      </c>
      <c r="Q36" s="92">
        <f t="shared" si="0"/>
        <v>3.5806437723696662E-2</v>
      </c>
      <c r="R36" s="92">
        <f>O36/'סכום נכסי הקרן'!$C$42</f>
        <v>1.1936786183804109E-2</v>
      </c>
    </row>
    <row r="37" spans="2:18">
      <c r="B37" s="105" t="s">
        <v>246</v>
      </c>
      <c r="C37" s="88" t="s">
        <v>247</v>
      </c>
      <c r="D37" s="89" t="s">
        <v>111</v>
      </c>
      <c r="E37" s="88" t="s">
        <v>209</v>
      </c>
      <c r="F37" s="88"/>
      <c r="G37" s="102"/>
      <c r="H37" s="91">
        <v>0.67999999999857963</v>
      </c>
      <c r="I37" s="89" t="s">
        <v>120</v>
      </c>
      <c r="J37" s="90">
        <v>0</v>
      </c>
      <c r="K37" s="92">
        <v>4.8499999999893469E-2</v>
      </c>
      <c r="L37" s="91">
        <v>58174.76</v>
      </c>
      <c r="M37" s="103">
        <v>96.81</v>
      </c>
      <c r="N37" s="91"/>
      <c r="O37" s="91">
        <v>56.318985156000004</v>
      </c>
      <c r="P37" s="92">
        <v>1.8766051612903226E-6</v>
      </c>
      <c r="Q37" s="92">
        <f t="shared" si="0"/>
        <v>4.4168764855258259E-2</v>
      </c>
      <c r="R37" s="92">
        <f>O37/'סכום נכסי הקרן'!$C$42</f>
        <v>1.4724533787705361E-2</v>
      </c>
    </row>
    <row r="38" spans="2:18">
      <c r="B38" s="105" t="s">
        <v>248</v>
      </c>
      <c r="C38" s="88" t="s">
        <v>249</v>
      </c>
      <c r="D38" s="89" t="s">
        <v>111</v>
      </c>
      <c r="E38" s="88" t="s">
        <v>209</v>
      </c>
      <c r="F38" s="88"/>
      <c r="G38" s="102"/>
      <c r="H38" s="91">
        <v>0.86000000001104149</v>
      </c>
      <c r="I38" s="89" t="s">
        <v>120</v>
      </c>
      <c r="J38" s="90">
        <v>0</v>
      </c>
      <c r="K38" s="92">
        <v>4.820000000022083E-2</v>
      </c>
      <c r="L38" s="91">
        <v>18860.325000000001</v>
      </c>
      <c r="M38" s="103">
        <v>96.04</v>
      </c>
      <c r="N38" s="91"/>
      <c r="O38" s="91">
        <v>18.113456130000003</v>
      </c>
      <c r="P38" s="92">
        <v>1.0477958333333333E-6</v>
      </c>
      <c r="Q38" s="92">
        <f t="shared" si="0"/>
        <v>1.4205671183632335E-2</v>
      </c>
      <c r="R38" s="92">
        <f>O38/'סכום נכסי הקרן'!$C$42</f>
        <v>4.73574223788884E-3</v>
      </c>
    </row>
    <row r="39" spans="2:18">
      <c r="B39" s="105" t="s">
        <v>250</v>
      </c>
      <c r="C39" s="88" t="s">
        <v>251</v>
      </c>
      <c r="D39" s="89" t="s">
        <v>111</v>
      </c>
      <c r="E39" s="88" t="s">
        <v>209</v>
      </c>
      <c r="F39" s="88"/>
      <c r="G39" s="102"/>
      <c r="H39" s="91">
        <v>0.92999999999808425</v>
      </c>
      <c r="I39" s="89" t="s">
        <v>120</v>
      </c>
      <c r="J39" s="90">
        <v>0</v>
      </c>
      <c r="K39" s="92">
        <v>4.8400000000229912E-2</v>
      </c>
      <c r="L39" s="91">
        <v>21820.959999999999</v>
      </c>
      <c r="M39" s="103">
        <v>95.68</v>
      </c>
      <c r="N39" s="91"/>
      <c r="O39" s="91">
        <v>20.878294528000001</v>
      </c>
      <c r="P39" s="92">
        <v>1.2122755555555555E-6</v>
      </c>
      <c r="Q39" s="92">
        <f t="shared" si="0"/>
        <v>1.637402518940477E-2</v>
      </c>
      <c r="R39" s="92">
        <f>O39/'סכום נכסי הקרן'!$C$42</f>
        <v>5.4586060518607964E-3</v>
      </c>
    </row>
    <row r="40" spans="2:18">
      <c r="B40" s="86"/>
      <c r="C40" s="88"/>
      <c r="D40" s="88"/>
      <c r="E40" s="88"/>
      <c r="F40" s="88"/>
      <c r="G40" s="88"/>
      <c r="H40" s="88"/>
      <c r="I40" s="88"/>
      <c r="J40" s="88"/>
      <c r="K40" s="92"/>
      <c r="L40" s="91"/>
      <c r="M40" s="103"/>
      <c r="N40" s="88"/>
      <c r="O40" s="88"/>
      <c r="P40" s="88"/>
      <c r="Q40" s="92"/>
      <c r="R40" s="88"/>
    </row>
    <row r="41" spans="2:18">
      <c r="B41" s="104" t="s">
        <v>23</v>
      </c>
      <c r="C41" s="80"/>
      <c r="D41" s="81"/>
      <c r="E41" s="80"/>
      <c r="F41" s="80"/>
      <c r="G41" s="100"/>
      <c r="H41" s="83">
        <v>8.2796390449515957</v>
      </c>
      <c r="I41" s="81"/>
      <c r="J41" s="82"/>
      <c r="K41" s="84">
        <v>3.8277261348799184E-2</v>
      </c>
      <c r="L41" s="83"/>
      <c r="M41" s="101"/>
      <c r="N41" s="83"/>
      <c r="O41" s="83">
        <v>501.0333838439999</v>
      </c>
      <c r="P41" s="84"/>
      <c r="Q41" s="84">
        <f t="shared" si="0"/>
        <v>0.39294077573204172</v>
      </c>
      <c r="R41" s="84">
        <f>O41/'סכום נכסי הקרן'!$C$42</f>
        <v>0.13099460099900889</v>
      </c>
    </row>
    <row r="42" spans="2:18">
      <c r="B42" s="105" t="s">
        <v>252</v>
      </c>
      <c r="C42" s="88" t="s">
        <v>253</v>
      </c>
      <c r="D42" s="89" t="s">
        <v>111</v>
      </c>
      <c r="E42" s="88" t="s">
        <v>209</v>
      </c>
      <c r="F42" s="88"/>
      <c r="G42" s="102"/>
      <c r="H42" s="91">
        <v>12.459999999823468</v>
      </c>
      <c r="I42" s="89" t="s">
        <v>120</v>
      </c>
      <c r="J42" s="90">
        <v>5.5E-2</v>
      </c>
      <c r="K42" s="92">
        <v>3.989999999991458E-2</v>
      </c>
      <c r="L42" s="91">
        <v>2883.484011</v>
      </c>
      <c r="M42" s="103">
        <v>121.8</v>
      </c>
      <c r="N42" s="91"/>
      <c r="O42" s="91">
        <v>3.5120835970000002</v>
      </c>
      <c r="P42" s="92">
        <v>1.5202601669629779E-7</v>
      </c>
      <c r="Q42" s="92">
        <f t="shared" si="0"/>
        <v>2.75438902384725E-3</v>
      </c>
      <c r="R42" s="92">
        <f>O42/'סכום נכסי הקרן'!$C$42</f>
        <v>9.1823021039935931E-4</v>
      </c>
    </row>
    <row r="43" spans="2:18">
      <c r="B43" s="105" t="s">
        <v>254</v>
      </c>
      <c r="C43" s="88" t="s">
        <v>255</v>
      </c>
      <c r="D43" s="89" t="s">
        <v>111</v>
      </c>
      <c r="E43" s="88" t="s">
        <v>209</v>
      </c>
      <c r="F43" s="88"/>
      <c r="G43" s="102"/>
      <c r="H43" s="91">
        <v>2.6499994663912698</v>
      </c>
      <c r="I43" s="89" t="s">
        <v>120</v>
      </c>
      <c r="J43" s="90">
        <v>5.0000000000000001E-3</v>
      </c>
      <c r="K43" s="92">
        <v>4.0799994417631741E-2</v>
      </c>
      <c r="L43" s="91">
        <v>2.6683919999999999</v>
      </c>
      <c r="M43" s="103">
        <v>91.3</v>
      </c>
      <c r="N43" s="91"/>
      <c r="O43" s="91">
        <v>2.4362420000000004E-3</v>
      </c>
      <c r="P43" s="92">
        <v>1.4851327932763422E-10</v>
      </c>
      <c r="Q43" s="92">
        <f t="shared" si="0"/>
        <v>1.9106487755495397E-6</v>
      </c>
      <c r="R43" s="92">
        <f>O43/'סכום נכסי הקרן'!$C$42</f>
        <v>6.3695266426875892E-7</v>
      </c>
    </row>
    <row r="44" spans="2:18">
      <c r="B44" s="105" t="s">
        <v>256</v>
      </c>
      <c r="C44" s="88" t="s">
        <v>257</v>
      </c>
      <c r="D44" s="89" t="s">
        <v>111</v>
      </c>
      <c r="E44" s="88" t="s">
        <v>209</v>
      </c>
      <c r="F44" s="88"/>
      <c r="G44" s="102"/>
      <c r="H44" s="91">
        <v>0.75000004104574713</v>
      </c>
      <c r="I44" s="89" t="s">
        <v>120</v>
      </c>
      <c r="J44" s="90">
        <v>3.7499999999999999E-2</v>
      </c>
      <c r="K44" s="92">
        <v>4.490000188810437E-2</v>
      </c>
      <c r="L44" s="91">
        <v>6.0677079999999997</v>
      </c>
      <c r="M44" s="103">
        <v>100.38</v>
      </c>
      <c r="N44" s="91"/>
      <c r="O44" s="91">
        <v>6.0907650000000015E-3</v>
      </c>
      <c r="P44" s="92">
        <v>2.8098037604003746E-10</v>
      </c>
      <c r="Q44" s="92">
        <f t="shared" si="0"/>
        <v>4.7767474205805471E-6</v>
      </c>
      <c r="R44" s="92">
        <f>O44/'סכום נכסי הקרן'!$C$42</f>
        <v>1.5924234924875722E-6</v>
      </c>
    </row>
    <row r="45" spans="2:18">
      <c r="B45" s="105" t="s">
        <v>258</v>
      </c>
      <c r="C45" s="88" t="s">
        <v>259</v>
      </c>
      <c r="D45" s="89" t="s">
        <v>111</v>
      </c>
      <c r="E45" s="88" t="s">
        <v>209</v>
      </c>
      <c r="F45" s="88"/>
      <c r="G45" s="102"/>
      <c r="H45" s="91">
        <v>3.6299999999651913</v>
      </c>
      <c r="I45" s="89" t="s">
        <v>120</v>
      </c>
      <c r="J45" s="90">
        <v>0.02</v>
      </c>
      <c r="K45" s="92">
        <v>3.8799999999556287E-2</v>
      </c>
      <c r="L45" s="91">
        <v>27796.451588000004</v>
      </c>
      <c r="M45" s="103">
        <v>94.05</v>
      </c>
      <c r="N45" s="91"/>
      <c r="O45" s="91">
        <v>26.142562757</v>
      </c>
      <c r="P45" s="92">
        <v>1.2796702213590127E-6</v>
      </c>
      <c r="Q45" s="92">
        <f t="shared" si="0"/>
        <v>2.0502583701204165E-2</v>
      </c>
      <c r="R45" s="92">
        <f>O45/'סכום נכסי הקרן'!$C$42</f>
        <v>6.8349429157219931E-3</v>
      </c>
    </row>
    <row r="46" spans="2:18">
      <c r="B46" s="105" t="s">
        <v>260</v>
      </c>
      <c r="C46" s="88" t="s">
        <v>261</v>
      </c>
      <c r="D46" s="89" t="s">
        <v>111</v>
      </c>
      <c r="E46" s="88" t="s">
        <v>209</v>
      </c>
      <c r="F46" s="88"/>
      <c r="G46" s="102"/>
      <c r="H46" s="91">
        <v>6.5300000000224214</v>
      </c>
      <c r="I46" s="89" t="s">
        <v>120</v>
      </c>
      <c r="J46" s="90">
        <v>0.01</v>
      </c>
      <c r="K46" s="92">
        <v>3.750000000012798E-2</v>
      </c>
      <c r="L46" s="91">
        <v>116131.28059100002</v>
      </c>
      <c r="M46" s="103">
        <v>84.11</v>
      </c>
      <c r="N46" s="91"/>
      <c r="O46" s="91">
        <v>97.67802587700001</v>
      </c>
      <c r="P46" s="92">
        <v>4.9177910761000795E-6</v>
      </c>
      <c r="Q46" s="92">
        <f t="shared" si="0"/>
        <v>7.6605033711752077E-2</v>
      </c>
      <c r="R46" s="92">
        <f>O46/'סכום נכסי הקרן'!$C$42</f>
        <v>2.5537807337230014E-2</v>
      </c>
    </row>
    <row r="47" spans="2:18">
      <c r="B47" s="105" t="s">
        <v>262</v>
      </c>
      <c r="C47" s="88" t="s">
        <v>263</v>
      </c>
      <c r="D47" s="89" t="s">
        <v>111</v>
      </c>
      <c r="E47" s="88" t="s">
        <v>209</v>
      </c>
      <c r="F47" s="88"/>
      <c r="G47" s="102"/>
      <c r="H47" s="91">
        <v>15.780000000301643</v>
      </c>
      <c r="I47" s="89" t="s">
        <v>120</v>
      </c>
      <c r="J47" s="90">
        <v>3.7499999999999999E-2</v>
      </c>
      <c r="K47" s="92">
        <v>4.0600000000943784E-2</v>
      </c>
      <c r="L47" s="91">
        <v>11222.746900000002</v>
      </c>
      <c r="M47" s="103">
        <v>96.3</v>
      </c>
      <c r="N47" s="91"/>
      <c r="O47" s="91">
        <v>10.807505433000003</v>
      </c>
      <c r="P47" s="92">
        <v>4.4498167725113013E-7</v>
      </c>
      <c r="Q47" s="92">
        <f t="shared" si="0"/>
        <v>8.4759014179652311E-3</v>
      </c>
      <c r="R47" s="92">
        <f>O47/'סכום נכסי הקרן'!$C$42</f>
        <v>2.825609844854673E-3</v>
      </c>
    </row>
    <row r="48" spans="2:18">
      <c r="B48" s="105" t="s">
        <v>264</v>
      </c>
      <c r="C48" s="88" t="s">
        <v>265</v>
      </c>
      <c r="D48" s="89" t="s">
        <v>111</v>
      </c>
      <c r="E48" s="88" t="s">
        <v>209</v>
      </c>
      <c r="F48" s="88"/>
      <c r="G48" s="102"/>
      <c r="H48" s="91">
        <v>1.8300000029685419</v>
      </c>
      <c r="I48" s="89" t="s">
        <v>120</v>
      </c>
      <c r="J48" s="90">
        <v>5.0000000000000001E-3</v>
      </c>
      <c r="K48" s="92">
        <v>4.3099999960419424E-2</v>
      </c>
      <c r="L48" s="91">
        <v>86.468204</v>
      </c>
      <c r="M48" s="103">
        <v>93.5</v>
      </c>
      <c r="N48" s="91"/>
      <c r="O48" s="91">
        <v>8.0847772000000026E-2</v>
      </c>
      <c r="P48" s="92">
        <v>3.6842370688560589E-9</v>
      </c>
      <c r="Q48" s="92">
        <f t="shared" si="0"/>
        <v>6.3405727582772317E-5</v>
      </c>
      <c r="R48" s="92">
        <f>O48/'סכום נכסי הקרן'!$C$42</f>
        <v>2.1137556850096657E-5</v>
      </c>
    </row>
    <row r="49" spans="2:18">
      <c r="B49" s="105" t="s">
        <v>266</v>
      </c>
      <c r="C49" s="88" t="s">
        <v>267</v>
      </c>
      <c r="D49" s="89" t="s">
        <v>111</v>
      </c>
      <c r="E49" s="88" t="s">
        <v>209</v>
      </c>
      <c r="F49" s="88"/>
      <c r="G49" s="102"/>
      <c r="H49" s="91">
        <v>8.3299999999879386</v>
      </c>
      <c r="I49" s="89" t="s">
        <v>120</v>
      </c>
      <c r="J49" s="90">
        <v>1.3000000000000001E-2</v>
      </c>
      <c r="K49" s="92">
        <v>3.7699999999936423E-2</v>
      </c>
      <c r="L49" s="91">
        <v>205411.349629</v>
      </c>
      <c r="M49" s="103">
        <v>81.93</v>
      </c>
      <c r="N49" s="91"/>
      <c r="O49" s="91">
        <v>168.29352269100002</v>
      </c>
      <c r="P49" s="92">
        <v>1.4520254715941476E-5</v>
      </c>
      <c r="Q49" s="92">
        <f t="shared" si="0"/>
        <v>0.13198599033366876</v>
      </c>
      <c r="R49" s="92">
        <f>O49/'סכום נכסי הקרן'!$C$42</f>
        <v>4.4000147627865902E-2</v>
      </c>
    </row>
    <row r="50" spans="2:18">
      <c r="B50" s="105" t="s">
        <v>268</v>
      </c>
      <c r="C50" s="88" t="s">
        <v>269</v>
      </c>
      <c r="D50" s="89" t="s">
        <v>111</v>
      </c>
      <c r="E50" s="88" t="s">
        <v>209</v>
      </c>
      <c r="F50" s="88"/>
      <c r="G50" s="102"/>
      <c r="H50" s="91">
        <v>12.399999999917215</v>
      </c>
      <c r="I50" s="89" t="s">
        <v>120</v>
      </c>
      <c r="J50" s="90">
        <v>1.4999999999999999E-2</v>
      </c>
      <c r="K50" s="92">
        <v>3.909999999971385E-2</v>
      </c>
      <c r="L50" s="91">
        <v>74483.873176000008</v>
      </c>
      <c r="M50" s="103">
        <v>74.599999999999994</v>
      </c>
      <c r="N50" s="91"/>
      <c r="O50" s="91">
        <v>55.564967349000007</v>
      </c>
      <c r="P50" s="92">
        <v>3.7729773122024502E-6</v>
      </c>
      <c r="Q50" s="92">
        <f t="shared" si="0"/>
        <v>4.3577418347116995E-2</v>
      </c>
      <c r="R50" s="92">
        <f>O50/'סכום נכסי הקרן'!$C$42</f>
        <v>1.4527396700718627E-2</v>
      </c>
    </row>
    <row r="51" spans="2:18">
      <c r="B51" s="105" t="s">
        <v>270</v>
      </c>
      <c r="C51" s="88" t="s">
        <v>271</v>
      </c>
      <c r="D51" s="89" t="s">
        <v>111</v>
      </c>
      <c r="E51" s="88" t="s">
        <v>209</v>
      </c>
      <c r="F51" s="88"/>
      <c r="G51" s="102"/>
      <c r="H51" s="91">
        <v>8.0000000094657922E-2</v>
      </c>
      <c r="I51" s="89" t="s">
        <v>120</v>
      </c>
      <c r="J51" s="90">
        <v>1.5E-3</v>
      </c>
      <c r="K51" s="92">
        <v>4.7E-2</v>
      </c>
      <c r="L51" s="91">
        <v>2117.9542230000002</v>
      </c>
      <c r="M51" s="103">
        <v>99.76</v>
      </c>
      <c r="N51" s="91"/>
      <c r="O51" s="91">
        <v>2.1128711600000005</v>
      </c>
      <c r="P51" s="92">
        <v>1.3556857444688728E-7</v>
      </c>
      <c r="Q51" s="92">
        <f t="shared" si="0"/>
        <v>1.6570417449284331E-3</v>
      </c>
      <c r="R51" s="92">
        <f>O51/'סכום נכסי הקרן'!$C$42</f>
        <v>5.5240773068464602E-4</v>
      </c>
    </row>
    <row r="52" spans="2:18">
      <c r="B52" s="105" t="s">
        <v>272</v>
      </c>
      <c r="C52" s="88" t="s">
        <v>273</v>
      </c>
      <c r="D52" s="89" t="s">
        <v>111</v>
      </c>
      <c r="E52" s="88" t="s">
        <v>209</v>
      </c>
      <c r="F52" s="88"/>
      <c r="G52" s="102"/>
      <c r="H52" s="91">
        <v>2.1199999893468755</v>
      </c>
      <c r="I52" s="89" t="s">
        <v>120</v>
      </c>
      <c r="J52" s="90">
        <v>1.7500000000000002E-2</v>
      </c>
      <c r="K52" s="92">
        <v>4.1999999695625012E-2</v>
      </c>
      <c r="L52" s="91">
        <v>27.250769000000002</v>
      </c>
      <c r="M52" s="103">
        <v>96.45</v>
      </c>
      <c r="N52" s="91"/>
      <c r="O52" s="91">
        <v>2.6283369000000004E-2</v>
      </c>
      <c r="P52" s="92">
        <v>1.1461479131414151E-9</v>
      </c>
      <c r="Q52" s="92">
        <f t="shared" si="0"/>
        <v>2.0613012499237238E-5</v>
      </c>
      <c r="R52" s="92">
        <f>O52/'סכום נכסי הקרן'!$C$42</f>
        <v>6.8717565457409017E-6</v>
      </c>
    </row>
    <row r="53" spans="2:18">
      <c r="B53" s="105" t="s">
        <v>274</v>
      </c>
      <c r="C53" s="88" t="s">
        <v>275</v>
      </c>
      <c r="D53" s="89" t="s">
        <v>111</v>
      </c>
      <c r="E53" s="88" t="s">
        <v>209</v>
      </c>
      <c r="F53" s="88"/>
      <c r="G53" s="102"/>
      <c r="H53" s="91">
        <v>4.9200000000217852</v>
      </c>
      <c r="I53" s="89" t="s">
        <v>120</v>
      </c>
      <c r="J53" s="90">
        <v>2.2499999999999999E-2</v>
      </c>
      <c r="K53" s="92">
        <v>3.7800000000100947E-2</v>
      </c>
      <c r="L53" s="91">
        <v>79645.585883000022</v>
      </c>
      <c r="M53" s="103">
        <v>94.52</v>
      </c>
      <c r="N53" s="91"/>
      <c r="O53" s="91">
        <v>75.281005158000013</v>
      </c>
      <c r="P53" s="92">
        <v>3.3035425168601279E-6</v>
      </c>
      <c r="Q53" s="92">
        <f t="shared" si="0"/>
        <v>5.9039931307017644E-2</v>
      </c>
      <c r="R53" s="92">
        <f>O53/'סכום נכסי הקרן'!$C$42</f>
        <v>1.9682132072354998E-2</v>
      </c>
    </row>
    <row r="54" spans="2:18">
      <c r="B54" s="105" t="s">
        <v>276</v>
      </c>
      <c r="C54" s="88" t="s">
        <v>277</v>
      </c>
      <c r="D54" s="89" t="s">
        <v>111</v>
      </c>
      <c r="E54" s="88" t="s">
        <v>209</v>
      </c>
      <c r="F54" s="88"/>
      <c r="G54" s="102"/>
      <c r="H54" s="91">
        <v>1.340000000487517</v>
      </c>
      <c r="I54" s="89" t="s">
        <v>120</v>
      </c>
      <c r="J54" s="90">
        <v>4.0000000000000001E-3</v>
      </c>
      <c r="K54" s="92">
        <v>4.3900000014354672E-2</v>
      </c>
      <c r="L54" s="91">
        <v>1163.7460090000002</v>
      </c>
      <c r="M54" s="103">
        <v>95.18</v>
      </c>
      <c r="N54" s="91"/>
      <c r="O54" s="91">
        <v>1.1076534190000002</v>
      </c>
      <c r="P54" s="92">
        <v>6.8323662348733405E-8</v>
      </c>
      <c r="Q54" s="92">
        <f t="shared" si="0"/>
        <v>8.6868900903342588E-4</v>
      </c>
      <c r="R54" s="92">
        <f>O54/'סכום נכסי הקרן'!$C$42</f>
        <v>2.8959471034423098E-4</v>
      </c>
    </row>
    <row r="55" spans="2:18">
      <c r="B55" s="105" t="s">
        <v>278</v>
      </c>
      <c r="C55" s="88" t="s">
        <v>279</v>
      </c>
      <c r="D55" s="89" t="s">
        <v>111</v>
      </c>
      <c r="E55" s="88" t="s">
        <v>209</v>
      </c>
      <c r="F55" s="88"/>
      <c r="G55" s="102"/>
      <c r="H55" s="91">
        <v>3.009999999994712</v>
      </c>
      <c r="I55" s="89" t="s">
        <v>120</v>
      </c>
      <c r="J55" s="90">
        <v>6.25E-2</v>
      </c>
      <c r="K55" s="92">
        <v>3.9411764705882361E-2</v>
      </c>
      <c r="L55" s="91">
        <v>1.2200000000000001E-4</v>
      </c>
      <c r="M55" s="103">
        <v>111.17</v>
      </c>
      <c r="N55" s="91"/>
      <c r="O55" s="91">
        <v>1.36E-7</v>
      </c>
      <c r="P55" s="92">
        <v>8.1900140817249311E-15</v>
      </c>
      <c r="Q55" s="92">
        <f t="shared" si="0"/>
        <v>1.0665945069280365E-10</v>
      </c>
      <c r="R55" s="92">
        <f>O55/'סכום נכסי הקרן'!$C$42</f>
        <v>3.5557043323508583E-11</v>
      </c>
    </row>
    <row r="56" spans="2:18">
      <c r="B56" s="105" t="s">
        <v>280</v>
      </c>
      <c r="C56" s="88" t="s">
        <v>281</v>
      </c>
      <c r="D56" s="89" t="s">
        <v>111</v>
      </c>
      <c r="E56" s="88" t="s">
        <v>209</v>
      </c>
      <c r="F56" s="88"/>
      <c r="G56" s="102"/>
      <c r="H56" s="91">
        <v>0.41999999941897925</v>
      </c>
      <c r="I56" s="89" t="s">
        <v>120</v>
      </c>
      <c r="J56" s="90">
        <v>1.4999999999999999E-2</v>
      </c>
      <c r="K56" s="92">
        <v>4.6099999972194015E-2</v>
      </c>
      <c r="L56" s="91">
        <v>1209.6145570000001</v>
      </c>
      <c r="M56" s="103">
        <v>99.6</v>
      </c>
      <c r="N56" s="91"/>
      <c r="O56" s="91">
        <v>1.2047761350000001</v>
      </c>
      <c r="P56" s="92">
        <v>8.797685609585872E-8</v>
      </c>
      <c r="Q56" s="92">
        <f t="shared" si="0"/>
        <v>9.4485853505072847E-4</v>
      </c>
      <c r="R56" s="92">
        <f>O56/'סכום נכסי הקרן'!$C$42</f>
        <v>3.1498733255385465E-4</v>
      </c>
    </row>
    <row r="57" spans="2:18">
      <c r="B57" s="105" t="s">
        <v>282</v>
      </c>
      <c r="C57" s="88" t="s">
        <v>283</v>
      </c>
      <c r="D57" s="89" t="s">
        <v>111</v>
      </c>
      <c r="E57" s="88" t="s">
        <v>209</v>
      </c>
      <c r="F57" s="88"/>
      <c r="G57" s="102"/>
      <c r="H57" s="91">
        <v>18.649999999817158</v>
      </c>
      <c r="I57" s="89" t="s">
        <v>120</v>
      </c>
      <c r="J57" s="90">
        <v>2.7999999999999997E-2</v>
      </c>
      <c r="K57" s="92">
        <v>4.1399999999418659E-2</v>
      </c>
      <c r="L57" s="91">
        <v>40504.719957000008</v>
      </c>
      <c r="M57" s="103">
        <v>78.989999999999995</v>
      </c>
      <c r="N57" s="91"/>
      <c r="O57" s="91">
        <v>31.994679349000002</v>
      </c>
      <c r="P57" s="92">
        <v>5.6857180536728209E-6</v>
      </c>
      <c r="Q57" s="92">
        <f t="shared" si="0"/>
        <v>2.509216856218183E-2</v>
      </c>
      <c r="R57" s="92">
        <f>O57/'סכום נכסי הקרן'!$C$42</f>
        <v>8.3649720568688118E-3</v>
      </c>
    </row>
    <row r="58" spans="2:18">
      <c r="B58" s="105" t="s">
        <v>284</v>
      </c>
      <c r="C58" s="88" t="s">
        <v>285</v>
      </c>
      <c r="D58" s="89" t="s">
        <v>111</v>
      </c>
      <c r="E58" s="88" t="s">
        <v>209</v>
      </c>
      <c r="F58" s="88"/>
      <c r="G58" s="102"/>
      <c r="H58" s="91">
        <v>5.1800000000991995</v>
      </c>
      <c r="I58" s="89" t="s">
        <v>120</v>
      </c>
      <c r="J58" s="90">
        <v>3.7499999999999999E-2</v>
      </c>
      <c r="K58" s="92">
        <v>3.7700000000753173E-2</v>
      </c>
      <c r="L58" s="91">
        <v>27042.297701000003</v>
      </c>
      <c r="M58" s="103">
        <v>100.65</v>
      </c>
      <c r="N58" s="91"/>
      <c r="O58" s="91">
        <v>27.218072635000006</v>
      </c>
      <c r="P58" s="92">
        <v>6.1417528992561035E-6</v>
      </c>
      <c r="Q58" s="92">
        <f t="shared" si="0"/>
        <v>2.1346063795337732E-2</v>
      </c>
      <c r="R58" s="92">
        <f>O58/'סכום נכסי הקרן'!$C$42</f>
        <v>7.1161337343021956E-3</v>
      </c>
    </row>
    <row r="59" spans="2:18">
      <c r="B59" s="86"/>
      <c r="C59" s="88"/>
      <c r="D59" s="88"/>
      <c r="E59" s="88"/>
      <c r="F59" s="88"/>
      <c r="G59" s="88"/>
      <c r="H59" s="88"/>
      <c r="I59" s="88"/>
      <c r="J59" s="88"/>
      <c r="K59" s="92"/>
      <c r="L59" s="91"/>
      <c r="M59" s="103"/>
      <c r="N59" s="88"/>
      <c r="O59" s="88"/>
      <c r="P59" s="88"/>
      <c r="Q59" s="92"/>
      <c r="R59" s="88"/>
    </row>
    <row r="60" spans="2:18">
      <c r="B60" s="79" t="s">
        <v>177</v>
      </c>
      <c r="C60" s="80"/>
      <c r="D60" s="81"/>
      <c r="E60" s="80"/>
      <c r="F60" s="80"/>
      <c r="G60" s="100"/>
      <c r="H60" s="83">
        <v>18.250000007599979</v>
      </c>
      <c r="I60" s="81"/>
      <c r="J60" s="82"/>
      <c r="K60" s="84">
        <v>5.5500000019165156E-2</v>
      </c>
      <c r="L60" s="83"/>
      <c r="M60" s="101"/>
      <c r="N60" s="83"/>
      <c r="O60" s="83">
        <v>0.75658110100000009</v>
      </c>
      <c r="P60" s="84"/>
      <c r="Q60" s="84">
        <f t="shared" si="0"/>
        <v>5.9335679880306337E-4</v>
      </c>
      <c r="R60" s="84">
        <f>O60/'סכום נכסי הקרן'!$C$42</f>
        <v>1.9780725725003549E-4</v>
      </c>
    </row>
    <row r="61" spans="2:18">
      <c r="B61" s="93" t="s">
        <v>57</v>
      </c>
      <c r="C61" s="88"/>
      <c r="D61" s="89"/>
      <c r="E61" s="88"/>
      <c r="F61" s="88"/>
      <c r="G61" s="102"/>
      <c r="H61" s="91">
        <v>18.250000007599979</v>
      </c>
      <c r="I61" s="89"/>
      <c r="J61" s="90"/>
      <c r="K61" s="92">
        <v>5.5500000019165156E-2</v>
      </c>
      <c r="L61" s="91"/>
      <c r="M61" s="103"/>
      <c r="N61" s="91"/>
      <c r="O61" s="91">
        <v>0.75658110100000009</v>
      </c>
      <c r="P61" s="92"/>
      <c r="Q61" s="92">
        <f t="shared" si="0"/>
        <v>5.9335679880306337E-4</v>
      </c>
      <c r="R61" s="92">
        <f>O61/'סכום נכסי הקרן'!$C$42</f>
        <v>1.9780725725003549E-4</v>
      </c>
    </row>
    <row r="62" spans="2:18">
      <c r="B62" s="105" t="s">
        <v>286</v>
      </c>
      <c r="C62" s="88" t="s">
        <v>287</v>
      </c>
      <c r="D62" s="89" t="s">
        <v>27</v>
      </c>
      <c r="E62" s="88" t="s">
        <v>288</v>
      </c>
      <c r="F62" s="88" t="s">
        <v>289</v>
      </c>
      <c r="G62" s="102"/>
      <c r="H62" s="91">
        <v>18.250000007599979</v>
      </c>
      <c r="I62" s="89" t="s">
        <v>119</v>
      </c>
      <c r="J62" s="90">
        <v>4.4999999999999998E-2</v>
      </c>
      <c r="K62" s="92">
        <v>5.5500000019165156E-2</v>
      </c>
      <c r="L62" s="91">
        <v>250.29086400000003</v>
      </c>
      <c r="M62" s="103">
        <v>81.697500000000005</v>
      </c>
      <c r="N62" s="91"/>
      <c r="O62" s="91">
        <v>0.75658110100000009</v>
      </c>
      <c r="P62" s="92">
        <v>2.5029086400000001E-7</v>
      </c>
      <c r="Q62" s="92">
        <f t="shared" si="0"/>
        <v>5.9335679880306337E-4</v>
      </c>
      <c r="R62" s="92">
        <f>O62/'סכום נכסי הקרן'!$C$42</f>
        <v>1.9780725725003549E-4</v>
      </c>
    </row>
    <row r="63" spans="2:18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</row>
    <row r="64" spans="2:18"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</row>
    <row r="65" spans="2:18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</row>
    <row r="66" spans="2:18">
      <c r="B66" s="94" t="s">
        <v>103</v>
      </c>
      <c r="C66" s="106"/>
      <c r="D66" s="10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</row>
    <row r="67" spans="2:18">
      <c r="B67" s="94" t="s">
        <v>180</v>
      </c>
      <c r="C67" s="106"/>
      <c r="D67" s="10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2:18">
      <c r="B68" s="144" t="s">
        <v>188</v>
      </c>
      <c r="C68" s="144"/>
      <c r="D68" s="14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2:18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2:18"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</row>
    <row r="71" spans="2:18"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</row>
    <row r="72" spans="2:18"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</row>
    <row r="73" spans="2:18"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</row>
    <row r="74" spans="2:18"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</row>
    <row r="75" spans="2:18">
      <c r="B75" s="9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2:18"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</row>
    <row r="77" spans="2:18"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</row>
    <row r="78" spans="2:18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</row>
    <row r="79" spans="2:18"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</row>
    <row r="80" spans="2:18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</row>
    <row r="81" spans="2:18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18">
      <c r="B82" s="95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2:18">
      <c r="B83" s="95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</row>
    <row r="84" spans="2:18">
      <c r="B84" s="95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</row>
    <row r="85" spans="2:18">
      <c r="B85" s="95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</row>
    <row r="86" spans="2:18"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</row>
    <row r="87" spans="2:18"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</row>
    <row r="88" spans="2:18">
      <c r="B88" s="95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</row>
    <row r="89" spans="2:18"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</row>
    <row r="90" spans="2:18">
      <c r="B90" s="95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</row>
    <row r="91" spans="2:18">
      <c r="B91" s="95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</row>
    <row r="92" spans="2:18">
      <c r="B92" s="95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</row>
    <row r="93" spans="2:18"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2:18">
      <c r="B94" s="9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</row>
    <row r="95" spans="2:18">
      <c r="B95" s="9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2:18">
      <c r="B96" s="9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</row>
    <row r="97" spans="2:18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</row>
    <row r="98" spans="2:18"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</row>
    <row r="99" spans="2:18">
      <c r="B99" s="95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</row>
    <row r="100" spans="2:18">
      <c r="B100" s="9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2:18">
      <c r="B101" s="95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2:18"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</row>
    <row r="103" spans="2:18"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</row>
    <row r="104" spans="2:18">
      <c r="B104" s="95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2:18">
      <c r="B105" s="95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</row>
    <row r="106" spans="2:18">
      <c r="B106" s="95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</row>
    <row r="107" spans="2:18">
      <c r="B107" s="95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</row>
    <row r="108" spans="2:18">
      <c r="B108" s="95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</row>
    <row r="109" spans="2:18">
      <c r="B109" s="95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</row>
    <row r="110" spans="2:18">
      <c r="B110" s="95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</row>
    <row r="111" spans="2:18">
      <c r="B111" s="95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2:18">
      <c r="B112" s="9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2:18">
      <c r="B113" s="95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2:18"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2:18">
      <c r="B115" s="95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2:18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2:18">
      <c r="B117" s="95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2:18"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2:18">
      <c r="B119" s="95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2:18"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2:18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2:18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2:18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2:18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2:18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2:18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2:18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2:18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2:18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</row>
    <row r="130" spans="2:18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</row>
    <row r="131" spans="2:18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</row>
    <row r="132" spans="2:18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</row>
    <row r="133" spans="2:18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</row>
    <row r="134" spans="2:18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</row>
    <row r="135" spans="2:18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</row>
    <row r="136" spans="2:18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</row>
    <row r="137" spans="2:18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</row>
    <row r="138" spans="2:18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</row>
    <row r="139" spans="2:18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</row>
    <row r="140" spans="2:18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2:18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</row>
    <row r="142" spans="2:18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18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</row>
    <row r="144" spans="2:18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</row>
    <row r="145" spans="2:18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</row>
    <row r="146" spans="2:18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2:18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</row>
    <row r="148" spans="2:18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</row>
    <row r="149" spans="2:18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</row>
    <row r="150" spans="2:18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</row>
    <row r="151" spans="2:18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</row>
    <row r="152" spans="2:18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</row>
    <row r="153" spans="2:18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2:18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2:18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2:18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2:18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</row>
    <row r="158" spans="2:18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</row>
    <row r="159" spans="2:18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</row>
    <row r="160" spans="2:18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</row>
    <row r="161" spans="2:18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2:18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</row>
    <row r="163" spans="2:18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</row>
    <row r="164" spans="2:18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</row>
    <row r="165" spans="2:18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</row>
    <row r="166" spans="2:18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</row>
    <row r="167" spans="2:18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</row>
    <row r="168" spans="2:18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</row>
    <row r="169" spans="2:18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2:18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</row>
    <row r="171" spans="2:18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</row>
    <row r="172" spans="2:18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</row>
    <row r="173" spans="2:18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</row>
    <row r="174" spans="2:18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</row>
    <row r="175" spans="2:18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</row>
    <row r="176" spans="2:18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</row>
    <row r="177" spans="2:18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</row>
    <row r="178" spans="2:18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</row>
    <row r="179" spans="2:18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</row>
    <row r="180" spans="2:18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18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</row>
    <row r="182" spans="2:18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</row>
    <row r="183" spans="2:18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</row>
    <row r="184" spans="2:18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</row>
    <row r="185" spans="2:18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</row>
    <row r="186" spans="2:18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</row>
    <row r="187" spans="2:18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2:18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2:18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</row>
    <row r="190" spans="2:18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</row>
    <row r="191" spans="2:18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</row>
    <row r="192" spans="2:18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2:18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</row>
    <row r="194" spans="2:18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</row>
    <row r="195" spans="2:18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</row>
    <row r="196" spans="2:18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</row>
    <row r="197" spans="2:18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</row>
    <row r="198" spans="2:18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</row>
    <row r="199" spans="2:18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</row>
    <row r="200" spans="2:18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</row>
    <row r="201" spans="2:18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</row>
    <row r="202" spans="2:18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</row>
    <row r="203" spans="2:18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</row>
    <row r="204" spans="2:18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</row>
    <row r="205" spans="2:18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</row>
    <row r="206" spans="2:18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</row>
    <row r="207" spans="2:18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</row>
    <row r="208" spans="2:18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</row>
    <row r="209" spans="2:18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</row>
    <row r="210" spans="2:18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</row>
    <row r="211" spans="2:18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</row>
    <row r="212" spans="2:18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</row>
    <row r="213" spans="2:18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</row>
    <row r="214" spans="2:18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</row>
    <row r="215" spans="2:18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</row>
    <row r="216" spans="2:18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</row>
    <row r="217" spans="2:18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</row>
    <row r="218" spans="2:18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</row>
    <row r="219" spans="2:18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</row>
    <row r="220" spans="2:18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</row>
    <row r="221" spans="2:18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</row>
    <row r="222" spans="2:18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2:18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</row>
    <row r="224" spans="2:18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</row>
    <row r="225" spans="2:18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</row>
    <row r="226" spans="2:18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</row>
    <row r="227" spans="2:18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2:18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</row>
    <row r="229" spans="2:18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</row>
    <row r="230" spans="2:18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</row>
    <row r="231" spans="2:18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</row>
    <row r="232" spans="2:18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</row>
    <row r="233" spans="2:18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</row>
    <row r="234" spans="2:18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</row>
    <row r="235" spans="2:18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</row>
    <row r="236" spans="2:18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</row>
    <row r="237" spans="2:18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</row>
    <row r="238" spans="2:18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</row>
    <row r="239" spans="2:18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</row>
    <row r="240" spans="2:18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</row>
    <row r="241" spans="2:18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</row>
    <row r="242" spans="2:18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2:18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</row>
    <row r="244" spans="2:18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</row>
    <row r="245" spans="2:18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</row>
    <row r="246" spans="2:18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</row>
    <row r="247" spans="2:18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</row>
    <row r="248" spans="2:18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</row>
    <row r="249" spans="2:18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</row>
    <row r="250" spans="2:18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</row>
    <row r="251" spans="2:18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</row>
    <row r="252" spans="2:18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</row>
    <row r="253" spans="2:18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</row>
    <row r="254" spans="2:18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</row>
    <row r="255" spans="2:18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</row>
    <row r="256" spans="2:18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</row>
    <row r="257" spans="2:18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</row>
    <row r="258" spans="2:18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</row>
    <row r="259" spans="2:18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</row>
    <row r="260" spans="2:18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</row>
    <row r="261" spans="2:18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</row>
    <row r="262" spans="2:18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</row>
    <row r="263" spans="2:18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</row>
    <row r="264" spans="2:18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</row>
    <row r="265" spans="2:18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</row>
    <row r="266" spans="2:18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</row>
    <row r="267" spans="2:18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</row>
    <row r="268" spans="2:18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</row>
    <row r="269" spans="2:18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</row>
    <row r="270" spans="2:18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</row>
    <row r="271" spans="2:18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</row>
    <row r="272" spans="2:18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</row>
    <row r="273" spans="2:18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</row>
    <row r="274" spans="2:18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</row>
    <row r="275" spans="2:18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</row>
    <row r="276" spans="2:18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</row>
    <row r="277" spans="2:18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</row>
    <row r="278" spans="2:18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</row>
    <row r="279" spans="2:18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</row>
    <row r="280" spans="2:18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</row>
    <row r="281" spans="2:18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</row>
    <row r="282" spans="2:18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</row>
    <row r="283" spans="2:18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</row>
    <row r="284" spans="2:18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</row>
    <row r="285" spans="2:18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</row>
    <row r="286" spans="2:18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</row>
    <row r="287" spans="2:18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</row>
    <row r="288" spans="2:18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</row>
    <row r="289" spans="2:18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</row>
    <row r="290" spans="2:18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</row>
    <row r="291" spans="2:18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</row>
    <row r="292" spans="2:18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</row>
    <row r="293" spans="2:18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</row>
    <row r="294" spans="2:18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</row>
    <row r="295" spans="2:18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</row>
    <row r="296" spans="2:18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</row>
    <row r="297" spans="2:18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</row>
    <row r="298" spans="2:18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</row>
    <row r="299" spans="2:18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</row>
    <row r="300" spans="2:18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</row>
    <row r="301" spans="2:18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</row>
    <row r="302" spans="2:18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</row>
    <row r="303" spans="2:18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</row>
    <row r="304" spans="2:18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</row>
    <row r="305" spans="2:18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</row>
    <row r="306" spans="2:18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</row>
    <row r="307" spans="2:18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</row>
    <row r="308" spans="2:18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</row>
    <row r="309" spans="2:18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2:18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</row>
    <row r="311" spans="2:18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</row>
    <row r="312" spans="2:18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</row>
    <row r="313" spans="2:18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</row>
    <row r="314" spans="2:18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</row>
    <row r="315" spans="2:18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</row>
    <row r="316" spans="2:18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</row>
    <row r="317" spans="2:18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</row>
    <row r="318" spans="2:18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</row>
    <row r="319" spans="2:18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</row>
    <row r="320" spans="2:18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</row>
    <row r="321" spans="2:18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</row>
    <row r="322" spans="2:18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</row>
    <row r="323" spans="2:18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</row>
    <row r="324" spans="2:18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</row>
    <row r="325" spans="2:18"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</row>
    <row r="326" spans="2:18"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</row>
    <row r="327" spans="2:18"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</row>
    <row r="328" spans="2:18"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</row>
    <row r="329" spans="2:18"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</row>
    <row r="330" spans="2:18"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</row>
    <row r="331" spans="2:18">
      <c r="B331" s="9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</row>
    <row r="332" spans="2:18">
      <c r="B332" s="9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</row>
    <row r="333" spans="2:18">
      <c r="B333" s="9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</row>
    <row r="334" spans="2:18">
      <c r="B334" s="9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</row>
    <row r="335" spans="2:18">
      <c r="B335" s="9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</row>
    <row r="336" spans="2:18">
      <c r="B336" s="9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</row>
    <row r="337" spans="2:18">
      <c r="B337" s="95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</row>
    <row r="338" spans="2:18">
      <c r="B338" s="95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</row>
    <row r="339" spans="2:18">
      <c r="B339" s="95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</row>
    <row r="340" spans="2:18">
      <c r="B340" s="95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</row>
    <row r="341" spans="2:18">
      <c r="B341" s="95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</row>
    <row r="342" spans="2:18">
      <c r="B342" s="95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</row>
    <row r="343" spans="2:18">
      <c r="B343" s="95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</row>
    <row r="344" spans="2:18"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</row>
    <row r="345" spans="2:18">
      <c r="B345" s="95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</row>
    <row r="346" spans="2:18">
      <c r="B346" s="95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</row>
    <row r="347" spans="2:18">
      <c r="B347" s="95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</row>
    <row r="348" spans="2:18">
      <c r="B348" s="95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</row>
    <row r="349" spans="2:18">
      <c r="B349" s="95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</row>
    <row r="350" spans="2:18">
      <c r="B350" s="95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</row>
    <row r="351" spans="2:18">
      <c r="B351" s="95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</row>
    <row r="352" spans="2:18">
      <c r="B352" s="95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</row>
    <row r="353" spans="2:18">
      <c r="B353" s="95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</row>
    <row r="354" spans="2:18">
      <c r="B354" s="95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</row>
    <row r="355" spans="2:18">
      <c r="B355" s="95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</row>
    <row r="356" spans="2:18">
      <c r="B356" s="95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</row>
    <row r="357" spans="2:18">
      <c r="B357" s="95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</row>
    <row r="358" spans="2:18">
      <c r="B358" s="95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</row>
    <row r="359" spans="2:18">
      <c r="B359" s="95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</row>
    <row r="360" spans="2:18">
      <c r="B360" s="95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</row>
    <row r="361" spans="2:18">
      <c r="B361" s="95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</row>
    <row r="362" spans="2:18">
      <c r="B362" s="95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</row>
    <row r="363" spans="2:18">
      <c r="B363" s="95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</row>
    <row r="364" spans="2:18">
      <c r="B364" s="95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</row>
    <row r="365" spans="2:18">
      <c r="B365" s="95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</row>
    <row r="366" spans="2:18">
      <c r="B366" s="95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</row>
    <row r="367" spans="2:18">
      <c r="B367" s="95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</row>
    <row r="368" spans="2:18">
      <c r="B368" s="95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</row>
    <row r="369" spans="2:18">
      <c r="B369" s="95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</row>
    <row r="370" spans="2:18">
      <c r="B370" s="95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</row>
    <row r="371" spans="2:18">
      <c r="B371" s="95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</row>
    <row r="372" spans="2:18">
      <c r="B372" s="95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</row>
    <row r="373" spans="2:18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</row>
    <row r="374" spans="2:18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</row>
    <row r="375" spans="2:18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</row>
    <row r="376" spans="2:18">
      <c r="B376" s="95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</row>
    <row r="377" spans="2:18">
      <c r="B377" s="95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</row>
    <row r="378" spans="2:18">
      <c r="B378" s="95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</row>
    <row r="379" spans="2:18">
      <c r="B379" s="95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</row>
    <row r="380" spans="2:18">
      <c r="B380" s="95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</row>
    <row r="381" spans="2:18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</row>
    <row r="382" spans="2:18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</row>
    <row r="383" spans="2:18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</row>
    <row r="384" spans="2:18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</row>
    <row r="385" spans="2:18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</row>
    <row r="386" spans="2:18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</row>
    <row r="387" spans="2:18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</row>
    <row r="388" spans="2:18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</row>
    <row r="389" spans="2:18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</row>
    <row r="390" spans="2:18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</row>
    <row r="391" spans="2:18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</row>
    <row r="392" spans="2:18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</row>
    <row r="393" spans="2:18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</row>
    <row r="394" spans="2:18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</row>
    <row r="395" spans="2:18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</row>
    <row r="396" spans="2:18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</row>
    <row r="397" spans="2:18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</row>
    <row r="398" spans="2:18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</row>
    <row r="399" spans="2:18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</row>
    <row r="400" spans="2:18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</row>
    <row r="401" spans="2:18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</row>
    <row r="402" spans="2:18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</row>
    <row r="403" spans="2:18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</row>
    <row r="404" spans="2:18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</row>
    <row r="405" spans="2:18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</row>
    <row r="406" spans="2:18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</row>
    <row r="407" spans="2:18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</row>
    <row r="408" spans="2:18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</row>
    <row r="409" spans="2:18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</row>
    <row r="410" spans="2:18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</row>
    <row r="411" spans="2:18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</row>
    <row r="412" spans="2:18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</row>
    <row r="413" spans="2:18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</row>
    <row r="414" spans="2:18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</row>
    <row r="415" spans="2:18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</row>
    <row r="416" spans="2:18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</row>
    <row r="417" spans="2:18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</row>
    <row r="418" spans="2:18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</row>
    <row r="419" spans="2:18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</row>
    <row r="420" spans="2:18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</row>
    <row r="421" spans="2:18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</row>
    <row r="422" spans="2:18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</row>
    <row r="423" spans="2:18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</row>
    <row r="424" spans="2:18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</row>
    <row r="425" spans="2:18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</row>
    <row r="426" spans="2:18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</row>
    <row r="427" spans="2:18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</row>
    <row r="428" spans="2:18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</row>
    <row r="429" spans="2:18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</row>
    <row r="430" spans="2:18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</row>
    <row r="431" spans="2:18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</row>
    <row r="432" spans="2:18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</row>
    <row r="433" spans="2:18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</row>
    <row r="434" spans="2:18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</row>
    <row r="435" spans="2:18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</row>
    <row r="436" spans="2:18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</row>
    <row r="437" spans="2:18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</row>
    <row r="438" spans="2:18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</row>
    <row r="439" spans="2:18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</row>
    <row r="440" spans="2:18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</row>
    <row r="441" spans="2:18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</row>
    <row r="442" spans="2:18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</row>
    <row r="443" spans="2:18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</row>
    <row r="444" spans="2:18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</row>
    <row r="445" spans="2:18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</row>
    <row r="446" spans="2:18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</row>
    <row r="447" spans="2:18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</row>
    <row r="448" spans="2:18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</row>
    <row r="449" spans="2:18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</row>
    <row r="450" spans="2:18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</row>
    <row r="451" spans="2:18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</row>
    <row r="452" spans="2:18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</row>
    <row r="453" spans="2:18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</row>
    <row r="454" spans="2:18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</row>
    <row r="455" spans="2:18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</row>
    <row r="456" spans="2:18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</row>
    <row r="457" spans="2:18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</row>
    <row r="458" spans="2:18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</row>
    <row r="459" spans="2:18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</row>
    <row r="460" spans="2:18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</row>
    <row r="461" spans="2:18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</row>
    <row r="462" spans="2:18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</row>
    <row r="463" spans="2:18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</row>
    <row r="464" spans="2:18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</row>
    <row r="465" spans="2:18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</row>
    <row r="466" spans="2:18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</row>
    <row r="467" spans="2:18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</row>
    <row r="468" spans="2:18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</row>
    <row r="469" spans="2:18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</row>
    <row r="470" spans="2:18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</row>
    <row r="471" spans="2:18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</row>
    <row r="472" spans="2:18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</row>
    <row r="473" spans="2:18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</row>
    <row r="474" spans="2:18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</row>
    <row r="475" spans="2:18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</row>
    <row r="476" spans="2:18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</row>
    <row r="477" spans="2:18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</row>
    <row r="478" spans="2:18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</row>
    <row r="479" spans="2:18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</row>
    <row r="480" spans="2:18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</row>
    <row r="481" spans="2:18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</row>
    <row r="482" spans="2:18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</row>
    <row r="483" spans="2:18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</row>
    <row r="484" spans="2:18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</row>
    <row r="485" spans="2:18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</row>
    <row r="486" spans="2:18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</row>
    <row r="487" spans="2:18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</row>
    <row r="488" spans="2:18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</row>
    <row r="489" spans="2:18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</row>
    <row r="490" spans="2:18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</row>
    <row r="491" spans="2:18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</row>
    <row r="492" spans="2:18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</row>
    <row r="493" spans="2:18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</row>
    <row r="494" spans="2:18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</row>
    <row r="495" spans="2:18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</row>
    <row r="496" spans="2:18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</row>
    <row r="497" spans="2:18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</row>
    <row r="498" spans="2:18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</row>
    <row r="499" spans="2:18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</row>
    <row r="500" spans="2:18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</row>
    <row r="501" spans="2:18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</row>
    <row r="502" spans="2:18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</row>
    <row r="503" spans="2:18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</row>
    <row r="504" spans="2:18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</row>
    <row r="505" spans="2:18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</row>
    <row r="506" spans="2:18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</row>
    <row r="507" spans="2:18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</row>
    <row r="508" spans="2:18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</row>
    <row r="509" spans="2:18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</row>
    <row r="510" spans="2:18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</row>
    <row r="511" spans="2:18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K26" sqref="K2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133</v>
      </c>
      <c r="C1" s="46" t="s" vm="1">
        <v>204</v>
      </c>
    </row>
    <row r="2" spans="2:16">
      <c r="B2" s="46" t="s">
        <v>132</v>
      </c>
      <c r="C2" s="46" t="s">
        <v>205</v>
      </c>
    </row>
    <row r="3" spans="2:16">
      <c r="B3" s="46" t="s">
        <v>134</v>
      </c>
      <c r="C3" s="46" t="s">
        <v>206</v>
      </c>
    </row>
    <row r="4" spans="2:16">
      <c r="B4" s="46" t="s">
        <v>135</v>
      </c>
      <c r="C4" s="46">
        <v>2148</v>
      </c>
    </row>
    <row r="6" spans="2:16" ht="26.25" customHeight="1">
      <c r="B6" s="135" t="s">
        <v>170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107</v>
      </c>
      <c r="C7" s="29" t="s">
        <v>42</v>
      </c>
      <c r="D7" s="29" t="s">
        <v>60</v>
      </c>
      <c r="E7" s="29" t="s">
        <v>14</v>
      </c>
      <c r="F7" s="29" t="s">
        <v>61</v>
      </c>
      <c r="G7" s="29" t="s">
        <v>95</v>
      </c>
      <c r="H7" s="29" t="s">
        <v>17</v>
      </c>
      <c r="I7" s="29" t="s">
        <v>94</v>
      </c>
      <c r="J7" s="29" t="s">
        <v>16</v>
      </c>
      <c r="K7" s="29" t="s">
        <v>165</v>
      </c>
      <c r="L7" s="29" t="s">
        <v>182</v>
      </c>
      <c r="M7" s="29" t="s">
        <v>166</v>
      </c>
      <c r="N7" s="29" t="s">
        <v>53</v>
      </c>
      <c r="O7" s="29" t="s">
        <v>136</v>
      </c>
      <c r="P7" s="30" t="s">
        <v>138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189</v>
      </c>
      <c r="M8" s="31" t="s">
        <v>185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1302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103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5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2:16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2:16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2:16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2:16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2:16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2:16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2:16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2:16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2:16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2:16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2:16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2:16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2:16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2:16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2:16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2:16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2:16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2:16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2:16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2:16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2:16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6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2:16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2:16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2:16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6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2:16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2:16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2:16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6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6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2:16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2:16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2:16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2:16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2:16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2:16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2:16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2:16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2:16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2:16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16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16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16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16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2:16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2:16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2:16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2:16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2:16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2:16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16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16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2:16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2:16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2:16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2:16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2:16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2:16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16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16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2:16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2:16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2:16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2:16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2:16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2:16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2:16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2:16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2:16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2:16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2:16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2:16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16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2:16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2:16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16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16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2:16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2:16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2:16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2:16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2:16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2:16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2:16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2:16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2:16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2:16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2:16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2:16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16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2:16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2:16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16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16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16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2:16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2:16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2:16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2:16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2:16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2:16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2:16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2:16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2:16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2:16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2:16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2:16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2:16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2:16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2:16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16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2:16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2:16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2:16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2:16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2:16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2:16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2:16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2:16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2:16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2:16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2:16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16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2:16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2:16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16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16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2:16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2:16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2:16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2:16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2:16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2:16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2:16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2:16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2:16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2:16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16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16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2:16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2:16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2:16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2:16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2:16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2:16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2:16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2:16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2:16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2:16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16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16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16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16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2:16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2:16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2:16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2:16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2:16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2:16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16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16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2:16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2:16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2:16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2:16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2:16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2:16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2:16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2:16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2:16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2:16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2:16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2:16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16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2:16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2:16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16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16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2:16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2:16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2:16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2:16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2:16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2:16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2:16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2:16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2:16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2:16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2:16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2:16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2:16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2:16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2:16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2:16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2:16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2:16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2:16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2:16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2:16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2:16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2:16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2:16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2:16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2:16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2:16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2:16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2:16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2:16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2:16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2:16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2:16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2:16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2:16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2:16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2:16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2:16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2:16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2:16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2:16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2:16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2:16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2:16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2:16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2:16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2:16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2:16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2:16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2:16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2:16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2:16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2:16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2:16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2:16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2:16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2:16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2:16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2:16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2:16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2:16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2:16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2:16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2:16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2:16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2:16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2:16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2:16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2:16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2:16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2:16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2:16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2:16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2:16">
      <c r="B397" s="111"/>
      <c r="C397" s="95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2:16">
      <c r="B398" s="111"/>
      <c r="C398" s="95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2:16">
      <c r="B399" s="112"/>
      <c r="C399" s="95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2:16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2:16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2:16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2:16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2:16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2:16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2:16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2:16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2:16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2:16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2:16">
      <c r="B410" s="95"/>
      <c r="C410" s="95"/>
      <c r="D410" s="95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2:16">
      <c r="B411" s="95"/>
      <c r="C411" s="95"/>
      <c r="D411" s="95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  <row r="412" spans="2:16">
      <c r="B412" s="95"/>
      <c r="C412" s="95"/>
      <c r="D412" s="95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</row>
    <row r="413" spans="2:16">
      <c r="B413" s="95"/>
      <c r="C413" s="95"/>
      <c r="D413" s="95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</row>
    <row r="414" spans="2:16">
      <c r="B414" s="95"/>
      <c r="C414" s="95"/>
      <c r="D414" s="95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</row>
    <row r="415" spans="2:16">
      <c r="B415" s="95"/>
      <c r="C415" s="95"/>
      <c r="D415" s="95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2:16">
      <c r="B416" s="95"/>
      <c r="C416" s="95"/>
      <c r="D416" s="95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2:16">
      <c r="B417" s="95"/>
      <c r="C417" s="95"/>
      <c r="D417" s="95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2:16">
      <c r="B418" s="95"/>
      <c r="C418" s="95"/>
      <c r="D418" s="95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</row>
    <row r="419" spans="2:16">
      <c r="B419" s="95"/>
      <c r="C419" s="95"/>
      <c r="D419" s="95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</row>
    <row r="420" spans="2:16">
      <c r="B420" s="95"/>
      <c r="C420" s="95"/>
      <c r="D420" s="95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</row>
    <row r="421" spans="2:16">
      <c r="B421" s="95"/>
      <c r="C421" s="95"/>
      <c r="D421" s="95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</row>
    <row r="422" spans="2:16">
      <c r="B422" s="95"/>
      <c r="C422" s="95"/>
      <c r="D422" s="95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2:16">
      <c r="B423" s="95"/>
      <c r="C423" s="95"/>
      <c r="D423" s="95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</row>
    <row r="424" spans="2:16">
      <c r="B424" s="95"/>
      <c r="C424" s="95"/>
      <c r="D424" s="95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</row>
    <row r="425" spans="2:16">
      <c r="B425" s="95"/>
      <c r="C425" s="95"/>
      <c r="D425" s="95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</row>
    <row r="426" spans="2:16">
      <c r="B426" s="95"/>
      <c r="C426" s="95"/>
      <c r="D426" s="95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</row>
    <row r="427" spans="2:16">
      <c r="B427" s="95"/>
      <c r="C427" s="95"/>
      <c r="D427" s="95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</row>
    <row r="428" spans="2:16">
      <c r="B428" s="95"/>
      <c r="C428" s="95"/>
      <c r="D428" s="95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</row>
    <row r="429" spans="2:16">
      <c r="B429" s="95"/>
      <c r="C429" s="95"/>
      <c r="D429" s="95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</row>
    <row r="430" spans="2:16">
      <c r="B430" s="95"/>
      <c r="C430" s="95"/>
      <c r="D430" s="95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2:16">
      <c r="B431" s="95"/>
      <c r="C431" s="95"/>
      <c r="D431" s="95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2:16">
      <c r="B432" s="95"/>
      <c r="C432" s="95"/>
      <c r="D432" s="95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</row>
    <row r="433" spans="2:16">
      <c r="B433" s="95"/>
      <c r="C433" s="95"/>
      <c r="D433" s="95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</row>
    <row r="434" spans="2:16">
      <c r="B434" s="95"/>
      <c r="C434" s="95"/>
      <c r="D434" s="95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</row>
    <row r="435" spans="2:16">
      <c r="B435" s="95"/>
      <c r="C435" s="95"/>
      <c r="D435" s="95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</row>
    <row r="436" spans="2:16">
      <c r="B436" s="95"/>
      <c r="C436" s="95"/>
      <c r="D436" s="95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</row>
    <row r="437" spans="2:16">
      <c r="B437" s="95"/>
      <c r="C437" s="95"/>
      <c r="D437" s="95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</row>
    <row r="438" spans="2:16">
      <c r="B438" s="95"/>
      <c r="C438" s="95"/>
      <c r="D438" s="95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</row>
    <row r="439" spans="2:16">
      <c r="B439" s="95"/>
      <c r="C439" s="95"/>
      <c r="D439" s="95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</row>
    <row r="440" spans="2:16">
      <c r="B440" s="95"/>
      <c r="C440" s="95"/>
      <c r="D440" s="95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</row>
    <row r="441" spans="2:16">
      <c r="B441" s="95"/>
      <c r="C441" s="95"/>
      <c r="D441" s="95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</row>
    <row r="442" spans="2:16">
      <c r="B442" s="95"/>
      <c r="C442" s="95"/>
      <c r="D442" s="95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</row>
    <row r="443" spans="2:16">
      <c r="B443" s="95"/>
      <c r="C443" s="95"/>
      <c r="D443" s="95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</row>
    <row r="444" spans="2:16">
      <c r="B444" s="95"/>
      <c r="C444" s="95"/>
      <c r="D444" s="95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</row>
    <row r="445" spans="2:16">
      <c r="B445" s="95"/>
      <c r="C445" s="95"/>
      <c r="D445" s="95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</row>
    <row r="446" spans="2:16">
      <c r="B446" s="95"/>
      <c r="C446" s="95"/>
      <c r="D446" s="95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</row>
    <row r="447" spans="2:16">
      <c r="B447" s="95"/>
      <c r="C447" s="95"/>
      <c r="D447" s="95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</row>
    <row r="448" spans="2:16">
      <c r="B448" s="95"/>
      <c r="C448" s="95"/>
      <c r="D448" s="95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</row>
    <row r="449" spans="2:16">
      <c r="B449" s="95"/>
      <c r="C449" s="95"/>
      <c r="D449" s="95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</row>
    <row r="450" spans="2:16">
      <c r="B450" s="95"/>
      <c r="C450" s="95"/>
      <c r="D450" s="95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</row>
    <row r="451" spans="2:16">
      <c r="B451" s="95"/>
      <c r="C451" s="95"/>
      <c r="D451" s="95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</row>
    <row r="452" spans="2:16">
      <c r="B452" s="95"/>
      <c r="C452" s="95"/>
      <c r="D452" s="95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</row>
    <row r="453" spans="2:16">
      <c r="B453" s="95"/>
      <c r="C453" s="95"/>
      <c r="D453" s="95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</row>
    <row r="454" spans="2:16">
      <c r="B454" s="95"/>
      <c r="C454" s="95"/>
      <c r="D454" s="95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</row>
    <row r="455" spans="2:16">
      <c r="B455" s="95"/>
      <c r="C455" s="95"/>
      <c r="D455" s="95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</row>
    <row r="456" spans="2:16">
      <c r="B456" s="95"/>
      <c r="C456" s="95"/>
      <c r="D456" s="95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</row>
    <row r="457" spans="2:16">
      <c r="B457" s="95"/>
      <c r="C457" s="95"/>
      <c r="D457" s="95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</row>
    <row r="458" spans="2:16">
      <c r="B458" s="95"/>
      <c r="C458" s="95"/>
      <c r="D458" s="95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</row>
    <row r="459" spans="2:16">
      <c r="B459" s="95"/>
      <c r="C459" s="95"/>
      <c r="D459" s="95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</row>
    <row r="460" spans="2:16">
      <c r="B460" s="95"/>
      <c r="C460" s="95"/>
      <c r="D460" s="95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</row>
    <row r="461" spans="2:16">
      <c r="B461" s="95"/>
      <c r="C461" s="95"/>
      <c r="D461" s="95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</row>
    <row r="462" spans="2:16">
      <c r="B462" s="95"/>
      <c r="C462" s="95"/>
      <c r="D462" s="95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</row>
    <row r="463" spans="2:16">
      <c r="B463" s="95"/>
      <c r="C463" s="95"/>
      <c r="D463" s="95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133</v>
      </c>
      <c r="C1" s="46" t="s" vm="1">
        <v>204</v>
      </c>
    </row>
    <row r="2" spans="2:20">
      <c r="B2" s="46" t="s">
        <v>132</v>
      </c>
      <c r="C2" s="46" t="s">
        <v>205</v>
      </c>
    </row>
    <row r="3" spans="2:20">
      <c r="B3" s="46" t="s">
        <v>134</v>
      </c>
      <c r="C3" s="46" t="s">
        <v>206</v>
      </c>
    </row>
    <row r="4" spans="2:20">
      <c r="B4" s="46" t="s">
        <v>135</v>
      </c>
      <c r="C4" s="46">
        <v>2148</v>
      </c>
    </row>
    <row r="6" spans="2:20" ht="26.25" customHeight="1">
      <c r="B6" s="141" t="s">
        <v>157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</row>
    <row r="7" spans="2:20" ht="26.25" customHeight="1">
      <c r="B7" s="141" t="s">
        <v>81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</row>
    <row r="8" spans="2:20" s="3" customFormat="1" ht="63">
      <c r="B8" s="36" t="s">
        <v>106</v>
      </c>
      <c r="C8" s="12" t="s">
        <v>42</v>
      </c>
      <c r="D8" s="12" t="s">
        <v>110</v>
      </c>
      <c r="E8" s="12" t="s">
        <v>173</v>
      </c>
      <c r="F8" s="12" t="s">
        <v>108</v>
      </c>
      <c r="G8" s="12" t="s">
        <v>60</v>
      </c>
      <c r="H8" s="12" t="s">
        <v>14</v>
      </c>
      <c r="I8" s="12" t="s">
        <v>61</v>
      </c>
      <c r="J8" s="12" t="s">
        <v>95</v>
      </c>
      <c r="K8" s="12" t="s">
        <v>17</v>
      </c>
      <c r="L8" s="12" t="s">
        <v>94</v>
      </c>
      <c r="M8" s="12" t="s">
        <v>16</v>
      </c>
      <c r="N8" s="12" t="s">
        <v>18</v>
      </c>
      <c r="O8" s="12" t="s">
        <v>182</v>
      </c>
      <c r="P8" s="12" t="s">
        <v>181</v>
      </c>
      <c r="Q8" s="12" t="s">
        <v>56</v>
      </c>
      <c r="R8" s="12" t="s">
        <v>53</v>
      </c>
      <c r="S8" s="12" t="s">
        <v>136</v>
      </c>
      <c r="T8" s="37" t="s">
        <v>138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189</v>
      </c>
      <c r="P9" s="15"/>
      <c r="Q9" s="15" t="s">
        <v>185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104</v>
      </c>
      <c r="R10" s="18" t="s">
        <v>105</v>
      </c>
      <c r="S10" s="43" t="s">
        <v>139</v>
      </c>
      <c r="T10" s="60" t="s">
        <v>174</v>
      </c>
    </row>
    <row r="11" spans="2:20" s="4" customFormat="1" ht="18" customHeight="1">
      <c r="B11" s="107" t="s">
        <v>1290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</row>
    <row r="12" spans="2:20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>
      <selection activeCell="G19" sqref="G18:G19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1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8554687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133</v>
      </c>
      <c r="C1" s="46" t="s" vm="1">
        <v>204</v>
      </c>
    </row>
    <row r="2" spans="2:21">
      <c r="B2" s="46" t="s">
        <v>132</v>
      </c>
      <c r="C2" s="46" t="s">
        <v>205</v>
      </c>
    </row>
    <row r="3" spans="2:21">
      <c r="B3" s="46" t="s">
        <v>134</v>
      </c>
      <c r="C3" s="46" t="s">
        <v>206</v>
      </c>
    </row>
    <row r="4" spans="2:21">
      <c r="B4" s="46" t="s">
        <v>135</v>
      </c>
      <c r="C4" s="46">
        <v>2148</v>
      </c>
    </row>
    <row r="6" spans="2:21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21" ht="26.25" customHeight="1">
      <c r="B7" s="135" t="s">
        <v>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2:21" s="3" customFormat="1" ht="78.75">
      <c r="B8" s="21" t="s">
        <v>106</v>
      </c>
      <c r="C8" s="29" t="s">
        <v>42</v>
      </c>
      <c r="D8" s="29" t="s">
        <v>110</v>
      </c>
      <c r="E8" s="29" t="s">
        <v>173</v>
      </c>
      <c r="F8" s="29" t="s">
        <v>108</v>
      </c>
      <c r="G8" s="29" t="s">
        <v>60</v>
      </c>
      <c r="H8" s="29" t="s">
        <v>14</v>
      </c>
      <c r="I8" s="29" t="s">
        <v>61</v>
      </c>
      <c r="J8" s="29" t="s">
        <v>95</v>
      </c>
      <c r="K8" s="29" t="s">
        <v>17</v>
      </c>
      <c r="L8" s="29" t="s">
        <v>94</v>
      </c>
      <c r="M8" s="29" t="s">
        <v>16</v>
      </c>
      <c r="N8" s="29" t="s">
        <v>18</v>
      </c>
      <c r="O8" s="12" t="s">
        <v>182</v>
      </c>
      <c r="P8" s="29" t="s">
        <v>181</v>
      </c>
      <c r="Q8" s="29" t="s">
        <v>196</v>
      </c>
      <c r="R8" s="29" t="s">
        <v>56</v>
      </c>
      <c r="S8" s="12" t="s">
        <v>53</v>
      </c>
      <c r="T8" s="29" t="s">
        <v>136</v>
      </c>
      <c r="U8" s="13" t="s">
        <v>138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189</v>
      </c>
      <c r="P9" s="31"/>
      <c r="Q9" s="15" t="s">
        <v>185</v>
      </c>
      <c r="R9" s="31" t="s">
        <v>185</v>
      </c>
      <c r="S9" s="15" t="s">
        <v>19</v>
      </c>
      <c r="T9" s="31" t="s">
        <v>185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104</v>
      </c>
      <c r="R10" s="18" t="s">
        <v>105</v>
      </c>
      <c r="S10" s="18" t="s">
        <v>139</v>
      </c>
      <c r="T10" s="18" t="s">
        <v>174</v>
      </c>
      <c r="U10" s="19" t="s">
        <v>191</v>
      </c>
    </row>
    <row r="11" spans="2:21" s="4" customFormat="1" ht="18" customHeight="1">
      <c r="B11" s="74" t="s">
        <v>31</v>
      </c>
      <c r="C11" s="74"/>
      <c r="D11" s="75"/>
      <c r="E11" s="75"/>
      <c r="F11" s="74"/>
      <c r="G11" s="75"/>
      <c r="H11" s="74"/>
      <c r="I11" s="74"/>
      <c r="J11" s="98"/>
      <c r="K11" s="77">
        <v>4.6421279809226315</v>
      </c>
      <c r="L11" s="75"/>
      <c r="M11" s="76"/>
      <c r="N11" s="76">
        <v>4.3324785483988687E-2</v>
      </c>
      <c r="O11" s="77"/>
      <c r="P11" s="99"/>
      <c r="Q11" s="77">
        <v>10.776324881000001</v>
      </c>
      <c r="R11" s="77">
        <f>R12+R259</f>
        <v>1417.7576106789993</v>
      </c>
      <c r="S11" s="78"/>
      <c r="T11" s="78">
        <f>IFERROR(R11/$R$11,0)</f>
        <v>1</v>
      </c>
      <c r="U11" s="78">
        <f>R11/'סכום נכסי הקרן'!$C$42</f>
        <v>0.37067109400843523</v>
      </c>
    </row>
    <row r="12" spans="2:21">
      <c r="B12" s="79" t="s">
        <v>178</v>
      </c>
      <c r="C12" s="80"/>
      <c r="D12" s="81"/>
      <c r="E12" s="81"/>
      <c r="F12" s="80"/>
      <c r="G12" s="81"/>
      <c r="H12" s="80"/>
      <c r="I12" s="80"/>
      <c r="J12" s="100"/>
      <c r="K12" s="83">
        <v>4.5428465627111105</v>
      </c>
      <c r="L12" s="81"/>
      <c r="M12" s="82"/>
      <c r="N12" s="82">
        <v>3.7645901807297898E-2</v>
      </c>
      <c r="O12" s="83"/>
      <c r="P12" s="101"/>
      <c r="Q12" s="83">
        <v>10.776324881000001</v>
      </c>
      <c r="R12" s="83">
        <f>R13+R169+R251</f>
        <v>1184.8769937579993</v>
      </c>
      <c r="S12" s="84"/>
      <c r="T12" s="84">
        <f t="shared" ref="T12:T13" si="0">IFERROR(R12/$R$11,0)</f>
        <v>0.83574017507162757</v>
      </c>
      <c r="U12" s="84">
        <f>R12/'סכום נכסי הקרן'!$C$42</f>
        <v>0.30978472500060145</v>
      </c>
    </row>
    <row r="13" spans="2:21">
      <c r="B13" s="85" t="s">
        <v>30</v>
      </c>
      <c r="C13" s="80"/>
      <c r="D13" s="81"/>
      <c r="E13" s="81"/>
      <c r="F13" s="80"/>
      <c r="G13" s="81"/>
      <c r="H13" s="80"/>
      <c r="I13" s="80"/>
      <c r="J13" s="100"/>
      <c r="K13" s="83">
        <v>4.6744502618009758</v>
      </c>
      <c r="L13" s="81"/>
      <c r="M13" s="82"/>
      <c r="N13" s="82">
        <v>3.2777445128684669E-2</v>
      </c>
      <c r="O13" s="83"/>
      <c r="P13" s="101"/>
      <c r="Q13" s="83">
        <v>9.8833698050000027</v>
      </c>
      <c r="R13" s="83">
        <f>SUM(R14:R167)</f>
        <v>962.57074218999946</v>
      </c>
      <c r="S13" s="84"/>
      <c r="T13" s="84">
        <f t="shared" si="0"/>
        <v>0.67893886440080575</v>
      </c>
      <c r="U13" s="84">
        <f>R13/'סכום נכסי הקרן'!$C$42</f>
        <v>0.25166301163229132</v>
      </c>
    </row>
    <row r="14" spans="2:21">
      <c r="B14" s="86" t="s">
        <v>290</v>
      </c>
      <c r="C14" s="87">
        <v>6040372</v>
      </c>
      <c r="D14" s="89" t="s">
        <v>111</v>
      </c>
      <c r="E14" s="89" t="s">
        <v>291</v>
      </c>
      <c r="F14" s="87">
        <v>520018078</v>
      </c>
      <c r="G14" s="89" t="s">
        <v>293</v>
      </c>
      <c r="H14" s="88" t="s">
        <v>294</v>
      </c>
      <c r="I14" s="88" t="s">
        <v>118</v>
      </c>
      <c r="J14" s="102"/>
      <c r="K14" s="91">
        <v>1.98</v>
      </c>
      <c r="L14" s="89" t="s">
        <v>120</v>
      </c>
      <c r="M14" s="90">
        <v>8.3000000000000001E-3</v>
      </c>
      <c r="N14" s="90">
        <v>2.1666666666666664E-2</v>
      </c>
      <c r="O14" s="91">
        <v>1.5100000000000004E-4</v>
      </c>
      <c r="P14" s="103">
        <v>107.6</v>
      </c>
      <c r="Q14" s="91"/>
      <c r="R14" s="91">
        <v>1.6200000000000005E-7</v>
      </c>
      <c r="S14" s="92">
        <v>4.9640092889434757E-14</v>
      </c>
      <c r="T14" s="92">
        <v>1.1426494823922281E-10</v>
      </c>
      <c r="U14" s="92">
        <v>4.2354713370649947E-11</v>
      </c>
    </row>
    <row r="15" spans="2:21">
      <c r="B15" s="86" t="s">
        <v>295</v>
      </c>
      <c r="C15" s="87">
        <v>2310217</v>
      </c>
      <c r="D15" s="89" t="s">
        <v>111</v>
      </c>
      <c r="E15" s="89" t="s">
        <v>291</v>
      </c>
      <c r="F15" s="87">
        <v>520032046</v>
      </c>
      <c r="G15" s="89" t="s">
        <v>293</v>
      </c>
      <c r="H15" s="88" t="s">
        <v>294</v>
      </c>
      <c r="I15" s="88" t="s">
        <v>118</v>
      </c>
      <c r="J15" s="102"/>
      <c r="K15" s="91">
        <v>1.24</v>
      </c>
      <c r="L15" s="89" t="s">
        <v>120</v>
      </c>
      <c r="M15" s="90">
        <v>8.6E-3</v>
      </c>
      <c r="N15" s="90">
        <v>2.3400000000552961E-2</v>
      </c>
      <c r="O15" s="91">
        <v>4264.0014680000013</v>
      </c>
      <c r="P15" s="103">
        <v>110.27</v>
      </c>
      <c r="Q15" s="91"/>
      <c r="R15" s="91">
        <v>4.7019143110000012</v>
      </c>
      <c r="S15" s="92">
        <v>1.7046793784638786E-6</v>
      </c>
      <c r="T15" s="92">
        <v>3.3164444158745427E-3</v>
      </c>
      <c r="U15" s="92">
        <v>1.2293100798503828E-3</v>
      </c>
    </row>
    <row r="16" spans="2:21">
      <c r="B16" s="86" t="s">
        <v>296</v>
      </c>
      <c r="C16" s="87">
        <v>2310282</v>
      </c>
      <c r="D16" s="89" t="s">
        <v>111</v>
      </c>
      <c r="E16" s="89" t="s">
        <v>291</v>
      </c>
      <c r="F16" s="87">
        <v>520032046</v>
      </c>
      <c r="G16" s="89" t="s">
        <v>293</v>
      </c>
      <c r="H16" s="88" t="s">
        <v>294</v>
      </c>
      <c r="I16" s="88" t="s">
        <v>118</v>
      </c>
      <c r="J16" s="102"/>
      <c r="K16" s="91">
        <v>2.97</v>
      </c>
      <c r="L16" s="89" t="s">
        <v>120</v>
      </c>
      <c r="M16" s="90">
        <v>3.8E-3</v>
      </c>
      <c r="N16" s="90">
        <v>1.9900000000682084E-2</v>
      </c>
      <c r="O16" s="91">
        <v>20338.904664000005</v>
      </c>
      <c r="P16" s="103">
        <v>103.8</v>
      </c>
      <c r="Q16" s="91"/>
      <c r="R16" s="91">
        <v>21.111783343999999</v>
      </c>
      <c r="S16" s="92">
        <v>6.7796348880000015E-6</v>
      </c>
      <c r="T16" s="92">
        <v>1.489096809283855E-2</v>
      </c>
      <c r="U16" s="92">
        <v>5.5196514338171684E-3</v>
      </c>
    </row>
    <row r="17" spans="2:21">
      <c r="B17" s="86" t="s">
        <v>297</v>
      </c>
      <c r="C17" s="87">
        <v>2310381</v>
      </c>
      <c r="D17" s="89" t="s">
        <v>111</v>
      </c>
      <c r="E17" s="89" t="s">
        <v>291</v>
      </c>
      <c r="F17" s="87">
        <v>520032046</v>
      </c>
      <c r="G17" s="89" t="s">
        <v>293</v>
      </c>
      <c r="H17" s="88" t="s">
        <v>294</v>
      </c>
      <c r="I17" s="88" t="s">
        <v>118</v>
      </c>
      <c r="J17" s="102"/>
      <c r="K17" s="91">
        <v>6.96</v>
      </c>
      <c r="L17" s="89" t="s">
        <v>120</v>
      </c>
      <c r="M17" s="90">
        <v>2E-3</v>
      </c>
      <c r="N17" s="90">
        <v>2.0099999996267964E-2</v>
      </c>
      <c r="O17" s="91">
        <v>1095.6743860000001</v>
      </c>
      <c r="P17" s="103">
        <v>97.6</v>
      </c>
      <c r="Q17" s="91">
        <v>2.4229350000000002E-3</v>
      </c>
      <c r="R17" s="91">
        <v>1.0718011400000003</v>
      </c>
      <c r="S17" s="92">
        <v>1.1432185594504244E-6</v>
      </c>
      <c r="T17" s="92">
        <v>7.5598334435086412E-4</v>
      </c>
      <c r="U17" s="92">
        <v>2.8022117330269043E-4</v>
      </c>
    </row>
    <row r="18" spans="2:21">
      <c r="B18" s="86" t="s">
        <v>298</v>
      </c>
      <c r="C18" s="87">
        <v>1158476</v>
      </c>
      <c r="D18" s="89" t="s">
        <v>111</v>
      </c>
      <c r="E18" s="89" t="s">
        <v>291</v>
      </c>
      <c r="F18" s="87">
        <v>520010869</v>
      </c>
      <c r="G18" s="89" t="s">
        <v>116</v>
      </c>
      <c r="H18" s="88" t="s">
        <v>300</v>
      </c>
      <c r="I18" s="88" t="s">
        <v>301</v>
      </c>
      <c r="J18" s="102"/>
      <c r="K18" s="91">
        <v>12.64</v>
      </c>
      <c r="L18" s="89" t="s">
        <v>120</v>
      </c>
      <c r="M18" s="90">
        <v>2.07E-2</v>
      </c>
      <c r="N18" s="90">
        <v>2.3600000000057922E-2</v>
      </c>
      <c r="O18" s="91">
        <v>19723.139284000004</v>
      </c>
      <c r="P18" s="103">
        <v>105.04</v>
      </c>
      <c r="Q18" s="91"/>
      <c r="R18" s="91">
        <v>20.717185533000002</v>
      </c>
      <c r="S18" s="92">
        <v>7.0295287428015613E-6</v>
      </c>
      <c r="T18" s="92">
        <v>1.4612642793769259E-2</v>
      </c>
      <c r="U18" s="92">
        <v>5.4164842907209292E-3</v>
      </c>
    </row>
    <row r="19" spans="2:21">
      <c r="B19" s="86" t="s">
        <v>302</v>
      </c>
      <c r="C19" s="87">
        <v>1171297</v>
      </c>
      <c r="D19" s="89" t="s">
        <v>111</v>
      </c>
      <c r="E19" s="89" t="s">
        <v>291</v>
      </c>
      <c r="F19" s="87">
        <v>513686154</v>
      </c>
      <c r="G19" s="89" t="s">
        <v>293</v>
      </c>
      <c r="H19" s="88" t="s">
        <v>300</v>
      </c>
      <c r="I19" s="88" t="s">
        <v>301</v>
      </c>
      <c r="J19" s="102"/>
      <c r="K19" s="91">
        <v>0.09</v>
      </c>
      <c r="L19" s="89" t="s">
        <v>120</v>
      </c>
      <c r="M19" s="90">
        <v>3.5499999999999997E-2</v>
      </c>
      <c r="N19" s="90">
        <v>3.049079754601227E-2</v>
      </c>
      <c r="O19" s="91">
        <v>1.3300000000000003E-4</v>
      </c>
      <c r="P19" s="103">
        <v>123.1</v>
      </c>
      <c r="Q19" s="91"/>
      <c r="R19" s="91">
        <v>1.6300000000000004E-7</v>
      </c>
      <c r="S19" s="92">
        <v>1.8660544698493655E-12</v>
      </c>
      <c r="T19" s="92">
        <v>1.1497028742588466E-10</v>
      </c>
      <c r="U19" s="92">
        <v>4.261616221861692E-11</v>
      </c>
    </row>
    <row r="20" spans="2:21">
      <c r="B20" s="86" t="s">
        <v>303</v>
      </c>
      <c r="C20" s="87">
        <v>1145564</v>
      </c>
      <c r="D20" s="89" t="s">
        <v>111</v>
      </c>
      <c r="E20" s="89" t="s">
        <v>291</v>
      </c>
      <c r="F20" s="87">
        <v>513569780</v>
      </c>
      <c r="G20" s="89" t="s">
        <v>304</v>
      </c>
      <c r="H20" s="88" t="s">
        <v>294</v>
      </c>
      <c r="I20" s="88" t="s">
        <v>118</v>
      </c>
      <c r="J20" s="102"/>
      <c r="K20" s="91">
        <v>2.39</v>
      </c>
      <c r="L20" s="89" t="s">
        <v>120</v>
      </c>
      <c r="M20" s="90">
        <v>8.3000000000000001E-3</v>
      </c>
      <c r="N20" s="90">
        <v>2.0408163265306124E-2</v>
      </c>
      <c r="O20" s="91">
        <v>1.36E-4</v>
      </c>
      <c r="P20" s="103">
        <v>108.31</v>
      </c>
      <c r="Q20" s="91"/>
      <c r="R20" s="91">
        <v>1.4700000000000003E-7</v>
      </c>
      <c r="S20" s="92">
        <v>9.8673723579203578E-14</v>
      </c>
      <c r="T20" s="92">
        <v>1.0368486043929476E-10</v>
      </c>
      <c r="U20" s="92">
        <v>3.8432980651145319E-11</v>
      </c>
    </row>
    <row r="21" spans="2:21">
      <c r="B21" s="86" t="s">
        <v>305</v>
      </c>
      <c r="C21" s="87">
        <v>6620496</v>
      </c>
      <c r="D21" s="89" t="s">
        <v>111</v>
      </c>
      <c r="E21" s="89" t="s">
        <v>291</v>
      </c>
      <c r="F21" s="87">
        <v>520000118</v>
      </c>
      <c r="G21" s="89" t="s">
        <v>293</v>
      </c>
      <c r="H21" s="88" t="s">
        <v>294</v>
      </c>
      <c r="I21" s="88" t="s">
        <v>118</v>
      </c>
      <c r="J21" s="102"/>
      <c r="K21" s="91">
        <v>4.3099999999999996</v>
      </c>
      <c r="L21" s="89" t="s">
        <v>120</v>
      </c>
      <c r="M21" s="90">
        <v>1E-3</v>
      </c>
      <c r="N21" s="90">
        <v>0.02</v>
      </c>
      <c r="O21" s="91">
        <v>6.7999999999999999E-5</v>
      </c>
      <c r="P21" s="103">
        <v>99.3</v>
      </c>
      <c r="Q21" s="91"/>
      <c r="R21" s="91">
        <v>6.7000000000000018E-8</v>
      </c>
      <c r="S21" s="92">
        <v>2.2911952869304292E-14</v>
      </c>
      <c r="T21" s="92">
        <v>4.7257725506345234E-11</v>
      </c>
      <c r="U21" s="92">
        <v>1.7517072813787322E-11</v>
      </c>
    </row>
    <row r="22" spans="2:21">
      <c r="B22" s="86" t="s">
        <v>306</v>
      </c>
      <c r="C22" s="87">
        <v>1940535</v>
      </c>
      <c r="D22" s="89" t="s">
        <v>111</v>
      </c>
      <c r="E22" s="89" t="s">
        <v>291</v>
      </c>
      <c r="F22" s="87">
        <v>520032640</v>
      </c>
      <c r="G22" s="89" t="s">
        <v>293</v>
      </c>
      <c r="H22" s="88" t="s">
        <v>294</v>
      </c>
      <c r="I22" s="88" t="s">
        <v>118</v>
      </c>
      <c r="J22" s="102"/>
      <c r="K22" s="91">
        <v>0.11</v>
      </c>
      <c r="L22" s="89" t="s">
        <v>120</v>
      </c>
      <c r="M22" s="90">
        <v>0.05</v>
      </c>
      <c r="N22" s="90">
        <v>4.2615384615384624E-2</v>
      </c>
      <c r="O22" s="91">
        <v>8.3700000000000007E-4</v>
      </c>
      <c r="P22" s="103">
        <v>116.4</v>
      </c>
      <c r="Q22" s="91"/>
      <c r="R22" s="91">
        <v>9.7499999999999998E-7</v>
      </c>
      <c r="S22" s="92">
        <v>7.9673480220535472E-13</v>
      </c>
      <c r="T22" s="92">
        <v>6.8770570699532217E-10</v>
      </c>
      <c r="U22" s="92">
        <v>2.5491262676780053E-10</v>
      </c>
    </row>
    <row r="23" spans="2:21">
      <c r="B23" s="86" t="s">
        <v>307</v>
      </c>
      <c r="C23" s="87">
        <v>1940618</v>
      </c>
      <c r="D23" s="89" t="s">
        <v>111</v>
      </c>
      <c r="E23" s="89" t="s">
        <v>291</v>
      </c>
      <c r="F23" s="87">
        <v>520032640</v>
      </c>
      <c r="G23" s="89" t="s">
        <v>293</v>
      </c>
      <c r="H23" s="88" t="s">
        <v>294</v>
      </c>
      <c r="I23" s="88" t="s">
        <v>118</v>
      </c>
      <c r="J23" s="102"/>
      <c r="K23" s="91">
        <v>2.78</v>
      </c>
      <c r="L23" s="89" t="s">
        <v>120</v>
      </c>
      <c r="M23" s="90">
        <v>6.0000000000000001E-3</v>
      </c>
      <c r="N23" s="90">
        <v>2.0109289617486339E-2</v>
      </c>
      <c r="O23" s="91">
        <v>1.7100000000000004E-4</v>
      </c>
      <c r="P23" s="103">
        <v>107.3</v>
      </c>
      <c r="Q23" s="91"/>
      <c r="R23" s="91">
        <v>1.8300000000000004E-7</v>
      </c>
      <c r="S23" s="92">
        <v>1.5376695300552175E-13</v>
      </c>
      <c r="T23" s="92">
        <v>1.2907707115912205E-10</v>
      </c>
      <c r="U23" s="92">
        <v>4.7845139177956412E-11</v>
      </c>
    </row>
    <row r="24" spans="2:21">
      <c r="B24" s="86" t="s">
        <v>308</v>
      </c>
      <c r="C24" s="87">
        <v>1940659</v>
      </c>
      <c r="D24" s="89" t="s">
        <v>111</v>
      </c>
      <c r="E24" s="89" t="s">
        <v>291</v>
      </c>
      <c r="F24" s="87">
        <v>520032640</v>
      </c>
      <c r="G24" s="89" t="s">
        <v>293</v>
      </c>
      <c r="H24" s="88" t="s">
        <v>294</v>
      </c>
      <c r="I24" s="88" t="s">
        <v>118</v>
      </c>
      <c r="J24" s="102"/>
      <c r="K24" s="91">
        <v>3.74</v>
      </c>
      <c r="L24" s="89" t="s">
        <v>120</v>
      </c>
      <c r="M24" s="90">
        <v>1.7500000000000002E-2</v>
      </c>
      <c r="N24" s="90">
        <v>2.0243055555555552E-2</v>
      </c>
      <c r="O24" s="91">
        <v>2.6300000000000005E-4</v>
      </c>
      <c r="P24" s="103">
        <v>109.82</v>
      </c>
      <c r="Q24" s="91"/>
      <c r="R24" s="91">
        <v>2.8800000000000004E-7</v>
      </c>
      <c r="S24" s="92">
        <v>7.9650249081410956E-14</v>
      </c>
      <c r="T24" s="92">
        <v>2.0313768575861828E-10</v>
      </c>
      <c r="U24" s="92">
        <v>7.5297268214488774E-11</v>
      </c>
    </row>
    <row r="25" spans="2:21">
      <c r="B25" s="86" t="s">
        <v>309</v>
      </c>
      <c r="C25" s="87">
        <v>6000210</v>
      </c>
      <c r="D25" s="89" t="s">
        <v>111</v>
      </c>
      <c r="E25" s="89" t="s">
        <v>291</v>
      </c>
      <c r="F25" s="87">
        <v>520000472</v>
      </c>
      <c r="G25" s="89" t="s">
        <v>310</v>
      </c>
      <c r="H25" s="88" t="s">
        <v>311</v>
      </c>
      <c r="I25" s="88" t="s">
        <v>118</v>
      </c>
      <c r="J25" s="102"/>
      <c r="K25" s="91">
        <v>4.45</v>
      </c>
      <c r="L25" s="89" t="s">
        <v>120</v>
      </c>
      <c r="M25" s="90">
        <v>3.85E-2</v>
      </c>
      <c r="N25" s="90">
        <v>2.21000000002733E-2</v>
      </c>
      <c r="O25" s="91">
        <v>15479.642458000002</v>
      </c>
      <c r="P25" s="103">
        <v>120.55</v>
      </c>
      <c r="Q25" s="91"/>
      <c r="R25" s="91">
        <v>18.660709469000004</v>
      </c>
      <c r="S25" s="92">
        <v>5.9937482685198496E-6</v>
      </c>
      <c r="T25" s="92">
        <v>1.3162129639397899E-2</v>
      </c>
      <c r="U25" s="92">
        <v>4.8788209929164703E-3</v>
      </c>
    </row>
    <row r="26" spans="2:21">
      <c r="B26" s="86" t="s">
        <v>312</v>
      </c>
      <c r="C26" s="87">
        <v>6000236</v>
      </c>
      <c r="D26" s="89" t="s">
        <v>111</v>
      </c>
      <c r="E26" s="89" t="s">
        <v>291</v>
      </c>
      <c r="F26" s="87">
        <v>520000472</v>
      </c>
      <c r="G26" s="89" t="s">
        <v>310</v>
      </c>
      <c r="H26" s="88" t="s">
        <v>311</v>
      </c>
      <c r="I26" s="88" t="s">
        <v>118</v>
      </c>
      <c r="J26" s="102"/>
      <c r="K26" s="91">
        <v>2.0699999999999998</v>
      </c>
      <c r="L26" s="89" t="s">
        <v>120</v>
      </c>
      <c r="M26" s="90">
        <v>4.4999999999999998E-2</v>
      </c>
      <c r="N26" s="90">
        <v>2.2100000000024454E-2</v>
      </c>
      <c r="O26" s="91">
        <v>13732.664903999999</v>
      </c>
      <c r="P26" s="103">
        <v>119.1</v>
      </c>
      <c r="Q26" s="91"/>
      <c r="R26" s="91">
        <v>16.355603776000002</v>
      </c>
      <c r="S26" s="92">
        <v>4.6463138539927015E-6</v>
      </c>
      <c r="T26" s="92">
        <v>1.1536248264727635E-2</v>
      </c>
      <c r="U26" s="92">
        <v>4.2761537650395053E-3</v>
      </c>
    </row>
    <row r="27" spans="2:21">
      <c r="B27" s="86" t="s">
        <v>313</v>
      </c>
      <c r="C27" s="87">
        <v>6000285</v>
      </c>
      <c r="D27" s="89" t="s">
        <v>111</v>
      </c>
      <c r="E27" s="89" t="s">
        <v>291</v>
      </c>
      <c r="F27" s="87">
        <v>520000472</v>
      </c>
      <c r="G27" s="89" t="s">
        <v>310</v>
      </c>
      <c r="H27" s="88" t="s">
        <v>311</v>
      </c>
      <c r="I27" s="88" t="s">
        <v>118</v>
      </c>
      <c r="J27" s="102"/>
      <c r="K27" s="91">
        <v>6.84</v>
      </c>
      <c r="L27" s="89" t="s">
        <v>120</v>
      </c>
      <c r="M27" s="90">
        <v>2.3900000000000001E-2</v>
      </c>
      <c r="N27" s="90">
        <v>2.4100000000178579E-2</v>
      </c>
      <c r="O27" s="91">
        <v>22742.300426000002</v>
      </c>
      <c r="P27" s="103">
        <v>110.8</v>
      </c>
      <c r="Q27" s="91"/>
      <c r="R27" s="91">
        <v>25.198467755000006</v>
      </c>
      <c r="S27" s="92">
        <v>5.8476304902770484E-6</v>
      </c>
      <c r="T27" s="92">
        <v>1.7773466751437036E-2</v>
      </c>
      <c r="U27" s="92">
        <v>6.5881103650777158E-3</v>
      </c>
    </row>
    <row r="28" spans="2:21">
      <c r="B28" s="86" t="s">
        <v>314</v>
      </c>
      <c r="C28" s="87">
        <v>6000384</v>
      </c>
      <c r="D28" s="89" t="s">
        <v>111</v>
      </c>
      <c r="E28" s="89" t="s">
        <v>291</v>
      </c>
      <c r="F28" s="87">
        <v>520000472</v>
      </c>
      <c r="G28" s="89" t="s">
        <v>310</v>
      </c>
      <c r="H28" s="88" t="s">
        <v>311</v>
      </c>
      <c r="I28" s="88" t="s">
        <v>118</v>
      </c>
      <c r="J28" s="102"/>
      <c r="K28" s="91">
        <v>3.96</v>
      </c>
      <c r="L28" s="89" t="s">
        <v>120</v>
      </c>
      <c r="M28" s="90">
        <v>0.01</v>
      </c>
      <c r="N28" s="90">
        <v>2.0599999999887156E-2</v>
      </c>
      <c r="O28" s="91">
        <v>3363.4739110000005</v>
      </c>
      <c r="P28" s="103">
        <v>105.39</v>
      </c>
      <c r="Q28" s="91"/>
      <c r="R28" s="91">
        <v>3.5447651340000008</v>
      </c>
      <c r="S28" s="92">
        <v>2.7988342837599784E-6</v>
      </c>
      <c r="T28" s="92">
        <v>2.5002617565229113E-3</v>
      </c>
      <c r="U28" s="92">
        <v>9.2677476059779959E-4</v>
      </c>
    </row>
    <row r="29" spans="2:21">
      <c r="B29" s="86" t="s">
        <v>315</v>
      </c>
      <c r="C29" s="87">
        <v>6000392</v>
      </c>
      <c r="D29" s="89" t="s">
        <v>111</v>
      </c>
      <c r="E29" s="89" t="s">
        <v>291</v>
      </c>
      <c r="F29" s="87">
        <v>520000472</v>
      </c>
      <c r="G29" s="89" t="s">
        <v>310</v>
      </c>
      <c r="H29" s="88" t="s">
        <v>311</v>
      </c>
      <c r="I29" s="88" t="s">
        <v>118</v>
      </c>
      <c r="J29" s="102"/>
      <c r="K29" s="91">
        <v>11.91</v>
      </c>
      <c r="L29" s="89" t="s">
        <v>120</v>
      </c>
      <c r="M29" s="90">
        <v>1.2500000000000001E-2</v>
      </c>
      <c r="N29" s="90">
        <v>2.5599999999754697E-2</v>
      </c>
      <c r="O29" s="91">
        <v>10469.651607000002</v>
      </c>
      <c r="P29" s="103">
        <v>93.45</v>
      </c>
      <c r="Q29" s="91"/>
      <c r="R29" s="91">
        <v>9.783889279000002</v>
      </c>
      <c r="S29" s="92">
        <v>2.4394154637525055E-6</v>
      </c>
      <c r="T29" s="92">
        <v>6.9009605064396405E-3</v>
      </c>
      <c r="U29" s="92">
        <v>2.5579865806309872E-3</v>
      </c>
    </row>
    <row r="30" spans="2:21">
      <c r="B30" s="86" t="s">
        <v>316</v>
      </c>
      <c r="C30" s="87">
        <v>1196799</v>
      </c>
      <c r="D30" s="89" t="s">
        <v>111</v>
      </c>
      <c r="E30" s="89" t="s">
        <v>291</v>
      </c>
      <c r="F30" s="87">
        <v>520000472</v>
      </c>
      <c r="G30" s="89" t="s">
        <v>310</v>
      </c>
      <c r="H30" s="88" t="s">
        <v>311</v>
      </c>
      <c r="I30" s="88" t="s">
        <v>118</v>
      </c>
      <c r="J30" s="102"/>
      <c r="K30" s="91">
        <v>11.46</v>
      </c>
      <c r="L30" s="89" t="s">
        <v>120</v>
      </c>
      <c r="M30" s="90">
        <v>3.2000000000000001E-2</v>
      </c>
      <c r="N30" s="90">
        <v>2.580000000160686E-2</v>
      </c>
      <c r="O30" s="91">
        <v>4849.7806350000001</v>
      </c>
      <c r="P30" s="103">
        <v>107.79</v>
      </c>
      <c r="Q30" s="91"/>
      <c r="R30" s="91">
        <v>5.2275786020000004</v>
      </c>
      <c r="S30" s="92">
        <v>3.5565536939230783E-6</v>
      </c>
      <c r="T30" s="92">
        <v>3.6872160393456701E-3</v>
      </c>
      <c r="U30" s="92">
        <v>1.3667444031497092E-3</v>
      </c>
    </row>
    <row r="31" spans="2:21">
      <c r="B31" s="86" t="s">
        <v>317</v>
      </c>
      <c r="C31" s="87">
        <v>1147503</v>
      </c>
      <c r="D31" s="89" t="s">
        <v>111</v>
      </c>
      <c r="E31" s="89" t="s">
        <v>291</v>
      </c>
      <c r="F31" s="87">
        <v>513436394</v>
      </c>
      <c r="G31" s="89" t="s">
        <v>116</v>
      </c>
      <c r="H31" s="88" t="s">
        <v>311</v>
      </c>
      <c r="I31" s="88" t="s">
        <v>118</v>
      </c>
      <c r="J31" s="102"/>
      <c r="K31" s="91">
        <v>6.51</v>
      </c>
      <c r="L31" s="89" t="s">
        <v>120</v>
      </c>
      <c r="M31" s="90">
        <v>2.6499999999999999E-2</v>
      </c>
      <c r="N31" s="90">
        <v>2.3099999998184396E-2</v>
      </c>
      <c r="O31" s="91">
        <v>2326.830751</v>
      </c>
      <c r="P31" s="103">
        <v>113.62</v>
      </c>
      <c r="Q31" s="91"/>
      <c r="R31" s="91">
        <v>2.6437451080000005</v>
      </c>
      <c r="S31" s="92">
        <v>1.5559049841256926E-6</v>
      </c>
      <c r="T31" s="92">
        <v>1.8647370242180152E-3</v>
      </c>
      <c r="U31" s="92">
        <v>6.9120411280492572E-4</v>
      </c>
    </row>
    <row r="32" spans="2:21">
      <c r="B32" s="86" t="s">
        <v>319</v>
      </c>
      <c r="C32" s="87">
        <v>1134436</v>
      </c>
      <c r="D32" s="89" t="s">
        <v>111</v>
      </c>
      <c r="E32" s="89" t="s">
        <v>291</v>
      </c>
      <c r="F32" s="87">
        <v>510960719</v>
      </c>
      <c r="G32" s="89" t="s">
        <v>304</v>
      </c>
      <c r="H32" s="88" t="s">
        <v>320</v>
      </c>
      <c r="I32" s="88" t="s">
        <v>301</v>
      </c>
      <c r="J32" s="102"/>
      <c r="K32" s="91">
        <v>1.25</v>
      </c>
      <c r="L32" s="89" t="s">
        <v>120</v>
      </c>
      <c r="M32" s="90">
        <v>6.5000000000000006E-3</v>
      </c>
      <c r="N32" s="90">
        <v>2.6500000009019906E-2</v>
      </c>
      <c r="O32" s="91">
        <v>975.75186300000018</v>
      </c>
      <c r="P32" s="103">
        <v>107.94</v>
      </c>
      <c r="Q32" s="91"/>
      <c r="R32" s="91">
        <v>1.053226537</v>
      </c>
      <c r="S32" s="92">
        <v>3.2317444066833314E-6</v>
      </c>
      <c r="T32" s="92">
        <v>7.4288194897827685E-4</v>
      </c>
      <c r="U32" s="92">
        <v>2.7536486474689643E-4</v>
      </c>
    </row>
    <row r="33" spans="2:21">
      <c r="B33" s="86" t="s">
        <v>321</v>
      </c>
      <c r="C33" s="87">
        <v>1138650</v>
      </c>
      <c r="D33" s="89" t="s">
        <v>111</v>
      </c>
      <c r="E33" s="89" t="s">
        <v>291</v>
      </c>
      <c r="F33" s="87">
        <v>510960719</v>
      </c>
      <c r="G33" s="89" t="s">
        <v>304</v>
      </c>
      <c r="H33" s="88" t="s">
        <v>311</v>
      </c>
      <c r="I33" s="88" t="s">
        <v>118</v>
      </c>
      <c r="J33" s="102"/>
      <c r="K33" s="91">
        <v>3.61</v>
      </c>
      <c r="L33" s="89" t="s">
        <v>120</v>
      </c>
      <c r="M33" s="90">
        <v>1.34E-2</v>
      </c>
      <c r="N33" s="90">
        <v>2.6200000000299858E-2</v>
      </c>
      <c r="O33" s="91">
        <v>29401.353802000005</v>
      </c>
      <c r="P33" s="103">
        <v>106.9</v>
      </c>
      <c r="Q33" s="91">
        <v>2.5861555160000007</v>
      </c>
      <c r="R33" s="91">
        <v>34.016202729000007</v>
      </c>
      <c r="S33" s="92">
        <v>1.0186593621719455E-5</v>
      </c>
      <c r="T33" s="92">
        <v>2.3992960766198113E-2</v>
      </c>
      <c r="U33" s="92">
        <v>8.893497015708119E-3</v>
      </c>
    </row>
    <row r="34" spans="2:21">
      <c r="B34" s="86" t="s">
        <v>322</v>
      </c>
      <c r="C34" s="87">
        <v>1156603</v>
      </c>
      <c r="D34" s="89" t="s">
        <v>111</v>
      </c>
      <c r="E34" s="89" t="s">
        <v>291</v>
      </c>
      <c r="F34" s="87">
        <v>510960719</v>
      </c>
      <c r="G34" s="89" t="s">
        <v>304</v>
      </c>
      <c r="H34" s="88" t="s">
        <v>311</v>
      </c>
      <c r="I34" s="88" t="s">
        <v>118</v>
      </c>
      <c r="J34" s="102"/>
      <c r="K34" s="91">
        <v>3.59</v>
      </c>
      <c r="L34" s="89" t="s">
        <v>120</v>
      </c>
      <c r="M34" s="90">
        <v>1.77E-2</v>
      </c>
      <c r="N34" s="90">
        <v>2.5500000000141552E-2</v>
      </c>
      <c r="O34" s="91">
        <v>16427.505164000002</v>
      </c>
      <c r="P34" s="103">
        <v>107.51</v>
      </c>
      <c r="Q34" s="91"/>
      <c r="R34" s="91">
        <v>17.661210865000005</v>
      </c>
      <c r="S34" s="92">
        <v>5.9587255016522563E-6</v>
      </c>
      <c r="T34" s="92">
        <v>1.2457144106982867E-2</v>
      </c>
      <c r="U34" s="92">
        <v>4.6175032343560712E-3</v>
      </c>
    </row>
    <row r="35" spans="2:21">
      <c r="B35" s="86" t="s">
        <v>323</v>
      </c>
      <c r="C35" s="87">
        <v>1156611</v>
      </c>
      <c r="D35" s="89" t="s">
        <v>111</v>
      </c>
      <c r="E35" s="89" t="s">
        <v>291</v>
      </c>
      <c r="F35" s="87">
        <v>510960719</v>
      </c>
      <c r="G35" s="89" t="s">
        <v>304</v>
      </c>
      <c r="H35" s="88" t="s">
        <v>311</v>
      </c>
      <c r="I35" s="88" t="s">
        <v>118</v>
      </c>
      <c r="J35" s="102"/>
      <c r="K35" s="91">
        <v>6.59</v>
      </c>
      <c r="L35" s="89" t="s">
        <v>120</v>
      </c>
      <c r="M35" s="90">
        <v>2.4799999999999999E-2</v>
      </c>
      <c r="N35" s="90">
        <v>2.8099999999521522E-2</v>
      </c>
      <c r="O35" s="91">
        <v>29746.157353000002</v>
      </c>
      <c r="P35" s="103">
        <v>108.2</v>
      </c>
      <c r="Q35" s="91"/>
      <c r="R35" s="91">
        <v>32.185342134000003</v>
      </c>
      <c r="S35" s="92">
        <v>9.0290628755892425E-6</v>
      </c>
      <c r="T35" s="92">
        <v>2.2701583043229542E-2</v>
      </c>
      <c r="U35" s="92">
        <v>8.4148206223572369E-3</v>
      </c>
    </row>
    <row r="36" spans="2:21">
      <c r="B36" s="86" t="s">
        <v>324</v>
      </c>
      <c r="C36" s="87">
        <v>1178672</v>
      </c>
      <c r="D36" s="89" t="s">
        <v>111</v>
      </c>
      <c r="E36" s="89" t="s">
        <v>291</v>
      </c>
      <c r="F36" s="87">
        <v>510960719</v>
      </c>
      <c r="G36" s="89" t="s">
        <v>304</v>
      </c>
      <c r="H36" s="88" t="s">
        <v>320</v>
      </c>
      <c r="I36" s="88" t="s">
        <v>301</v>
      </c>
      <c r="J36" s="102"/>
      <c r="K36" s="91">
        <v>7.97</v>
      </c>
      <c r="L36" s="89" t="s">
        <v>120</v>
      </c>
      <c r="M36" s="90">
        <v>9.0000000000000011E-3</v>
      </c>
      <c r="N36" s="90">
        <v>2.8899999999621725E-2</v>
      </c>
      <c r="O36" s="91">
        <v>14427.183767000002</v>
      </c>
      <c r="P36" s="103">
        <v>92.96</v>
      </c>
      <c r="Q36" s="91">
        <v>7.0651259000000008E-2</v>
      </c>
      <c r="R36" s="91">
        <v>13.482161159</v>
      </c>
      <c r="S36" s="92">
        <v>7.5789105288096852E-6</v>
      </c>
      <c r="T36" s="92">
        <v>9.5094965863333006E-3</v>
      </c>
      <c r="U36" s="92">
        <v>3.524895503125645E-3</v>
      </c>
    </row>
    <row r="37" spans="2:21">
      <c r="B37" s="86" t="s">
        <v>325</v>
      </c>
      <c r="C37" s="87">
        <v>1178680</v>
      </c>
      <c r="D37" s="89" t="s">
        <v>111</v>
      </c>
      <c r="E37" s="89" t="s">
        <v>291</v>
      </c>
      <c r="F37" s="87">
        <v>510960719</v>
      </c>
      <c r="G37" s="89" t="s">
        <v>304</v>
      </c>
      <c r="H37" s="88" t="s">
        <v>320</v>
      </c>
      <c r="I37" s="88" t="s">
        <v>301</v>
      </c>
      <c r="J37" s="102"/>
      <c r="K37" s="91">
        <v>11.470000000247691</v>
      </c>
      <c r="L37" s="89" t="s">
        <v>120</v>
      </c>
      <c r="M37" s="90">
        <v>1.6899999999999998E-2</v>
      </c>
      <c r="N37" s="90">
        <v>3.0500000000795335E-2</v>
      </c>
      <c r="O37" s="91">
        <v>18662.674972000004</v>
      </c>
      <c r="P37" s="103">
        <v>93.4</v>
      </c>
      <c r="Q37" s="91">
        <v>0.17161547000000002</v>
      </c>
      <c r="R37" s="91">
        <v>17.602552312000004</v>
      </c>
      <c r="S37" s="92">
        <v>6.9691195641377057E-6</v>
      </c>
      <c r="T37" s="92">
        <v>1.2415769930919083E-2</v>
      </c>
      <c r="U37" s="92">
        <v>4.6021670232508109E-3</v>
      </c>
    </row>
    <row r="38" spans="2:21">
      <c r="B38" s="86" t="s">
        <v>326</v>
      </c>
      <c r="C38" s="87">
        <v>1133149</v>
      </c>
      <c r="D38" s="89" t="s">
        <v>111</v>
      </c>
      <c r="E38" s="89" t="s">
        <v>291</v>
      </c>
      <c r="F38" s="87">
        <v>520026683</v>
      </c>
      <c r="G38" s="89" t="s">
        <v>304</v>
      </c>
      <c r="H38" s="88" t="s">
        <v>327</v>
      </c>
      <c r="I38" s="88" t="s">
        <v>118</v>
      </c>
      <c r="J38" s="102"/>
      <c r="K38" s="91">
        <v>2.779999999964867</v>
      </c>
      <c r="L38" s="89" t="s">
        <v>120</v>
      </c>
      <c r="M38" s="90">
        <v>3.2000000000000001E-2</v>
      </c>
      <c r="N38" s="90">
        <v>2.6199999999648674E-2</v>
      </c>
      <c r="O38" s="91">
        <v>9888.7110140000023</v>
      </c>
      <c r="P38" s="103">
        <v>111.95</v>
      </c>
      <c r="Q38" s="91">
        <v>3.1611454940000003</v>
      </c>
      <c r="R38" s="91">
        <v>14.231557475000001</v>
      </c>
      <c r="S38" s="92">
        <v>8.811296672990957E-6</v>
      </c>
      <c r="T38" s="92">
        <v>1.0038075174348142E-2</v>
      </c>
      <c r="U38" s="92">
        <v>3.7208243066145399E-3</v>
      </c>
    </row>
    <row r="39" spans="2:21">
      <c r="B39" s="86" t="s">
        <v>328</v>
      </c>
      <c r="C39" s="87">
        <v>1158609</v>
      </c>
      <c r="D39" s="89" t="s">
        <v>111</v>
      </c>
      <c r="E39" s="89" t="s">
        <v>291</v>
      </c>
      <c r="F39" s="87">
        <v>520026683</v>
      </c>
      <c r="G39" s="89" t="s">
        <v>304</v>
      </c>
      <c r="H39" s="88" t="s">
        <v>327</v>
      </c>
      <c r="I39" s="88" t="s">
        <v>118</v>
      </c>
      <c r="J39" s="102"/>
      <c r="K39" s="91">
        <v>4.4999999999544809</v>
      </c>
      <c r="L39" s="89" t="s">
        <v>120</v>
      </c>
      <c r="M39" s="90">
        <v>1.1399999999999999E-2</v>
      </c>
      <c r="N39" s="90">
        <v>2.790000000035504E-2</v>
      </c>
      <c r="O39" s="91">
        <v>10769.086681000001</v>
      </c>
      <c r="P39" s="103">
        <v>102</v>
      </c>
      <c r="Q39" s="91"/>
      <c r="R39" s="91">
        <v>10.984468059000003</v>
      </c>
      <c r="S39" s="92">
        <v>4.5574118311473253E-6</v>
      </c>
      <c r="T39" s="92">
        <v>7.7477757666483404E-3</v>
      </c>
      <c r="U39" s="92">
        <v>2.8718765195555832E-3</v>
      </c>
    </row>
    <row r="40" spans="2:21">
      <c r="B40" s="86" t="s">
        <v>329</v>
      </c>
      <c r="C40" s="87">
        <v>1172782</v>
      </c>
      <c r="D40" s="89" t="s">
        <v>111</v>
      </c>
      <c r="E40" s="89" t="s">
        <v>291</v>
      </c>
      <c r="F40" s="87">
        <v>520026683</v>
      </c>
      <c r="G40" s="89" t="s">
        <v>304</v>
      </c>
      <c r="H40" s="88" t="s">
        <v>327</v>
      </c>
      <c r="I40" s="88" t="s">
        <v>118</v>
      </c>
      <c r="J40" s="102"/>
      <c r="K40" s="91">
        <v>6.7600000001956477</v>
      </c>
      <c r="L40" s="89" t="s">
        <v>120</v>
      </c>
      <c r="M40" s="90">
        <v>9.1999999999999998E-3</v>
      </c>
      <c r="N40" s="90">
        <v>2.9300000001045236E-2</v>
      </c>
      <c r="O40" s="91">
        <v>15346.874266000004</v>
      </c>
      <c r="P40" s="103">
        <v>97.25</v>
      </c>
      <c r="Q40" s="91"/>
      <c r="R40" s="91">
        <v>14.924836008000002</v>
      </c>
      <c r="S40" s="92">
        <v>7.6676403968599761E-6</v>
      </c>
      <c r="T40" s="92">
        <v>1.0527071690944497E-2</v>
      </c>
      <c r="U40" s="92">
        <v>3.9020811803876249E-3</v>
      </c>
    </row>
    <row r="41" spans="2:21">
      <c r="B41" s="86" t="s">
        <v>330</v>
      </c>
      <c r="C41" s="87">
        <v>1133487</v>
      </c>
      <c r="D41" s="89" t="s">
        <v>111</v>
      </c>
      <c r="E41" s="89" t="s">
        <v>291</v>
      </c>
      <c r="F41" s="87">
        <v>511659401</v>
      </c>
      <c r="G41" s="89" t="s">
        <v>304</v>
      </c>
      <c r="H41" s="88" t="s">
        <v>331</v>
      </c>
      <c r="I41" s="88" t="s">
        <v>301</v>
      </c>
      <c r="J41" s="102"/>
      <c r="K41" s="91">
        <v>2.8699999999307049</v>
      </c>
      <c r="L41" s="89" t="s">
        <v>120</v>
      </c>
      <c r="M41" s="90">
        <v>2.3399999999999997E-2</v>
      </c>
      <c r="N41" s="90">
        <v>2.7299999999153054E-2</v>
      </c>
      <c r="O41" s="91">
        <v>8274.8242379999992</v>
      </c>
      <c r="P41" s="103">
        <v>109.87</v>
      </c>
      <c r="Q41" s="91"/>
      <c r="R41" s="91">
        <v>9.0915494490000022</v>
      </c>
      <c r="S41" s="92">
        <v>3.1961444816720204E-6</v>
      </c>
      <c r="T41" s="92">
        <v>6.4126260938538243E-3</v>
      </c>
      <c r="U41" s="92">
        <v>2.376975129675836E-3</v>
      </c>
    </row>
    <row r="42" spans="2:21">
      <c r="B42" s="86" t="s">
        <v>332</v>
      </c>
      <c r="C42" s="87">
        <v>1160944</v>
      </c>
      <c r="D42" s="89" t="s">
        <v>111</v>
      </c>
      <c r="E42" s="89" t="s">
        <v>291</v>
      </c>
      <c r="F42" s="87">
        <v>511659401</v>
      </c>
      <c r="G42" s="89" t="s">
        <v>304</v>
      </c>
      <c r="H42" s="88" t="s">
        <v>331</v>
      </c>
      <c r="I42" s="88" t="s">
        <v>301</v>
      </c>
      <c r="J42" s="102"/>
      <c r="K42" s="91">
        <v>5.6999999999823538</v>
      </c>
      <c r="L42" s="89" t="s">
        <v>120</v>
      </c>
      <c r="M42" s="90">
        <v>6.5000000000000006E-3</v>
      </c>
      <c r="N42" s="90">
        <v>2.8199999999717659E-2</v>
      </c>
      <c r="O42" s="91">
        <v>23327.991695000004</v>
      </c>
      <c r="P42" s="103">
        <v>97.17</v>
      </c>
      <c r="Q42" s="91"/>
      <c r="R42" s="91">
        <v>22.667810352000004</v>
      </c>
      <c r="S42" s="92">
        <v>1.0191318697524142E-5</v>
      </c>
      <c r="T42" s="92">
        <v>1.5988494917085174E-2</v>
      </c>
      <c r="U42" s="92">
        <v>5.9264729024642686E-3</v>
      </c>
    </row>
    <row r="43" spans="2:21">
      <c r="B43" s="86" t="s">
        <v>333</v>
      </c>
      <c r="C43" s="87">
        <v>1195999</v>
      </c>
      <c r="D43" s="89" t="s">
        <v>111</v>
      </c>
      <c r="E43" s="89" t="s">
        <v>291</v>
      </c>
      <c r="F43" s="87">
        <v>511659401</v>
      </c>
      <c r="G43" s="89" t="s">
        <v>304</v>
      </c>
      <c r="H43" s="88" t="s">
        <v>331</v>
      </c>
      <c r="I43" s="88" t="s">
        <v>301</v>
      </c>
      <c r="J43" s="102"/>
      <c r="K43" s="91">
        <v>9.100000001887274</v>
      </c>
      <c r="L43" s="89" t="s">
        <v>120</v>
      </c>
      <c r="M43" s="90">
        <v>2.64E-2</v>
      </c>
      <c r="N43" s="90">
        <v>2.7900000009646063E-2</v>
      </c>
      <c r="O43" s="91">
        <v>952.70945000000006</v>
      </c>
      <c r="P43" s="103">
        <v>100.11</v>
      </c>
      <c r="Q43" s="91"/>
      <c r="R43" s="91">
        <v>0.95375745200000006</v>
      </c>
      <c r="S43" s="92">
        <v>3.1756981666666669E-6</v>
      </c>
      <c r="T43" s="92">
        <v>6.727225054663766E-4</v>
      </c>
      <c r="U43" s="92">
        <v>2.4935878706531736E-4</v>
      </c>
    </row>
    <row r="44" spans="2:21">
      <c r="B44" s="86" t="s">
        <v>334</v>
      </c>
      <c r="C44" s="87">
        <v>1138924</v>
      </c>
      <c r="D44" s="89" t="s">
        <v>111</v>
      </c>
      <c r="E44" s="89" t="s">
        <v>291</v>
      </c>
      <c r="F44" s="87">
        <v>513623314</v>
      </c>
      <c r="G44" s="89" t="s">
        <v>304</v>
      </c>
      <c r="H44" s="88" t="s">
        <v>327</v>
      </c>
      <c r="I44" s="88" t="s">
        <v>118</v>
      </c>
      <c r="J44" s="102"/>
      <c r="K44" s="91">
        <v>2.5099999996931022</v>
      </c>
      <c r="L44" s="89" t="s">
        <v>120</v>
      </c>
      <c r="M44" s="90">
        <v>1.34E-2</v>
      </c>
      <c r="N44" s="90">
        <v>2.4799999998268783E-2</v>
      </c>
      <c r="O44" s="91">
        <v>2336.4276760000002</v>
      </c>
      <c r="P44" s="103">
        <v>108.78</v>
      </c>
      <c r="Q44" s="91"/>
      <c r="R44" s="91">
        <v>2.5415659780000004</v>
      </c>
      <c r="S44" s="92">
        <v>4.3820379585959448E-6</v>
      </c>
      <c r="T44" s="92">
        <v>1.7926660797699977E-3</v>
      </c>
      <c r="U44" s="92">
        <v>6.6448949698015797E-4</v>
      </c>
    </row>
    <row r="45" spans="2:21">
      <c r="B45" s="86" t="s">
        <v>335</v>
      </c>
      <c r="C45" s="87">
        <v>1151117</v>
      </c>
      <c r="D45" s="89" t="s">
        <v>111</v>
      </c>
      <c r="E45" s="89" t="s">
        <v>291</v>
      </c>
      <c r="F45" s="87">
        <v>513623314</v>
      </c>
      <c r="G45" s="89" t="s">
        <v>304</v>
      </c>
      <c r="H45" s="88" t="s">
        <v>331</v>
      </c>
      <c r="I45" s="88" t="s">
        <v>301</v>
      </c>
      <c r="J45" s="102"/>
      <c r="K45" s="91">
        <v>3.8400000001829135</v>
      </c>
      <c r="L45" s="89" t="s">
        <v>120</v>
      </c>
      <c r="M45" s="90">
        <v>1.8200000000000001E-2</v>
      </c>
      <c r="N45" s="90">
        <v>2.5200000001062081E-2</v>
      </c>
      <c r="O45" s="91">
        <v>6283.4007990000009</v>
      </c>
      <c r="P45" s="103">
        <v>107.89</v>
      </c>
      <c r="Q45" s="91"/>
      <c r="R45" s="91">
        <v>6.7791611640000013</v>
      </c>
      <c r="S45" s="92">
        <v>1.6605181815539113E-5</v>
      </c>
      <c r="T45" s="92">
        <v>4.7816080216654894E-3</v>
      </c>
      <c r="U45" s="92">
        <v>1.7724038765102568E-3</v>
      </c>
    </row>
    <row r="46" spans="2:21">
      <c r="B46" s="86" t="s">
        <v>336</v>
      </c>
      <c r="C46" s="87">
        <v>1161512</v>
      </c>
      <c r="D46" s="89" t="s">
        <v>111</v>
      </c>
      <c r="E46" s="89" t="s">
        <v>291</v>
      </c>
      <c r="F46" s="87">
        <v>513623314</v>
      </c>
      <c r="G46" s="89" t="s">
        <v>304</v>
      </c>
      <c r="H46" s="88" t="s">
        <v>331</v>
      </c>
      <c r="I46" s="88" t="s">
        <v>301</v>
      </c>
      <c r="J46" s="102"/>
      <c r="K46" s="91">
        <v>2.2800000000689993</v>
      </c>
      <c r="L46" s="89" t="s">
        <v>120</v>
      </c>
      <c r="M46" s="90">
        <v>2E-3</v>
      </c>
      <c r="N46" s="90">
        <v>2.4400000000536663E-2</v>
      </c>
      <c r="O46" s="91">
        <v>5016.7146570000014</v>
      </c>
      <c r="P46" s="103">
        <v>104</v>
      </c>
      <c r="Q46" s="91"/>
      <c r="R46" s="91">
        <v>5.2173834880000012</v>
      </c>
      <c r="S46" s="92">
        <v>1.5202165627272732E-5</v>
      </c>
      <c r="T46" s="92">
        <v>3.6800250259289855E-3</v>
      </c>
      <c r="U46" s="92">
        <v>1.3640789023395175E-3</v>
      </c>
    </row>
    <row r="47" spans="2:21">
      <c r="B47" s="86" t="s">
        <v>337</v>
      </c>
      <c r="C47" s="87">
        <v>7590128</v>
      </c>
      <c r="D47" s="89" t="s">
        <v>111</v>
      </c>
      <c r="E47" s="89" t="s">
        <v>291</v>
      </c>
      <c r="F47" s="87">
        <v>520001736</v>
      </c>
      <c r="G47" s="89" t="s">
        <v>304</v>
      </c>
      <c r="H47" s="88" t="s">
        <v>327</v>
      </c>
      <c r="I47" s="88" t="s">
        <v>118</v>
      </c>
      <c r="J47" s="102"/>
      <c r="K47" s="91">
        <v>1.6799999999766424</v>
      </c>
      <c r="L47" s="89" t="s">
        <v>120</v>
      </c>
      <c r="M47" s="90">
        <v>4.7500000000000001E-2</v>
      </c>
      <c r="N47" s="90">
        <v>2.8500000000437953E-2</v>
      </c>
      <c r="O47" s="91">
        <v>2447.4962880000003</v>
      </c>
      <c r="P47" s="103">
        <v>139.94</v>
      </c>
      <c r="Q47" s="91"/>
      <c r="R47" s="91">
        <v>3.4250261810000007</v>
      </c>
      <c r="S47" s="92">
        <v>1.8962628463325189E-6</v>
      </c>
      <c r="T47" s="92">
        <v>2.4158051808021476E-3</v>
      </c>
      <c r="U47" s="92">
        <v>8.9546914927917775E-4</v>
      </c>
    </row>
    <row r="48" spans="2:21">
      <c r="B48" s="86" t="s">
        <v>338</v>
      </c>
      <c r="C48" s="87">
        <v>7590219</v>
      </c>
      <c r="D48" s="89" t="s">
        <v>111</v>
      </c>
      <c r="E48" s="89" t="s">
        <v>291</v>
      </c>
      <c r="F48" s="87">
        <v>520001736</v>
      </c>
      <c r="G48" s="89" t="s">
        <v>304</v>
      </c>
      <c r="H48" s="88" t="s">
        <v>327</v>
      </c>
      <c r="I48" s="88" t="s">
        <v>118</v>
      </c>
      <c r="J48" s="102"/>
      <c r="K48" s="91">
        <v>4.5600000003683112</v>
      </c>
      <c r="L48" s="89" t="s">
        <v>120</v>
      </c>
      <c r="M48" s="90">
        <v>5.0000000000000001E-3</v>
      </c>
      <c r="N48" s="90">
        <v>2.8300000001935513E-2</v>
      </c>
      <c r="O48" s="91">
        <v>5369.9331870000005</v>
      </c>
      <c r="P48" s="103">
        <v>99.1</v>
      </c>
      <c r="Q48" s="91"/>
      <c r="R48" s="91">
        <v>5.3216037589999994</v>
      </c>
      <c r="S48" s="92">
        <v>3.0085903382219728E-6</v>
      </c>
      <c r="T48" s="92">
        <v>3.7535356671098041E-3</v>
      </c>
      <c r="U48" s="92">
        <v>1.3913271721272729E-3</v>
      </c>
    </row>
    <row r="49" spans="2:21">
      <c r="B49" s="86" t="s">
        <v>339</v>
      </c>
      <c r="C49" s="87">
        <v>7590284</v>
      </c>
      <c r="D49" s="89" t="s">
        <v>111</v>
      </c>
      <c r="E49" s="89" t="s">
        <v>291</v>
      </c>
      <c r="F49" s="87">
        <v>520001736</v>
      </c>
      <c r="G49" s="89" t="s">
        <v>304</v>
      </c>
      <c r="H49" s="88" t="s">
        <v>327</v>
      </c>
      <c r="I49" s="88" t="s">
        <v>118</v>
      </c>
      <c r="J49" s="102"/>
      <c r="K49" s="91">
        <v>6.379999999885003</v>
      </c>
      <c r="L49" s="89" t="s">
        <v>120</v>
      </c>
      <c r="M49" s="90">
        <v>5.8999999999999999E-3</v>
      </c>
      <c r="N49" s="90">
        <v>3.0599999999890482E-2</v>
      </c>
      <c r="O49" s="91">
        <v>15926.246330000002</v>
      </c>
      <c r="P49" s="103">
        <v>91.73</v>
      </c>
      <c r="Q49" s="91"/>
      <c r="R49" s="91">
        <v>14.609145736000002</v>
      </c>
      <c r="S49" s="92">
        <v>1.4486373259838367E-5</v>
      </c>
      <c r="T49" s="92">
        <v>1.0304402971254952E-2</v>
      </c>
      <c r="U49" s="92">
        <v>3.8195443224588442E-3</v>
      </c>
    </row>
    <row r="50" spans="2:21">
      <c r="B50" s="86" t="s">
        <v>340</v>
      </c>
      <c r="C50" s="87">
        <v>6130207</v>
      </c>
      <c r="D50" s="89" t="s">
        <v>111</v>
      </c>
      <c r="E50" s="89" t="s">
        <v>291</v>
      </c>
      <c r="F50" s="87">
        <v>520017807</v>
      </c>
      <c r="G50" s="89" t="s">
        <v>304</v>
      </c>
      <c r="H50" s="88" t="s">
        <v>327</v>
      </c>
      <c r="I50" s="88" t="s">
        <v>118</v>
      </c>
      <c r="J50" s="102"/>
      <c r="K50" s="91">
        <v>3.3199999998650536</v>
      </c>
      <c r="L50" s="89" t="s">
        <v>120</v>
      </c>
      <c r="M50" s="90">
        <v>1.5800000000000002E-2</v>
      </c>
      <c r="N50" s="90">
        <v>2.4499999999706635E-2</v>
      </c>
      <c r="O50" s="91">
        <v>6274.1668550000013</v>
      </c>
      <c r="P50" s="103">
        <v>108.66</v>
      </c>
      <c r="Q50" s="91"/>
      <c r="R50" s="91">
        <v>6.817509556000001</v>
      </c>
      <c r="S50" s="92">
        <v>1.3488425292197284E-5</v>
      </c>
      <c r="T50" s="92">
        <v>4.8086566452885601E-3</v>
      </c>
      <c r="U50" s="92">
        <v>1.7824300194200426E-3</v>
      </c>
    </row>
    <row r="51" spans="2:21">
      <c r="B51" s="86" t="s">
        <v>341</v>
      </c>
      <c r="C51" s="87">
        <v>6130280</v>
      </c>
      <c r="D51" s="89" t="s">
        <v>111</v>
      </c>
      <c r="E51" s="89" t="s">
        <v>291</v>
      </c>
      <c r="F51" s="87">
        <v>520017807</v>
      </c>
      <c r="G51" s="89" t="s">
        <v>304</v>
      </c>
      <c r="H51" s="88" t="s">
        <v>327</v>
      </c>
      <c r="I51" s="88" t="s">
        <v>118</v>
      </c>
      <c r="J51" s="102"/>
      <c r="K51" s="91">
        <v>5.7499999994495532</v>
      </c>
      <c r="L51" s="89" t="s">
        <v>120</v>
      </c>
      <c r="M51" s="90">
        <v>8.3999999999999995E-3</v>
      </c>
      <c r="N51" s="90">
        <v>2.6699999996817415E-2</v>
      </c>
      <c r="O51" s="91">
        <v>5049.4625180000012</v>
      </c>
      <c r="P51" s="103">
        <v>98.94</v>
      </c>
      <c r="Q51" s="91"/>
      <c r="R51" s="91">
        <v>4.9959379770000005</v>
      </c>
      <c r="S51" s="92">
        <v>1.132420389773492E-5</v>
      </c>
      <c r="T51" s="92">
        <v>3.5238308293103235E-3</v>
      </c>
      <c r="U51" s="92">
        <v>1.3061822286011093E-3</v>
      </c>
    </row>
    <row r="52" spans="2:21">
      <c r="B52" s="86" t="s">
        <v>342</v>
      </c>
      <c r="C52" s="87">
        <v>6040380</v>
      </c>
      <c r="D52" s="89" t="s">
        <v>111</v>
      </c>
      <c r="E52" s="89" t="s">
        <v>291</v>
      </c>
      <c r="F52" s="87">
        <v>520018078</v>
      </c>
      <c r="G52" s="89" t="s">
        <v>293</v>
      </c>
      <c r="H52" s="88" t="s">
        <v>331</v>
      </c>
      <c r="I52" s="88" t="s">
        <v>301</v>
      </c>
      <c r="J52" s="102"/>
      <c r="K52" s="91">
        <v>7.9999999875226463E-2</v>
      </c>
      <c r="L52" s="89" t="s">
        <v>120</v>
      </c>
      <c r="M52" s="90">
        <v>1.6399999999999998E-2</v>
      </c>
      <c r="N52" s="90">
        <v>6.519999999500907E-2</v>
      </c>
      <c r="O52" s="91">
        <v>5.811800000000001E-2</v>
      </c>
      <c r="P52" s="103">
        <v>5516000</v>
      </c>
      <c r="Q52" s="91"/>
      <c r="R52" s="91">
        <v>3.20580753</v>
      </c>
      <c r="S52" s="92">
        <v>4.7342782665363322E-6</v>
      </c>
      <c r="T52" s="92">
        <v>2.2611816758046949E-3</v>
      </c>
      <c r="U52" s="92">
        <v>8.3815468552235332E-4</v>
      </c>
    </row>
    <row r="53" spans="2:21">
      <c r="B53" s="86" t="s">
        <v>343</v>
      </c>
      <c r="C53" s="87">
        <v>6040398</v>
      </c>
      <c r="D53" s="89" t="s">
        <v>111</v>
      </c>
      <c r="E53" s="89" t="s">
        <v>291</v>
      </c>
      <c r="F53" s="87">
        <v>520018078</v>
      </c>
      <c r="G53" s="89" t="s">
        <v>293</v>
      </c>
      <c r="H53" s="88" t="s">
        <v>331</v>
      </c>
      <c r="I53" s="88" t="s">
        <v>301</v>
      </c>
      <c r="J53" s="102"/>
      <c r="K53" s="91">
        <v>4.7399999975713145</v>
      </c>
      <c r="L53" s="89" t="s">
        <v>120</v>
      </c>
      <c r="M53" s="90">
        <v>2.7799999999999998E-2</v>
      </c>
      <c r="N53" s="90">
        <v>3.4699999981741184E-2</v>
      </c>
      <c r="O53" s="91">
        <v>2.1271000000000005E-2</v>
      </c>
      <c r="P53" s="103">
        <v>5381286</v>
      </c>
      <c r="Q53" s="91"/>
      <c r="R53" s="91">
        <v>1.144652147</v>
      </c>
      <c r="S53" s="92">
        <v>5.0863223338115748E-6</v>
      </c>
      <c r="T53" s="92">
        <v>8.0736801437574206E-4</v>
      </c>
      <c r="U53" s="92">
        <v>2.9926798515607437E-4</v>
      </c>
    </row>
    <row r="54" spans="2:21">
      <c r="B54" s="86" t="s">
        <v>344</v>
      </c>
      <c r="C54" s="87">
        <v>6040430</v>
      </c>
      <c r="D54" s="89" t="s">
        <v>111</v>
      </c>
      <c r="E54" s="89" t="s">
        <v>291</v>
      </c>
      <c r="F54" s="87">
        <v>520018078</v>
      </c>
      <c r="G54" s="89" t="s">
        <v>293</v>
      </c>
      <c r="H54" s="88" t="s">
        <v>331</v>
      </c>
      <c r="I54" s="88" t="s">
        <v>301</v>
      </c>
      <c r="J54" s="102"/>
      <c r="K54" s="91">
        <v>1.6399999998535757</v>
      </c>
      <c r="L54" s="89" t="s">
        <v>120</v>
      </c>
      <c r="M54" s="90">
        <v>2.4199999999999999E-2</v>
      </c>
      <c r="N54" s="90">
        <v>3.4899999998105093E-2</v>
      </c>
      <c r="O54" s="91">
        <v>8.4853999999999999E-2</v>
      </c>
      <c r="P54" s="103">
        <v>5473005</v>
      </c>
      <c r="Q54" s="91"/>
      <c r="R54" s="91">
        <v>4.6440420120000008</v>
      </c>
      <c r="S54" s="92">
        <v>2.943968358602505E-6</v>
      </c>
      <c r="T54" s="92">
        <v>3.2756248155676299E-3</v>
      </c>
      <c r="U54" s="92">
        <v>1.2141794339476323E-3</v>
      </c>
    </row>
    <row r="55" spans="2:21">
      <c r="B55" s="86" t="s">
        <v>345</v>
      </c>
      <c r="C55" s="87">
        <v>6040471</v>
      </c>
      <c r="D55" s="89" t="s">
        <v>111</v>
      </c>
      <c r="E55" s="89" t="s">
        <v>291</v>
      </c>
      <c r="F55" s="87">
        <v>520018078</v>
      </c>
      <c r="G55" s="89" t="s">
        <v>293</v>
      </c>
      <c r="H55" s="88" t="s">
        <v>331</v>
      </c>
      <c r="I55" s="88" t="s">
        <v>301</v>
      </c>
      <c r="J55" s="102"/>
      <c r="K55" s="91">
        <v>1.2399999998263862</v>
      </c>
      <c r="L55" s="89" t="s">
        <v>120</v>
      </c>
      <c r="M55" s="90">
        <v>1.95E-2</v>
      </c>
      <c r="N55" s="90">
        <v>3.1699999997600051E-2</v>
      </c>
      <c r="O55" s="91">
        <v>7.1999000000000007E-2</v>
      </c>
      <c r="P55" s="103">
        <v>5440000</v>
      </c>
      <c r="Q55" s="91"/>
      <c r="R55" s="91">
        <v>3.9167403820000009</v>
      </c>
      <c r="S55" s="92">
        <v>2.9009629719166771E-6</v>
      </c>
      <c r="T55" s="92">
        <v>2.7626304754055785E-3</v>
      </c>
      <c r="U55" s="92">
        <v>1.0240272606596294E-3</v>
      </c>
    </row>
    <row r="56" spans="2:21">
      <c r="B56" s="86" t="s">
        <v>346</v>
      </c>
      <c r="C56" s="87">
        <v>6040620</v>
      </c>
      <c r="D56" s="89" t="s">
        <v>111</v>
      </c>
      <c r="E56" s="89" t="s">
        <v>291</v>
      </c>
      <c r="F56" s="87">
        <v>520018078</v>
      </c>
      <c r="G56" s="89" t="s">
        <v>293</v>
      </c>
      <c r="H56" s="88" t="s">
        <v>327</v>
      </c>
      <c r="I56" s="88" t="s">
        <v>118</v>
      </c>
      <c r="J56" s="102"/>
      <c r="K56" s="91">
        <v>4.5900000001177323</v>
      </c>
      <c r="L56" s="89" t="s">
        <v>120</v>
      </c>
      <c r="M56" s="90">
        <v>1.4999999999999999E-2</v>
      </c>
      <c r="N56" s="90">
        <v>3.3800000002354641E-2</v>
      </c>
      <c r="O56" s="91">
        <v>6.9089000000000012E-2</v>
      </c>
      <c r="P56" s="103">
        <v>4917657</v>
      </c>
      <c r="Q56" s="91"/>
      <c r="R56" s="91">
        <v>3.3975501400000003</v>
      </c>
      <c r="S56" s="92">
        <v>2.4606097300377524E-6</v>
      </c>
      <c r="T56" s="92">
        <v>2.3964252523905193E-3</v>
      </c>
      <c r="U56" s="92">
        <v>8.8828557001303433E-4</v>
      </c>
    </row>
    <row r="57" spans="2:21">
      <c r="B57" s="86" t="s">
        <v>347</v>
      </c>
      <c r="C57" s="87">
        <v>2260446</v>
      </c>
      <c r="D57" s="89" t="s">
        <v>111</v>
      </c>
      <c r="E57" s="89" t="s">
        <v>291</v>
      </c>
      <c r="F57" s="87">
        <v>520024126</v>
      </c>
      <c r="G57" s="89" t="s">
        <v>304</v>
      </c>
      <c r="H57" s="88" t="s">
        <v>327</v>
      </c>
      <c r="I57" s="88" t="s">
        <v>118</v>
      </c>
      <c r="J57" s="102"/>
      <c r="K57" s="91">
        <v>2.8599999985859328</v>
      </c>
      <c r="L57" s="89" t="s">
        <v>120</v>
      </c>
      <c r="M57" s="90">
        <v>3.7000000000000005E-2</v>
      </c>
      <c r="N57" s="90">
        <v>2.6499999984849278E-2</v>
      </c>
      <c r="O57" s="91">
        <v>434.57641500000005</v>
      </c>
      <c r="P57" s="103">
        <v>113.91</v>
      </c>
      <c r="Q57" s="91"/>
      <c r="R57" s="91">
        <v>0.49502599500000016</v>
      </c>
      <c r="S57" s="92">
        <v>1.1560006422030499E-6</v>
      </c>
      <c r="T57" s="92">
        <v>3.4916123268978249E-4</v>
      </c>
      <c r="U57" s="92">
        <v>1.2942397610645552E-4</v>
      </c>
    </row>
    <row r="58" spans="2:21">
      <c r="B58" s="86" t="s">
        <v>348</v>
      </c>
      <c r="C58" s="87">
        <v>2260495</v>
      </c>
      <c r="D58" s="89" t="s">
        <v>111</v>
      </c>
      <c r="E58" s="89" t="s">
        <v>291</v>
      </c>
      <c r="F58" s="87">
        <v>520024126</v>
      </c>
      <c r="G58" s="89" t="s">
        <v>304</v>
      </c>
      <c r="H58" s="88" t="s">
        <v>327</v>
      </c>
      <c r="I58" s="88" t="s">
        <v>118</v>
      </c>
      <c r="J58" s="102"/>
      <c r="K58" s="91">
        <v>4.3399999994681462</v>
      </c>
      <c r="L58" s="89" t="s">
        <v>120</v>
      </c>
      <c r="M58" s="90">
        <v>2.81E-2</v>
      </c>
      <c r="N58" s="90">
        <v>2.7399999994681457E-2</v>
      </c>
      <c r="O58" s="91">
        <v>1676.2197490000003</v>
      </c>
      <c r="P58" s="103">
        <v>112.17</v>
      </c>
      <c r="Q58" s="91"/>
      <c r="R58" s="91">
        <v>1.8802157000000004</v>
      </c>
      <c r="S58" s="92">
        <v>1.2556114947698205E-6</v>
      </c>
      <c r="T58" s="92">
        <v>1.3261898125868769E-3</v>
      </c>
      <c r="U58" s="92">
        <v>4.9158022869441934E-4</v>
      </c>
    </row>
    <row r="59" spans="2:21">
      <c r="B59" s="86" t="s">
        <v>349</v>
      </c>
      <c r="C59" s="87">
        <v>2260545</v>
      </c>
      <c r="D59" s="89" t="s">
        <v>111</v>
      </c>
      <c r="E59" s="89" t="s">
        <v>291</v>
      </c>
      <c r="F59" s="87">
        <v>520024126</v>
      </c>
      <c r="G59" s="89" t="s">
        <v>304</v>
      </c>
      <c r="H59" s="88" t="s">
        <v>331</v>
      </c>
      <c r="I59" s="88" t="s">
        <v>301</v>
      </c>
      <c r="J59" s="102"/>
      <c r="K59" s="91">
        <v>2.7700000005043797</v>
      </c>
      <c r="L59" s="89" t="s">
        <v>120</v>
      </c>
      <c r="M59" s="90">
        <v>2.4E-2</v>
      </c>
      <c r="N59" s="90">
        <v>2.5300000013297283E-2</v>
      </c>
      <c r="O59" s="91">
        <v>391.43805800000007</v>
      </c>
      <c r="P59" s="103">
        <v>111.43</v>
      </c>
      <c r="Q59" s="91"/>
      <c r="R59" s="91">
        <v>0.4361794140000001</v>
      </c>
      <c r="S59" s="92">
        <v>6.3491045739303449E-7</v>
      </c>
      <c r="T59" s="92">
        <v>3.0765443310941067E-4</v>
      </c>
      <c r="U59" s="92">
        <v>1.1403860529721022E-4</v>
      </c>
    </row>
    <row r="60" spans="2:21">
      <c r="B60" s="86" t="s">
        <v>350</v>
      </c>
      <c r="C60" s="87">
        <v>2260552</v>
      </c>
      <c r="D60" s="89" t="s">
        <v>111</v>
      </c>
      <c r="E60" s="89" t="s">
        <v>291</v>
      </c>
      <c r="F60" s="87">
        <v>520024126</v>
      </c>
      <c r="G60" s="89" t="s">
        <v>304</v>
      </c>
      <c r="H60" s="88" t="s">
        <v>327</v>
      </c>
      <c r="I60" s="88" t="s">
        <v>118</v>
      </c>
      <c r="J60" s="102"/>
      <c r="K60" s="91">
        <v>4.1299999997126076</v>
      </c>
      <c r="L60" s="89" t="s">
        <v>120</v>
      </c>
      <c r="M60" s="90">
        <v>2.6000000000000002E-2</v>
      </c>
      <c r="N60" s="90">
        <v>2.6099999999147298E-2</v>
      </c>
      <c r="O60" s="91">
        <v>5704.2234040000012</v>
      </c>
      <c r="P60" s="103">
        <v>111.02</v>
      </c>
      <c r="Q60" s="91"/>
      <c r="R60" s="91">
        <v>6.3328288140000026</v>
      </c>
      <c r="S60" s="92">
        <v>1.1635383324358286E-5</v>
      </c>
      <c r="T60" s="92">
        <v>4.4667923249356103E-3</v>
      </c>
      <c r="U60" s="92">
        <v>1.6557107977923646E-3</v>
      </c>
    </row>
    <row r="61" spans="2:21">
      <c r="B61" s="86" t="s">
        <v>351</v>
      </c>
      <c r="C61" s="87">
        <v>2260636</v>
      </c>
      <c r="D61" s="89" t="s">
        <v>111</v>
      </c>
      <c r="E61" s="89" t="s">
        <v>291</v>
      </c>
      <c r="F61" s="87">
        <v>520024126</v>
      </c>
      <c r="G61" s="89" t="s">
        <v>304</v>
      </c>
      <c r="H61" s="88" t="s">
        <v>327</v>
      </c>
      <c r="I61" s="88" t="s">
        <v>118</v>
      </c>
      <c r="J61" s="102"/>
      <c r="K61" s="91">
        <v>6.6700000000365183</v>
      </c>
      <c r="L61" s="89" t="s">
        <v>120</v>
      </c>
      <c r="M61" s="90">
        <v>3.4999999999999996E-3</v>
      </c>
      <c r="N61" s="90">
        <v>2.9900000000121732E-2</v>
      </c>
      <c r="O61" s="91">
        <v>27217.385254000008</v>
      </c>
      <c r="P61" s="103">
        <v>90.55</v>
      </c>
      <c r="Q61" s="91"/>
      <c r="R61" s="91">
        <v>24.645343030000003</v>
      </c>
      <c r="S61" s="92">
        <v>8.8783108496726933E-6</v>
      </c>
      <c r="T61" s="92">
        <v>1.7383326207782962E-2</v>
      </c>
      <c r="U61" s="92">
        <v>6.4434965429444151E-3</v>
      </c>
    </row>
    <row r="62" spans="2:21">
      <c r="B62" s="86" t="s">
        <v>352</v>
      </c>
      <c r="C62" s="87">
        <v>3230125</v>
      </c>
      <c r="D62" s="89" t="s">
        <v>111</v>
      </c>
      <c r="E62" s="89" t="s">
        <v>291</v>
      </c>
      <c r="F62" s="87">
        <v>520037789</v>
      </c>
      <c r="G62" s="89" t="s">
        <v>304</v>
      </c>
      <c r="H62" s="88" t="s">
        <v>331</v>
      </c>
      <c r="I62" s="88" t="s">
        <v>301</v>
      </c>
      <c r="J62" s="102"/>
      <c r="K62" s="91">
        <v>0.2800000002873908</v>
      </c>
      <c r="L62" s="89" t="s">
        <v>120</v>
      </c>
      <c r="M62" s="90">
        <v>4.9000000000000002E-2</v>
      </c>
      <c r="N62" s="90">
        <v>3.1199999997126093E-2</v>
      </c>
      <c r="O62" s="91">
        <v>1203.5914920000002</v>
      </c>
      <c r="P62" s="103">
        <v>115.64</v>
      </c>
      <c r="Q62" s="91"/>
      <c r="R62" s="91">
        <v>1.3918331950000002</v>
      </c>
      <c r="S62" s="92">
        <v>9.0493794428389428E-6</v>
      </c>
      <c r="T62" s="92">
        <v>9.8171449373029066E-4</v>
      </c>
      <c r="U62" s="92">
        <v>3.6389318539494398E-4</v>
      </c>
    </row>
    <row r="63" spans="2:21">
      <c r="B63" s="86" t="s">
        <v>353</v>
      </c>
      <c r="C63" s="87">
        <v>3230265</v>
      </c>
      <c r="D63" s="89" t="s">
        <v>111</v>
      </c>
      <c r="E63" s="89" t="s">
        <v>291</v>
      </c>
      <c r="F63" s="87">
        <v>520037789</v>
      </c>
      <c r="G63" s="89" t="s">
        <v>304</v>
      </c>
      <c r="H63" s="88" t="s">
        <v>331</v>
      </c>
      <c r="I63" s="88" t="s">
        <v>301</v>
      </c>
      <c r="J63" s="102"/>
      <c r="K63" s="91">
        <v>3.44000000005081</v>
      </c>
      <c r="L63" s="89" t="s">
        <v>120</v>
      </c>
      <c r="M63" s="90">
        <v>2.35E-2</v>
      </c>
      <c r="N63" s="90">
        <v>2.4700000000042341E-2</v>
      </c>
      <c r="O63" s="91">
        <v>10542.563364000001</v>
      </c>
      <c r="P63" s="103">
        <v>112.01</v>
      </c>
      <c r="Q63" s="91"/>
      <c r="R63" s="91">
        <v>11.808725285000003</v>
      </c>
      <c r="S63" s="92">
        <v>1.4358796242138542E-5</v>
      </c>
      <c r="T63" s="92">
        <v>8.3291566880353482E-3</v>
      </c>
      <c r="U63" s="92">
        <v>3.087377621721738E-3</v>
      </c>
    </row>
    <row r="64" spans="2:21">
      <c r="B64" s="86" t="s">
        <v>354</v>
      </c>
      <c r="C64" s="87">
        <v>3230190</v>
      </c>
      <c r="D64" s="89" t="s">
        <v>111</v>
      </c>
      <c r="E64" s="89" t="s">
        <v>291</v>
      </c>
      <c r="F64" s="87">
        <v>520037789</v>
      </c>
      <c r="G64" s="89" t="s">
        <v>304</v>
      </c>
      <c r="H64" s="88" t="s">
        <v>331</v>
      </c>
      <c r="I64" s="88" t="s">
        <v>301</v>
      </c>
      <c r="J64" s="102"/>
      <c r="K64" s="91">
        <v>1.9699999999092193</v>
      </c>
      <c r="L64" s="89" t="s">
        <v>120</v>
      </c>
      <c r="M64" s="90">
        <v>1.7600000000000001E-2</v>
      </c>
      <c r="N64" s="90">
        <v>2.4799999998834418E-2</v>
      </c>
      <c r="O64" s="91">
        <v>7897.7985710000003</v>
      </c>
      <c r="P64" s="103">
        <v>110.64</v>
      </c>
      <c r="Q64" s="91">
        <v>0.18446513400000003</v>
      </c>
      <c r="R64" s="91">
        <v>8.9225894730000022</v>
      </c>
      <c r="S64" s="92">
        <v>5.9837321465196864E-6</v>
      </c>
      <c r="T64" s="92">
        <v>6.2934520018035752E-3</v>
      </c>
      <c r="U64" s="92">
        <v>2.3328007385981079E-3</v>
      </c>
    </row>
    <row r="65" spans="2:21">
      <c r="B65" s="86" t="s">
        <v>355</v>
      </c>
      <c r="C65" s="87">
        <v>3230232</v>
      </c>
      <c r="D65" s="89" t="s">
        <v>111</v>
      </c>
      <c r="E65" s="89" t="s">
        <v>291</v>
      </c>
      <c r="F65" s="87">
        <v>520037789</v>
      </c>
      <c r="G65" s="89" t="s">
        <v>304</v>
      </c>
      <c r="H65" s="88" t="s">
        <v>331</v>
      </c>
      <c r="I65" s="88" t="s">
        <v>301</v>
      </c>
      <c r="J65" s="102"/>
      <c r="K65" s="91">
        <v>2.6599999999024098</v>
      </c>
      <c r="L65" s="89" t="s">
        <v>120</v>
      </c>
      <c r="M65" s="90">
        <v>2.1499999999999998E-2</v>
      </c>
      <c r="N65" s="90">
        <v>2.4899999999349397E-2</v>
      </c>
      <c r="O65" s="91">
        <v>10986.671189000001</v>
      </c>
      <c r="P65" s="103">
        <v>111.92</v>
      </c>
      <c r="Q65" s="91"/>
      <c r="R65" s="91">
        <v>12.296283220000001</v>
      </c>
      <c r="S65" s="92">
        <v>8.9959310113426787E-6</v>
      </c>
      <c r="T65" s="92">
        <v>8.6730504053587881E-3</v>
      </c>
      <c r="U65" s="92">
        <v>3.2148490821446445E-3</v>
      </c>
    </row>
    <row r="66" spans="2:21">
      <c r="B66" s="86" t="s">
        <v>356</v>
      </c>
      <c r="C66" s="87">
        <v>3230273</v>
      </c>
      <c r="D66" s="89" t="s">
        <v>111</v>
      </c>
      <c r="E66" s="89" t="s">
        <v>291</v>
      </c>
      <c r="F66" s="87">
        <v>520037789</v>
      </c>
      <c r="G66" s="89" t="s">
        <v>304</v>
      </c>
      <c r="H66" s="88" t="s">
        <v>331</v>
      </c>
      <c r="I66" s="88" t="s">
        <v>301</v>
      </c>
      <c r="J66" s="102"/>
      <c r="K66" s="91">
        <v>4.4899999999504869</v>
      </c>
      <c r="L66" s="89" t="s">
        <v>120</v>
      </c>
      <c r="M66" s="90">
        <v>2.2499999999999999E-2</v>
      </c>
      <c r="N66" s="90">
        <v>2.7199999999953945E-2</v>
      </c>
      <c r="O66" s="91">
        <v>14689.792723</v>
      </c>
      <c r="P66" s="103">
        <v>109.63</v>
      </c>
      <c r="Q66" s="91">
        <v>1.2643012530000004</v>
      </c>
      <c r="R66" s="91">
        <v>17.368721013999998</v>
      </c>
      <c r="S66" s="92">
        <v>1.5749001876478554E-5</v>
      </c>
      <c r="T66" s="92">
        <v>1.2250839553371671E-2</v>
      </c>
      <c r="U66" s="92">
        <v>4.5410320997700876E-3</v>
      </c>
    </row>
    <row r="67" spans="2:21">
      <c r="B67" s="86" t="s">
        <v>357</v>
      </c>
      <c r="C67" s="87">
        <v>3230372</v>
      </c>
      <c r="D67" s="89" t="s">
        <v>111</v>
      </c>
      <c r="E67" s="89" t="s">
        <v>291</v>
      </c>
      <c r="F67" s="87">
        <v>520037789</v>
      </c>
      <c r="G67" s="89" t="s">
        <v>304</v>
      </c>
      <c r="H67" s="88" t="s">
        <v>331</v>
      </c>
      <c r="I67" s="88" t="s">
        <v>301</v>
      </c>
      <c r="J67" s="102"/>
      <c r="K67" s="91">
        <v>4.6800000000515523</v>
      </c>
      <c r="L67" s="89" t="s">
        <v>120</v>
      </c>
      <c r="M67" s="90">
        <v>6.5000000000000006E-3</v>
      </c>
      <c r="N67" s="90">
        <v>2.4800000000147291E-2</v>
      </c>
      <c r="O67" s="91">
        <v>5280.4327930000009</v>
      </c>
      <c r="P67" s="103">
        <v>101.31</v>
      </c>
      <c r="Q67" s="91">
        <v>8.1713616000000017E-2</v>
      </c>
      <c r="R67" s="91">
        <v>5.4313200790000007</v>
      </c>
      <c r="S67" s="92">
        <v>1.0597909764829061E-5</v>
      </c>
      <c r="T67" s="92">
        <v>3.8309228870221381E-3</v>
      </c>
      <c r="U67" s="92">
        <v>1.4200123775944492E-3</v>
      </c>
    </row>
    <row r="68" spans="2:21">
      <c r="B68" s="86" t="s">
        <v>358</v>
      </c>
      <c r="C68" s="87">
        <v>3230398</v>
      </c>
      <c r="D68" s="89" t="s">
        <v>111</v>
      </c>
      <c r="E68" s="89" t="s">
        <v>291</v>
      </c>
      <c r="F68" s="87">
        <v>520037789</v>
      </c>
      <c r="G68" s="89" t="s">
        <v>304</v>
      </c>
      <c r="H68" s="88" t="s">
        <v>331</v>
      </c>
      <c r="I68" s="88" t="s">
        <v>301</v>
      </c>
      <c r="J68" s="102"/>
      <c r="K68" s="91">
        <v>5.419999986934803</v>
      </c>
      <c r="L68" s="89" t="s">
        <v>120</v>
      </c>
      <c r="M68" s="90">
        <v>1.43E-2</v>
      </c>
      <c r="N68" s="90">
        <v>2.8099999957200215E-2</v>
      </c>
      <c r="O68" s="91">
        <v>84.878329000000008</v>
      </c>
      <c r="P68" s="103">
        <v>102.63</v>
      </c>
      <c r="Q68" s="91">
        <v>1.6748690000000005E-3</v>
      </c>
      <c r="R68" s="91">
        <v>8.8785498000000018E-2</v>
      </c>
      <c r="S68" s="92">
        <v>2.1321656890037783E-7</v>
      </c>
      <c r="T68" s="92">
        <v>6.2623890946689011E-5</v>
      </c>
      <c r="U68" s="92">
        <v>2.3212866168274157E-5</v>
      </c>
    </row>
    <row r="69" spans="2:21">
      <c r="B69" s="86" t="s">
        <v>359</v>
      </c>
      <c r="C69" s="87">
        <v>3230422</v>
      </c>
      <c r="D69" s="89" t="s">
        <v>111</v>
      </c>
      <c r="E69" s="89" t="s">
        <v>291</v>
      </c>
      <c r="F69" s="87">
        <v>520037789</v>
      </c>
      <c r="G69" s="89" t="s">
        <v>304</v>
      </c>
      <c r="H69" s="88" t="s">
        <v>331</v>
      </c>
      <c r="I69" s="88" t="s">
        <v>301</v>
      </c>
      <c r="J69" s="102"/>
      <c r="K69" s="91">
        <v>6.2599999998208817</v>
      </c>
      <c r="L69" s="89" t="s">
        <v>120</v>
      </c>
      <c r="M69" s="90">
        <v>2.5000000000000001E-3</v>
      </c>
      <c r="N69" s="90">
        <v>2.7199999999459261E-2</v>
      </c>
      <c r="O69" s="91">
        <v>12395.430897000002</v>
      </c>
      <c r="P69" s="103">
        <v>92.99</v>
      </c>
      <c r="Q69" s="91">
        <v>0.30925242000000008</v>
      </c>
      <c r="R69" s="91">
        <v>11.835763612000003</v>
      </c>
      <c r="S69" s="92">
        <v>9.7601205747918346E-6</v>
      </c>
      <c r="T69" s="92">
        <v>8.3482278796102264E-3</v>
      </c>
      <c r="U69" s="92">
        <v>3.0944467611668421E-3</v>
      </c>
    </row>
    <row r="70" spans="2:21">
      <c r="B70" s="86" t="s">
        <v>360</v>
      </c>
      <c r="C70" s="87">
        <v>1194638</v>
      </c>
      <c r="D70" s="89" t="s">
        <v>111</v>
      </c>
      <c r="E70" s="89" t="s">
        <v>291</v>
      </c>
      <c r="F70" s="87">
        <v>520037789</v>
      </c>
      <c r="G70" s="89" t="s">
        <v>304</v>
      </c>
      <c r="H70" s="88" t="s">
        <v>331</v>
      </c>
      <c r="I70" s="88" t="s">
        <v>301</v>
      </c>
      <c r="J70" s="102"/>
      <c r="K70" s="91">
        <v>7.0100000002030463</v>
      </c>
      <c r="L70" s="89" t="s">
        <v>120</v>
      </c>
      <c r="M70" s="90">
        <v>3.61E-2</v>
      </c>
      <c r="N70" s="90">
        <v>3.1500000001114997E-2</v>
      </c>
      <c r="O70" s="91">
        <v>8060.5342420000015</v>
      </c>
      <c r="P70" s="103">
        <v>104.74</v>
      </c>
      <c r="Q70" s="91">
        <v>7.757539300000002E-2</v>
      </c>
      <c r="R70" s="91">
        <v>8.5201789270000035</v>
      </c>
      <c r="S70" s="92">
        <v>1.7544526061471426E-5</v>
      </c>
      <c r="T70" s="92">
        <v>6.0096160745837773E-3</v>
      </c>
      <c r="U70" s="92">
        <v>2.2275909649366473E-3</v>
      </c>
    </row>
    <row r="71" spans="2:21">
      <c r="B71" s="86" t="s">
        <v>361</v>
      </c>
      <c r="C71" s="87">
        <v>1940626</v>
      </c>
      <c r="D71" s="89" t="s">
        <v>111</v>
      </c>
      <c r="E71" s="89" t="s">
        <v>291</v>
      </c>
      <c r="F71" s="87">
        <v>520032640</v>
      </c>
      <c r="G71" s="89" t="s">
        <v>293</v>
      </c>
      <c r="H71" s="88" t="s">
        <v>327</v>
      </c>
      <c r="I71" s="88" t="s">
        <v>118</v>
      </c>
      <c r="J71" s="102"/>
      <c r="K71" s="91">
        <v>0.5</v>
      </c>
      <c r="L71" s="89" t="s">
        <v>120</v>
      </c>
      <c r="M71" s="90">
        <v>1.5900000000000001E-2</v>
      </c>
      <c r="N71" s="90">
        <v>3.1999999995011651E-2</v>
      </c>
      <c r="O71" s="91">
        <v>6.534100000000001E-2</v>
      </c>
      <c r="P71" s="103">
        <v>5522400</v>
      </c>
      <c r="Q71" s="91"/>
      <c r="R71" s="91">
        <v>3.6084054540000006</v>
      </c>
      <c r="S71" s="92">
        <v>4.3647962591850371E-6</v>
      </c>
      <c r="T71" s="92">
        <v>2.5451497680706123E-3</v>
      </c>
      <c r="U71" s="92">
        <v>9.4341344894604911E-4</v>
      </c>
    </row>
    <row r="72" spans="2:21">
      <c r="B72" s="86" t="s">
        <v>362</v>
      </c>
      <c r="C72" s="87">
        <v>1940725</v>
      </c>
      <c r="D72" s="89" t="s">
        <v>111</v>
      </c>
      <c r="E72" s="89" t="s">
        <v>291</v>
      </c>
      <c r="F72" s="87">
        <v>520032640</v>
      </c>
      <c r="G72" s="89" t="s">
        <v>293</v>
      </c>
      <c r="H72" s="88" t="s">
        <v>327</v>
      </c>
      <c r="I72" s="88" t="s">
        <v>118</v>
      </c>
      <c r="J72" s="102"/>
      <c r="K72" s="91">
        <v>2.8100000002655086</v>
      </c>
      <c r="L72" s="89" t="s">
        <v>120</v>
      </c>
      <c r="M72" s="90">
        <v>2.5899999999999999E-2</v>
      </c>
      <c r="N72" s="90">
        <v>3.1500000001648584E-2</v>
      </c>
      <c r="O72" s="91">
        <v>0.10583100000000002</v>
      </c>
      <c r="P72" s="103">
        <v>5445000</v>
      </c>
      <c r="Q72" s="91"/>
      <c r="R72" s="91">
        <v>5.762523787000001</v>
      </c>
      <c r="S72" s="92">
        <v>5.0102258201959958E-6</v>
      </c>
      <c r="T72" s="92">
        <v>4.0645338410422536E-3</v>
      </c>
      <c r="U72" s="92">
        <v>1.5066052054934396E-3</v>
      </c>
    </row>
    <row r="73" spans="2:21">
      <c r="B73" s="86" t="s">
        <v>363</v>
      </c>
      <c r="C73" s="87">
        <v>1940691</v>
      </c>
      <c r="D73" s="89" t="s">
        <v>111</v>
      </c>
      <c r="E73" s="89" t="s">
        <v>291</v>
      </c>
      <c r="F73" s="87">
        <v>520032640</v>
      </c>
      <c r="G73" s="89" t="s">
        <v>293</v>
      </c>
      <c r="H73" s="88" t="s">
        <v>327</v>
      </c>
      <c r="I73" s="88" t="s">
        <v>118</v>
      </c>
      <c r="J73" s="102"/>
      <c r="K73" s="91">
        <v>1.7399999998574027</v>
      </c>
      <c r="L73" s="89" t="s">
        <v>120</v>
      </c>
      <c r="M73" s="90">
        <v>2.0199999999999999E-2</v>
      </c>
      <c r="N73" s="90">
        <v>3.2399999996876441E-2</v>
      </c>
      <c r="O73" s="91">
        <v>5.4182000000000008E-2</v>
      </c>
      <c r="P73" s="103">
        <v>5436000</v>
      </c>
      <c r="Q73" s="91"/>
      <c r="R73" s="91">
        <v>2.9453534830000003</v>
      </c>
      <c r="S73" s="92">
        <v>2.5745782846281781E-6</v>
      </c>
      <c r="T73" s="92">
        <v>2.0774732301309233E-3</v>
      </c>
      <c r="U73" s="92">
        <v>7.70059274985867E-4</v>
      </c>
    </row>
    <row r="74" spans="2:21">
      <c r="B74" s="86" t="s">
        <v>364</v>
      </c>
      <c r="C74" s="87">
        <v>6620462</v>
      </c>
      <c r="D74" s="89" t="s">
        <v>111</v>
      </c>
      <c r="E74" s="89" t="s">
        <v>291</v>
      </c>
      <c r="F74" s="87">
        <v>520000118</v>
      </c>
      <c r="G74" s="89" t="s">
        <v>293</v>
      </c>
      <c r="H74" s="88" t="s">
        <v>327</v>
      </c>
      <c r="I74" s="88" t="s">
        <v>118</v>
      </c>
      <c r="J74" s="102"/>
      <c r="K74" s="91">
        <v>2.9600000000324176</v>
      </c>
      <c r="L74" s="89" t="s">
        <v>120</v>
      </c>
      <c r="M74" s="90">
        <v>2.9700000000000001E-2</v>
      </c>
      <c r="N74" s="90">
        <v>2.8399999997244449E-2</v>
      </c>
      <c r="O74" s="91">
        <v>4.3400000000000008E-2</v>
      </c>
      <c r="P74" s="103">
        <v>5686000</v>
      </c>
      <c r="Q74" s="91"/>
      <c r="R74" s="91">
        <v>2.4677426770000008</v>
      </c>
      <c r="S74" s="92">
        <v>3.1000000000000004E-6</v>
      </c>
      <c r="T74" s="92">
        <v>1.7405956126859638E-3</v>
      </c>
      <c r="U74" s="92">
        <v>6.4518847998058879E-4</v>
      </c>
    </row>
    <row r="75" spans="2:21">
      <c r="B75" s="86" t="s">
        <v>365</v>
      </c>
      <c r="C75" s="87">
        <v>6620553</v>
      </c>
      <c r="D75" s="89" t="s">
        <v>111</v>
      </c>
      <c r="E75" s="89" t="s">
        <v>291</v>
      </c>
      <c r="F75" s="87">
        <v>520000118</v>
      </c>
      <c r="G75" s="89" t="s">
        <v>293</v>
      </c>
      <c r="H75" s="88" t="s">
        <v>327</v>
      </c>
      <c r="I75" s="88" t="s">
        <v>118</v>
      </c>
      <c r="J75" s="102"/>
      <c r="K75" s="91">
        <v>4.619999999707308</v>
      </c>
      <c r="L75" s="89" t="s">
        <v>120</v>
      </c>
      <c r="M75" s="90">
        <v>8.3999999999999995E-3</v>
      </c>
      <c r="N75" s="90">
        <v>3.3800000002926919E-2</v>
      </c>
      <c r="O75" s="91">
        <v>2.7070000000000004E-2</v>
      </c>
      <c r="P75" s="103">
        <v>4796011</v>
      </c>
      <c r="Q75" s="91"/>
      <c r="R75" s="91">
        <v>1.2982920990000002</v>
      </c>
      <c r="S75" s="92">
        <v>3.4037470137055203E-6</v>
      </c>
      <c r="T75" s="92">
        <v>9.1573629315819076E-4</v>
      </c>
      <c r="U75" s="92">
        <v>3.3943697360817578E-4</v>
      </c>
    </row>
    <row r="76" spans="2:21">
      <c r="B76" s="86" t="s">
        <v>366</v>
      </c>
      <c r="C76" s="87">
        <v>1191329</v>
      </c>
      <c r="D76" s="89" t="s">
        <v>111</v>
      </c>
      <c r="E76" s="89" t="s">
        <v>291</v>
      </c>
      <c r="F76" s="87">
        <v>520000118</v>
      </c>
      <c r="G76" s="89" t="s">
        <v>293</v>
      </c>
      <c r="H76" s="88" t="s">
        <v>327</v>
      </c>
      <c r="I76" s="88" t="s">
        <v>118</v>
      </c>
      <c r="J76" s="102"/>
      <c r="K76" s="91">
        <v>4.9900000001988127</v>
      </c>
      <c r="L76" s="89" t="s">
        <v>120</v>
      </c>
      <c r="M76" s="90">
        <v>3.0899999999999997E-2</v>
      </c>
      <c r="N76" s="90">
        <v>3.3400000001686893E-2</v>
      </c>
      <c r="O76" s="91">
        <v>6.4399000000000012E-2</v>
      </c>
      <c r="P76" s="103">
        <v>5154899</v>
      </c>
      <c r="Q76" s="91"/>
      <c r="R76" s="91">
        <v>3.3197102660000004</v>
      </c>
      <c r="S76" s="92">
        <v>3.3894210526315798E-6</v>
      </c>
      <c r="T76" s="92">
        <v>2.341521738973497E-3</v>
      </c>
      <c r="U76" s="92">
        <v>8.6793442462983986E-4</v>
      </c>
    </row>
    <row r="77" spans="2:21">
      <c r="B77" s="86" t="s">
        <v>367</v>
      </c>
      <c r="C77" s="87">
        <v>1157569</v>
      </c>
      <c r="D77" s="89" t="s">
        <v>111</v>
      </c>
      <c r="E77" s="89" t="s">
        <v>291</v>
      </c>
      <c r="F77" s="87">
        <v>513765859</v>
      </c>
      <c r="G77" s="89" t="s">
        <v>304</v>
      </c>
      <c r="H77" s="88" t="s">
        <v>331</v>
      </c>
      <c r="I77" s="88" t="s">
        <v>301</v>
      </c>
      <c r="J77" s="102"/>
      <c r="K77" s="91">
        <v>3.2299999997234026</v>
      </c>
      <c r="L77" s="89" t="s">
        <v>120</v>
      </c>
      <c r="M77" s="90">
        <v>1.4199999999999999E-2</v>
      </c>
      <c r="N77" s="90">
        <v>2.6799999999091769E-2</v>
      </c>
      <c r="O77" s="91">
        <v>4554.0311970000012</v>
      </c>
      <c r="P77" s="103">
        <v>106.38</v>
      </c>
      <c r="Q77" s="91"/>
      <c r="R77" s="91">
        <v>4.8445782580000003</v>
      </c>
      <c r="S77" s="92">
        <v>4.7299918754481159E-6</v>
      </c>
      <c r="T77" s="92">
        <v>3.4170708882174943E-3</v>
      </c>
      <c r="U77" s="92">
        <v>1.2666094044399541E-3</v>
      </c>
    </row>
    <row r="78" spans="2:21">
      <c r="B78" s="86" t="s">
        <v>368</v>
      </c>
      <c r="C78" s="87">
        <v>1129899</v>
      </c>
      <c r="D78" s="89" t="s">
        <v>111</v>
      </c>
      <c r="E78" s="89" t="s">
        <v>291</v>
      </c>
      <c r="F78" s="87">
        <v>513821488</v>
      </c>
      <c r="G78" s="89" t="s">
        <v>304</v>
      </c>
      <c r="H78" s="88" t="s">
        <v>331</v>
      </c>
      <c r="I78" s="88" t="s">
        <v>301</v>
      </c>
      <c r="J78" s="102"/>
      <c r="K78" s="91">
        <v>0.70999999952617843</v>
      </c>
      <c r="L78" s="89" t="s">
        <v>120</v>
      </c>
      <c r="M78" s="90">
        <v>0.04</v>
      </c>
      <c r="N78" s="90">
        <v>2.8400000010660988E-2</v>
      </c>
      <c r="O78" s="91">
        <v>300.53380200000004</v>
      </c>
      <c r="P78" s="103">
        <v>112.36</v>
      </c>
      <c r="Q78" s="91"/>
      <c r="R78" s="91">
        <v>0.33767979600000009</v>
      </c>
      <c r="S78" s="92">
        <v>1.8457832447379232E-6</v>
      </c>
      <c r="T78" s="92">
        <v>2.3817879266278588E-4</v>
      </c>
      <c r="U78" s="92">
        <v>8.8285993645923123E-5</v>
      </c>
    </row>
    <row r="79" spans="2:21">
      <c r="B79" s="86" t="s">
        <v>369</v>
      </c>
      <c r="C79" s="87">
        <v>1136753</v>
      </c>
      <c r="D79" s="89" t="s">
        <v>111</v>
      </c>
      <c r="E79" s="89" t="s">
        <v>291</v>
      </c>
      <c r="F79" s="87">
        <v>513821488</v>
      </c>
      <c r="G79" s="89" t="s">
        <v>304</v>
      </c>
      <c r="H79" s="88" t="s">
        <v>331</v>
      </c>
      <c r="I79" s="88" t="s">
        <v>301</v>
      </c>
      <c r="J79" s="102"/>
      <c r="K79" s="91">
        <v>3.0499999999140766</v>
      </c>
      <c r="L79" s="89" t="s">
        <v>120</v>
      </c>
      <c r="M79" s="90">
        <v>0.04</v>
      </c>
      <c r="N79" s="90">
        <v>2.5299999999260307E-2</v>
      </c>
      <c r="O79" s="91">
        <v>11399.288909000003</v>
      </c>
      <c r="P79" s="103">
        <v>117.41</v>
      </c>
      <c r="Q79" s="91"/>
      <c r="R79" s="91">
        <v>13.383905383000002</v>
      </c>
      <c r="S79" s="92">
        <v>1.2247596250166658E-5</v>
      </c>
      <c r="T79" s="92">
        <v>9.4401929372046316E-3</v>
      </c>
      <c r="U79" s="92">
        <v>3.499206643684344E-3</v>
      </c>
    </row>
    <row r="80" spans="2:21">
      <c r="B80" s="86" t="s">
        <v>370</v>
      </c>
      <c r="C80" s="87">
        <v>1138544</v>
      </c>
      <c r="D80" s="89" t="s">
        <v>111</v>
      </c>
      <c r="E80" s="89" t="s">
        <v>291</v>
      </c>
      <c r="F80" s="87">
        <v>513821488</v>
      </c>
      <c r="G80" s="89" t="s">
        <v>304</v>
      </c>
      <c r="H80" s="88" t="s">
        <v>331</v>
      </c>
      <c r="I80" s="88" t="s">
        <v>301</v>
      </c>
      <c r="J80" s="102"/>
      <c r="K80" s="91">
        <v>4.4200000003944746</v>
      </c>
      <c r="L80" s="89" t="s">
        <v>120</v>
      </c>
      <c r="M80" s="90">
        <v>3.5000000000000003E-2</v>
      </c>
      <c r="N80" s="90">
        <v>2.6900000001436667E-2</v>
      </c>
      <c r="O80" s="91">
        <v>3496.5796300000006</v>
      </c>
      <c r="P80" s="103">
        <v>117.45</v>
      </c>
      <c r="Q80" s="91"/>
      <c r="R80" s="91">
        <v>4.1067327890000005</v>
      </c>
      <c r="S80" s="92">
        <v>3.9205327554935664E-6</v>
      </c>
      <c r="T80" s="92">
        <v>2.8966395652308889E-3</v>
      </c>
      <c r="U80" s="92">
        <v>1.0737005565922518E-3</v>
      </c>
    </row>
    <row r="81" spans="2:21">
      <c r="B81" s="86" t="s">
        <v>371</v>
      </c>
      <c r="C81" s="87">
        <v>1171271</v>
      </c>
      <c r="D81" s="89" t="s">
        <v>111</v>
      </c>
      <c r="E81" s="89" t="s">
        <v>291</v>
      </c>
      <c r="F81" s="87">
        <v>513821488</v>
      </c>
      <c r="G81" s="89" t="s">
        <v>304</v>
      </c>
      <c r="H81" s="88" t="s">
        <v>331</v>
      </c>
      <c r="I81" s="88" t="s">
        <v>301</v>
      </c>
      <c r="J81" s="102"/>
      <c r="K81" s="91">
        <v>6.6999999999131274</v>
      </c>
      <c r="L81" s="89" t="s">
        <v>120</v>
      </c>
      <c r="M81" s="90">
        <v>2.5000000000000001E-2</v>
      </c>
      <c r="N81" s="90">
        <v>2.7999999999420853E-2</v>
      </c>
      <c r="O81" s="91">
        <v>6327.7305990000013</v>
      </c>
      <c r="P81" s="103">
        <v>109.15</v>
      </c>
      <c r="Q81" s="91"/>
      <c r="R81" s="91">
        <v>6.9067178880000011</v>
      </c>
      <c r="S81" s="92">
        <v>1.0194211770431929E-5</v>
      </c>
      <c r="T81" s="92">
        <v>4.8715787776249016E-3</v>
      </c>
      <c r="U81" s="92">
        <v>1.8057534350504982E-3</v>
      </c>
    </row>
    <row r="82" spans="2:21">
      <c r="B82" s="86" t="s">
        <v>372</v>
      </c>
      <c r="C82" s="87">
        <v>1410307</v>
      </c>
      <c r="D82" s="89" t="s">
        <v>111</v>
      </c>
      <c r="E82" s="89" t="s">
        <v>291</v>
      </c>
      <c r="F82" s="87">
        <v>520034372</v>
      </c>
      <c r="G82" s="89" t="s">
        <v>116</v>
      </c>
      <c r="H82" s="88" t="s">
        <v>331</v>
      </c>
      <c r="I82" s="88" t="s">
        <v>301</v>
      </c>
      <c r="J82" s="102"/>
      <c r="K82" s="91">
        <v>1.5700000001429837</v>
      </c>
      <c r="L82" s="89" t="s">
        <v>120</v>
      </c>
      <c r="M82" s="90">
        <v>1.8000000000000002E-2</v>
      </c>
      <c r="N82" s="90">
        <v>2.8700000001429839E-2</v>
      </c>
      <c r="O82" s="91">
        <v>4480.3319170000004</v>
      </c>
      <c r="P82" s="103">
        <v>109.27</v>
      </c>
      <c r="Q82" s="91"/>
      <c r="R82" s="91">
        <v>4.8956588900000009</v>
      </c>
      <c r="S82" s="92">
        <v>4.5966100068797134E-6</v>
      </c>
      <c r="T82" s="92">
        <v>3.4531000596465487E-3</v>
      </c>
      <c r="U82" s="92">
        <v>1.2799643768297792E-3</v>
      </c>
    </row>
    <row r="83" spans="2:21">
      <c r="B83" s="86" t="s">
        <v>373</v>
      </c>
      <c r="C83" s="87">
        <v>1192749</v>
      </c>
      <c r="D83" s="89" t="s">
        <v>111</v>
      </c>
      <c r="E83" s="89" t="s">
        <v>291</v>
      </c>
      <c r="F83" s="87">
        <v>520034372</v>
      </c>
      <c r="G83" s="89" t="s">
        <v>116</v>
      </c>
      <c r="H83" s="88" t="s">
        <v>331</v>
      </c>
      <c r="I83" s="88" t="s">
        <v>301</v>
      </c>
      <c r="J83" s="102"/>
      <c r="K83" s="91">
        <v>4.0600000002895404</v>
      </c>
      <c r="L83" s="89" t="s">
        <v>120</v>
      </c>
      <c r="M83" s="90">
        <v>2.2000000000000002E-2</v>
      </c>
      <c r="N83" s="90">
        <v>2.8900000001165219E-2</v>
      </c>
      <c r="O83" s="91">
        <v>2845.1582469999998</v>
      </c>
      <c r="P83" s="103">
        <v>99.54</v>
      </c>
      <c r="Q83" s="91"/>
      <c r="R83" s="91">
        <v>2.8320705030000006</v>
      </c>
      <c r="S83" s="92">
        <v>1.0090233757320643E-5</v>
      </c>
      <c r="T83" s="92">
        <v>1.9975703051550906E-3</v>
      </c>
      <c r="U83" s="92">
        <v>7.4044157037060122E-4</v>
      </c>
    </row>
    <row r="84" spans="2:21">
      <c r="B84" s="86" t="s">
        <v>374</v>
      </c>
      <c r="C84" s="87">
        <v>1110915</v>
      </c>
      <c r="D84" s="89" t="s">
        <v>111</v>
      </c>
      <c r="E84" s="89" t="s">
        <v>291</v>
      </c>
      <c r="F84" s="87">
        <v>520043605</v>
      </c>
      <c r="G84" s="89" t="s">
        <v>375</v>
      </c>
      <c r="H84" s="88" t="s">
        <v>376</v>
      </c>
      <c r="I84" s="88" t="s">
        <v>301</v>
      </c>
      <c r="J84" s="102"/>
      <c r="K84" s="91">
        <v>5.9200000000369695</v>
      </c>
      <c r="L84" s="89" t="s">
        <v>120</v>
      </c>
      <c r="M84" s="90">
        <v>5.1500000000000004E-2</v>
      </c>
      <c r="N84" s="90">
        <v>2.9200000000369694E-2</v>
      </c>
      <c r="O84" s="91">
        <v>17819.026036000003</v>
      </c>
      <c r="P84" s="103">
        <v>151.80000000000001</v>
      </c>
      <c r="Q84" s="91"/>
      <c r="R84" s="91">
        <v>27.049280575000004</v>
      </c>
      <c r="S84" s="92">
        <v>5.6977667003728146E-6</v>
      </c>
      <c r="T84" s="92">
        <v>1.9078917560559194E-2</v>
      </c>
      <c r="U84" s="92">
        <v>7.0720032446692236E-3</v>
      </c>
    </row>
    <row r="85" spans="2:21">
      <c r="B85" s="86" t="s">
        <v>377</v>
      </c>
      <c r="C85" s="87">
        <v>2300184</v>
      </c>
      <c r="D85" s="89" t="s">
        <v>111</v>
      </c>
      <c r="E85" s="89" t="s">
        <v>291</v>
      </c>
      <c r="F85" s="87">
        <v>520031931</v>
      </c>
      <c r="G85" s="89" t="s">
        <v>141</v>
      </c>
      <c r="H85" s="88" t="s">
        <v>378</v>
      </c>
      <c r="I85" s="88" t="s">
        <v>118</v>
      </c>
      <c r="J85" s="102"/>
      <c r="K85" s="91">
        <v>1.4</v>
      </c>
      <c r="L85" s="89" t="s">
        <v>120</v>
      </c>
      <c r="M85" s="90">
        <v>2.2000000000000002E-2</v>
      </c>
      <c r="N85" s="90">
        <v>2.4400000002378679E-2</v>
      </c>
      <c r="O85" s="91">
        <v>3347.6924630000008</v>
      </c>
      <c r="P85" s="103">
        <v>110.51</v>
      </c>
      <c r="Q85" s="91"/>
      <c r="R85" s="91">
        <v>3.6995348980000005</v>
      </c>
      <c r="S85" s="92">
        <v>4.2188120723203037E-6</v>
      </c>
      <c r="T85" s="92">
        <v>2.6094269359825204E-3</v>
      </c>
      <c r="U85" s="92">
        <v>9.6723913709572003E-4</v>
      </c>
    </row>
    <row r="86" spans="2:21">
      <c r="B86" s="86" t="s">
        <v>379</v>
      </c>
      <c r="C86" s="87">
        <v>2300242</v>
      </c>
      <c r="D86" s="89" t="s">
        <v>111</v>
      </c>
      <c r="E86" s="89" t="s">
        <v>291</v>
      </c>
      <c r="F86" s="87">
        <v>520031931</v>
      </c>
      <c r="G86" s="89" t="s">
        <v>141</v>
      </c>
      <c r="H86" s="88" t="s">
        <v>378</v>
      </c>
      <c r="I86" s="88" t="s">
        <v>118</v>
      </c>
      <c r="J86" s="102"/>
      <c r="K86" s="91">
        <v>4.71</v>
      </c>
      <c r="L86" s="89" t="s">
        <v>120</v>
      </c>
      <c r="M86" s="90">
        <v>1.7000000000000001E-2</v>
      </c>
      <c r="N86" s="90">
        <v>2.2899999999572949E-2</v>
      </c>
      <c r="O86" s="91">
        <v>2870.4723770000005</v>
      </c>
      <c r="P86" s="103">
        <v>106.05</v>
      </c>
      <c r="Q86" s="91"/>
      <c r="R86" s="91">
        <v>3.0441360970000004</v>
      </c>
      <c r="S86" s="92">
        <v>2.2615678492641271E-6</v>
      </c>
      <c r="T86" s="92">
        <v>2.1471484787460166E-3</v>
      </c>
      <c r="U86" s="92">
        <v>7.9588587561533347E-4</v>
      </c>
    </row>
    <row r="87" spans="2:21">
      <c r="B87" s="86" t="s">
        <v>380</v>
      </c>
      <c r="C87" s="87">
        <v>2300317</v>
      </c>
      <c r="D87" s="89" t="s">
        <v>111</v>
      </c>
      <c r="E87" s="89" t="s">
        <v>291</v>
      </c>
      <c r="F87" s="87">
        <v>520031931</v>
      </c>
      <c r="G87" s="89" t="s">
        <v>141</v>
      </c>
      <c r="H87" s="88" t="s">
        <v>378</v>
      </c>
      <c r="I87" s="88" t="s">
        <v>118</v>
      </c>
      <c r="J87" s="102"/>
      <c r="K87" s="91">
        <v>9.58</v>
      </c>
      <c r="L87" s="89" t="s">
        <v>120</v>
      </c>
      <c r="M87" s="90">
        <v>5.7999999999999996E-3</v>
      </c>
      <c r="N87" s="90">
        <v>2.5099999994118573E-2</v>
      </c>
      <c r="O87" s="91">
        <v>1417.9931640000002</v>
      </c>
      <c r="P87" s="103">
        <v>89.93</v>
      </c>
      <c r="Q87" s="91"/>
      <c r="R87" s="91">
        <v>1.2752012250000002</v>
      </c>
      <c r="S87" s="92">
        <v>2.9642617928226058E-6</v>
      </c>
      <c r="T87" s="92">
        <v>8.9944939487171906E-4</v>
      </c>
      <c r="U87" s="92">
        <v>3.3339989120232516E-4</v>
      </c>
    </row>
    <row r="88" spans="2:21">
      <c r="B88" s="86" t="s">
        <v>381</v>
      </c>
      <c r="C88" s="87">
        <v>1136084</v>
      </c>
      <c r="D88" s="89" t="s">
        <v>111</v>
      </c>
      <c r="E88" s="89" t="s">
        <v>291</v>
      </c>
      <c r="F88" s="87">
        <v>513623314</v>
      </c>
      <c r="G88" s="89" t="s">
        <v>304</v>
      </c>
      <c r="H88" s="88" t="s">
        <v>378</v>
      </c>
      <c r="I88" s="88" t="s">
        <v>118</v>
      </c>
      <c r="J88" s="102"/>
      <c r="K88" s="91">
        <v>1.34</v>
      </c>
      <c r="L88" s="89" t="s">
        <v>120</v>
      </c>
      <c r="M88" s="90">
        <v>2.5000000000000001E-2</v>
      </c>
      <c r="N88" s="90">
        <v>2.7526881720430104E-2</v>
      </c>
      <c r="O88" s="91">
        <v>1.6900000000000002E-4</v>
      </c>
      <c r="P88" s="103">
        <v>110.7</v>
      </c>
      <c r="Q88" s="91"/>
      <c r="R88" s="91">
        <v>1.8600000000000002E-7</v>
      </c>
      <c r="S88" s="92">
        <v>3.5887617065008707E-13</v>
      </c>
      <c r="T88" s="92">
        <v>1.3119308871910764E-10</v>
      </c>
      <c r="U88" s="92">
        <v>4.8629485721857338E-11</v>
      </c>
    </row>
    <row r="89" spans="2:21">
      <c r="B89" s="86" t="s">
        <v>382</v>
      </c>
      <c r="C89" s="87">
        <v>1141050</v>
      </c>
      <c r="D89" s="89" t="s">
        <v>111</v>
      </c>
      <c r="E89" s="89" t="s">
        <v>291</v>
      </c>
      <c r="F89" s="87">
        <v>513623314</v>
      </c>
      <c r="G89" s="89" t="s">
        <v>304</v>
      </c>
      <c r="H89" s="88" t="s">
        <v>378</v>
      </c>
      <c r="I89" s="88" t="s">
        <v>118</v>
      </c>
      <c r="J89" s="102"/>
      <c r="K89" s="91">
        <v>2.19</v>
      </c>
      <c r="L89" s="89" t="s">
        <v>120</v>
      </c>
      <c r="M89" s="90">
        <v>1.95E-2</v>
      </c>
      <c r="N89" s="90">
        <v>2.930000000036545E-2</v>
      </c>
      <c r="O89" s="91">
        <v>3759.0408620000003</v>
      </c>
      <c r="P89" s="103">
        <v>109.19</v>
      </c>
      <c r="Q89" s="91"/>
      <c r="R89" s="91">
        <v>4.1044969450000011</v>
      </c>
      <c r="S89" s="92">
        <v>6.6054978477451934E-6</v>
      </c>
      <c r="T89" s="92">
        <v>2.8950625368424267E-3</v>
      </c>
      <c r="U89" s="92">
        <v>1.0731159977542181E-3</v>
      </c>
    </row>
    <row r="90" spans="2:21">
      <c r="B90" s="86" t="s">
        <v>383</v>
      </c>
      <c r="C90" s="87">
        <v>1162221</v>
      </c>
      <c r="D90" s="89" t="s">
        <v>111</v>
      </c>
      <c r="E90" s="89" t="s">
        <v>291</v>
      </c>
      <c r="F90" s="87">
        <v>513623314</v>
      </c>
      <c r="G90" s="89" t="s">
        <v>304</v>
      </c>
      <c r="H90" s="88" t="s">
        <v>378</v>
      </c>
      <c r="I90" s="88" t="s">
        <v>118</v>
      </c>
      <c r="J90" s="102"/>
      <c r="K90" s="91">
        <v>5.37</v>
      </c>
      <c r="L90" s="89" t="s">
        <v>120</v>
      </c>
      <c r="M90" s="90">
        <v>1.1699999999999999E-2</v>
      </c>
      <c r="N90" s="90">
        <v>3.6700000016682367E-2</v>
      </c>
      <c r="O90" s="91">
        <v>998.02610700000014</v>
      </c>
      <c r="P90" s="103">
        <v>96.7</v>
      </c>
      <c r="Q90" s="91"/>
      <c r="R90" s="91">
        <v>0.96509121700000011</v>
      </c>
      <c r="S90" s="92">
        <v>1.3835328012906279E-6</v>
      </c>
      <c r="T90" s="92">
        <v>6.8071665405329334E-4</v>
      </c>
      <c r="U90" s="92">
        <v>2.5232198686769581E-4</v>
      </c>
    </row>
    <row r="91" spans="2:21">
      <c r="B91" s="86" t="s">
        <v>384</v>
      </c>
      <c r="C91" s="87">
        <v>1156231</v>
      </c>
      <c r="D91" s="89" t="s">
        <v>111</v>
      </c>
      <c r="E91" s="89" t="s">
        <v>291</v>
      </c>
      <c r="F91" s="87">
        <v>513623314</v>
      </c>
      <c r="G91" s="89" t="s">
        <v>304</v>
      </c>
      <c r="H91" s="88" t="s">
        <v>378</v>
      </c>
      <c r="I91" s="88" t="s">
        <v>118</v>
      </c>
      <c r="J91" s="102"/>
      <c r="K91" s="91">
        <v>3.7</v>
      </c>
      <c r="L91" s="89" t="s">
        <v>120</v>
      </c>
      <c r="M91" s="90">
        <v>3.3500000000000002E-2</v>
      </c>
      <c r="N91" s="90">
        <v>3.100000000025873E-2</v>
      </c>
      <c r="O91" s="91">
        <v>3435.3198160000006</v>
      </c>
      <c r="P91" s="103">
        <v>112.51</v>
      </c>
      <c r="Q91" s="91"/>
      <c r="R91" s="91">
        <v>3.8650785990000003</v>
      </c>
      <c r="S91" s="92">
        <v>8.2590992760461512E-6</v>
      </c>
      <c r="T91" s="92">
        <v>2.7261913954028561E-3</v>
      </c>
      <c r="U91" s="92">
        <v>1.0105203470103595E-3</v>
      </c>
    </row>
    <row r="92" spans="2:21">
      <c r="B92" s="86" t="s">
        <v>385</v>
      </c>
      <c r="C92" s="87">
        <v>1174226</v>
      </c>
      <c r="D92" s="89" t="s">
        <v>111</v>
      </c>
      <c r="E92" s="89" t="s">
        <v>291</v>
      </c>
      <c r="F92" s="87">
        <v>513623314</v>
      </c>
      <c r="G92" s="89" t="s">
        <v>304</v>
      </c>
      <c r="H92" s="88" t="s">
        <v>378</v>
      </c>
      <c r="I92" s="88" t="s">
        <v>118</v>
      </c>
      <c r="J92" s="102"/>
      <c r="K92" s="91">
        <v>5.38</v>
      </c>
      <c r="L92" s="89" t="s">
        <v>120</v>
      </c>
      <c r="M92" s="90">
        <v>1.3300000000000001E-2</v>
      </c>
      <c r="N92" s="90">
        <v>3.6899999999799718E-2</v>
      </c>
      <c r="O92" s="91">
        <v>14309.233092000002</v>
      </c>
      <c r="P92" s="103">
        <v>97.7</v>
      </c>
      <c r="Q92" s="91"/>
      <c r="R92" s="91">
        <v>13.980120312</v>
      </c>
      <c r="S92" s="92">
        <v>1.2049880498526318E-5</v>
      </c>
      <c r="T92" s="92">
        <v>9.8607266903011533E-3</v>
      </c>
      <c r="U92" s="92">
        <v>3.6550863500121058E-3</v>
      </c>
    </row>
    <row r="93" spans="2:21">
      <c r="B93" s="86" t="s">
        <v>386</v>
      </c>
      <c r="C93" s="87">
        <v>1186188</v>
      </c>
      <c r="D93" s="89" t="s">
        <v>111</v>
      </c>
      <c r="E93" s="89" t="s">
        <v>291</v>
      </c>
      <c r="F93" s="87">
        <v>513623314</v>
      </c>
      <c r="G93" s="89" t="s">
        <v>304</v>
      </c>
      <c r="H93" s="88" t="s">
        <v>376</v>
      </c>
      <c r="I93" s="88" t="s">
        <v>301</v>
      </c>
      <c r="J93" s="102"/>
      <c r="K93" s="91">
        <v>6.02</v>
      </c>
      <c r="L93" s="89" t="s">
        <v>120</v>
      </c>
      <c r="M93" s="90">
        <v>1.8700000000000001E-2</v>
      </c>
      <c r="N93" s="90">
        <v>3.7499999998099776E-2</v>
      </c>
      <c r="O93" s="91">
        <v>8298.7853430000014</v>
      </c>
      <c r="P93" s="103">
        <v>95.12</v>
      </c>
      <c r="Q93" s="91"/>
      <c r="R93" s="91">
        <v>7.8938045100000007</v>
      </c>
      <c r="S93" s="92">
        <v>1.4841922626853973E-5</v>
      </c>
      <c r="T93" s="92">
        <v>5.5678096527511933E-3</v>
      </c>
      <c r="U93" s="92">
        <v>2.0638260952160108E-3</v>
      </c>
    </row>
    <row r="94" spans="2:21">
      <c r="B94" s="86" t="s">
        <v>387</v>
      </c>
      <c r="C94" s="87">
        <v>1185537</v>
      </c>
      <c r="D94" s="89" t="s">
        <v>111</v>
      </c>
      <c r="E94" s="89" t="s">
        <v>291</v>
      </c>
      <c r="F94" s="87">
        <v>513141879</v>
      </c>
      <c r="G94" s="89" t="s">
        <v>293</v>
      </c>
      <c r="H94" s="88" t="s">
        <v>378</v>
      </c>
      <c r="I94" s="88" t="s">
        <v>118</v>
      </c>
      <c r="J94" s="102"/>
      <c r="K94" s="91">
        <v>4.6400000001966593</v>
      </c>
      <c r="L94" s="89" t="s">
        <v>120</v>
      </c>
      <c r="M94" s="90">
        <v>1.09E-2</v>
      </c>
      <c r="N94" s="90">
        <v>3.4600000001720768E-2</v>
      </c>
      <c r="O94" s="91">
        <v>8.4749000000000019E-2</v>
      </c>
      <c r="P94" s="103">
        <v>4800000</v>
      </c>
      <c r="Q94" s="91"/>
      <c r="R94" s="91">
        <v>4.067948405000001</v>
      </c>
      <c r="S94" s="92">
        <v>4.667052150448814E-6</v>
      </c>
      <c r="T94" s="92">
        <v>2.8692834193651479E-3</v>
      </c>
      <c r="U94" s="92">
        <v>1.0635604240763433E-3</v>
      </c>
    </row>
    <row r="95" spans="2:21">
      <c r="B95" s="86" t="s">
        <v>388</v>
      </c>
      <c r="C95" s="87">
        <v>1151000</v>
      </c>
      <c r="D95" s="89" t="s">
        <v>111</v>
      </c>
      <c r="E95" s="89" t="s">
        <v>291</v>
      </c>
      <c r="F95" s="87">
        <v>513141879</v>
      </c>
      <c r="G95" s="89" t="s">
        <v>293</v>
      </c>
      <c r="H95" s="88" t="s">
        <v>378</v>
      </c>
      <c r="I95" s="88" t="s">
        <v>118</v>
      </c>
      <c r="J95" s="102"/>
      <c r="K95" s="91">
        <v>1.0099999996370448</v>
      </c>
      <c r="L95" s="89" t="s">
        <v>120</v>
      </c>
      <c r="M95" s="90">
        <v>2.2000000000000002E-2</v>
      </c>
      <c r="N95" s="90">
        <v>2.6500000002268473E-2</v>
      </c>
      <c r="O95" s="91">
        <v>1.5702000000000004E-2</v>
      </c>
      <c r="P95" s="103">
        <v>5614899</v>
      </c>
      <c r="Q95" s="91"/>
      <c r="R95" s="91">
        <v>0.88165143200000007</v>
      </c>
      <c r="S95" s="92">
        <v>3.1191895113230045E-6</v>
      </c>
      <c r="T95" s="92">
        <v>6.2186330396615211E-4</v>
      </c>
      <c r="U95" s="92">
        <v>2.3050675120483372E-4</v>
      </c>
    </row>
    <row r="96" spans="2:21">
      <c r="B96" s="86" t="s">
        <v>389</v>
      </c>
      <c r="C96" s="87">
        <v>1167030</v>
      </c>
      <c r="D96" s="89" t="s">
        <v>111</v>
      </c>
      <c r="E96" s="89" t="s">
        <v>291</v>
      </c>
      <c r="F96" s="87">
        <v>513141879</v>
      </c>
      <c r="G96" s="89" t="s">
        <v>293</v>
      </c>
      <c r="H96" s="88" t="s">
        <v>378</v>
      </c>
      <c r="I96" s="88" t="s">
        <v>118</v>
      </c>
      <c r="J96" s="102"/>
      <c r="K96" s="91">
        <v>2.9199999987421479</v>
      </c>
      <c r="L96" s="89" t="s">
        <v>120</v>
      </c>
      <c r="M96" s="90">
        <v>2.3199999999999998E-2</v>
      </c>
      <c r="N96" s="90">
        <v>3.1499999979652402E-2</v>
      </c>
      <c r="O96" s="91">
        <v>1.0007000000000002E-2</v>
      </c>
      <c r="P96" s="103">
        <v>5402041</v>
      </c>
      <c r="Q96" s="91"/>
      <c r="R96" s="91">
        <v>0.54060425400000012</v>
      </c>
      <c r="S96" s="92">
        <v>1.6678333333333338E-6</v>
      </c>
      <c r="T96" s="92">
        <v>3.8130936482230651E-4</v>
      </c>
      <c r="U96" s="92">
        <v>1.4134035941434591E-4</v>
      </c>
    </row>
    <row r="97" spans="2:21">
      <c r="B97" s="86" t="s">
        <v>390</v>
      </c>
      <c r="C97" s="87">
        <v>1189497</v>
      </c>
      <c r="D97" s="89" t="s">
        <v>111</v>
      </c>
      <c r="E97" s="89" t="s">
        <v>291</v>
      </c>
      <c r="F97" s="87">
        <v>513141879</v>
      </c>
      <c r="G97" s="89" t="s">
        <v>293</v>
      </c>
      <c r="H97" s="88" t="s">
        <v>378</v>
      </c>
      <c r="I97" s="88" t="s">
        <v>118</v>
      </c>
      <c r="J97" s="102"/>
      <c r="K97" s="91">
        <v>5.280000000022782</v>
      </c>
      <c r="L97" s="89" t="s">
        <v>120</v>
      </c>
      <c r="M97" s="90">
        <v>2.9900000000000003E-2</v>
      </c>
      <c r="N97" s="90">
        <v>3.550000000014239E-2</v>
      </c>
      <c r="O97" s="91">
        <v>6.9549000000000014E-2</v>
      </c>
      <c r="P97" s="103">
        <v>5048968</v>
      </c>
      <c r="Q97" s="91"/>
      <c r="R97" s="91">
        <v>3.5115265890000007</v>
      </c>
      <c r="S97" s="92">
        <v>4.3468125000000005E-6</v>
      </c>
      <c r="T97" s="92">
        <v>2.4768173082267875E-3</v>
      </c>
      <c r="U97" s="92">
        <v>9.1808458129945107E-4</v>
      </c>
    </row>
    <row r="98" spans="2:21">
      <c r="B98" s="86" t="s">
        <v>391</v>
      </c>
      <c r="C98" s="87">
        <v>7480197</v>
      </c>
      <c r="D98" s="89" t="s">
        <v>111</v>
      </c>
      <c r="E98" s="89" t="s">
        <v>291</v>
      </c>
      <c r="F98" s="87">
        <v>520029935</v>
      </c>
      <c r="G98" s="89" t="s">
        <v>293</v>
      </c>
      <c r="H98" s="88" t="s">
        <v>378</v>
      </c>
      <c r="I98" s="88" t="s">
        <v>118</v>
      </c>
      <c r="J98" s="102"/>
      <c r="K98" s="91">
        <v>2.2899999999015108</v>
      </c>
      <c r="L98" s="89" t="s">
        <v>120</v>
      </c>
      <c r="M98" s="90">
        <v>1.46E-2</v>
      </c>
      <c r="N98" s="90">
        <v>3.019999999905159E-2</v>
      </c>
      <c r="O98" s="91">
        <v>0.10241900000000001</v>
      </c>
      <c r="P98" s="103">
        <v>5353345</v>
      </c>
      <c r="Q98" s="91"/>
      <c r="R98" s="91">
        <v>5.4828377260000005</v>
      </c>
      <c r="S98" s="92">
        <v>3.8455675290053697E-6</v>
      </c>
      <c r="T98" s="92">
        <v>3.8672603022558514E-3</v>
      </c>
      <c r="U98" s="92">
        <v>1.4334816070525685E-3</v>
      </c>
    </row>
    <row r="99" spans="2:21">
      <c r="B99" s="86" t="s">
        <v>392</v>
      </c>
      <c r="C99" s="87">
        <v>7480247</v>
      </c>
      <c r="D99" s="89" t="s">
        <v>111</v>
      </c>
      <c r="E99" s="89" t="s">
        <v>291</v>
      </c>
      <c r="F99" s="87">
        <v>520029935</v>
      </c>
      <c r="G99" s="89" t="s">
        <v>293</v>
      </c>
      <c r="H99" s="88" t="s">
        <v>378</v>
      </c>
      <c r="I99" s="88" t="s">
        <v>118</v>
      </c>
      <c r="J99" s="102"/>
      <c r="K99" s="91">
        <v>2.9299999998843305</v>
      </c>
      <c r="L99" s="89" t="s">
        <v>120</v>
      </c>
      <c r="M99" s="90">
        <v>2.4199999999999999E-2</v>
      </c>
      <c r="N99" s="90">
        <v>3.2699999998953469E-2</v>
      </c>
      <c r="O99" s="91">
        <v>9.8504000000000008E-2</v>
      </c>
      <c r="P99" s="103">
        <v>5395500</v>
      </c>
      <c r="Q99" s="91">
        <v>0.13178593499999999</v>
      </c>
      <c r="R99" s="91">
        <v>5.4465627910000016</v>
      </c>
      <c r="S99" s="92">
        <v>3.2526746796988513E-6</v>
      </c>
      <c r="T99" s="92">
        <v>3.8416741691067401E-3</v>
      </c>
      <c r="U99" s="92">
        <v>1.4239975670867419E-3</v>
      </c>
    </row>
    <row r="100" spans="2:21">
      <c r="B100" s="86" t="s">
        <v>393</v>
      </c>
      <c r="C100" s="87">
        <v>7480312</v>
      </c>
      <c r="D100" s="89" t="s">
        <v>111</v>
      </c>
      <c r="E100" s="89" t="s">
        <v>291</v>
      </c>
      <c r="F100" s="87">
        <v>520029935</v>
      </c>
      <c r="G100" s="89" t="s">
        <v>293</v>
      </c>
      <c r="H100" s="88" t="s">
        <v>378</v>
      </c>
      <c r="I100" s="88" t="s">
        <v>118</v>
      </c>
      <c r="J100" s="102"/>
      <c r="K100" s="91">
        <v>4.3199999997829339</v>
      </c>
      <c r="L100" s="89" t="s">
        <v>120</v>
      </c>
      <c r="M100" s="90">
        <v>2E-3</v>
      </c>
      <c r="N100" s="90">
        <v>3.4499999997286673E-2</v>
      </c>
      <c r="O100" s="91">
        <v>5.8809000000000007E-2</v>
      </c>
      <c r="P100" s="103">
        <v>4700163</v>
      </c>
      <c r="Q100" s="91"/>
      <c r="R100" s="91">
        <v>2.7641294550000004</v>
      </c>
      <c r="S100" s="92">
        <v>5.1307799685918696E-6</v>
      </c>
      <c r="T100" s="92">
        <v>1.9496488216178152E-3</v>
      </c>
      <c r="U100" s="92">
        <v>7.2267846164133229E-4</v>
      </c>
    </row>
    <row r="101" spans="2:21">
      <c r="B101" s="86" t="s">
        <v>394</v>
      </c>
      <c r="C101" s="87">
        <v>1191246</v>
      </c>
      <c r="D101" s="89" t="s">
        <v>111</v>
      </c>
      <c r="E101" s="89" t="s">
        <v>291</v>
      </c>
      <c r="F101" s="87">
        <v>520029935</v>
      </c>
      <c r="G101" s="89" t="s">
        <v>293</v>
      </c>
      <c r="H101" s="88" t="s">
        <v>378</v>
      </c>
      <c r="I101" s="88" t="s">
        <v>118</v>
      </c>
      <c r="J101" s="102"/>
      <c r="K101" s="91">
        <v>4.9699999998109394</v>
      </c>
      <c r="L101" s="89" t="s">
        <v>120</v>
      </c>
      <c r="M101" s="90">
        <v>3.1699999999999999E-2</v>
      </c>
      <c r="N101" s="90">
        <v>3.6499999998404038E-2</v>
      </c>
      <c r="O101" s="91">
        <v>7.9808000000000018E-2</v>
      </c>
      <c r="P101" s="103">
        <v>5103222</v>
      </c>
      <c r="Q101" s="91"/>
      <c r="R101" s="91">
        <v>4.072781141000001</v>
      </c>
      <c r="S101" s="92">
        <v>4.7251628182356434E-6</v>
      </c>
      <c r="T101" s="92">
        <v>2.8726921374447392E-3</v>
      </c>
      <c r="U101" s="92">
        <v>1.0648239373360717E-3</v>
      </c>
    </row>
    <row r="102" spans="2:21">
      <c r="B102" s="86" t="s">
        <v>395</v>
      </c>
      <c r="C102" s="87">
        <v>7670284</v>
      </c>
      <c r="D102" s="89" t="s">
        <v>111</v>
      </c>
      <c r="E102" s="89" t="s">
        <v>291</v>
      </c>
      <c r="F102" s="87">
        <v>520017450</v>
      </c>
      <c r="G102" s="89" t="s">
        <v>396</v>
      </c>
      <c r="H102" s="88" t="s">
        <v>376</v>
      </c>
      <c r="I102" s="88" t="s">
        <v>301</v>
      </c>
      <c r="J102" s="102"/>
      <c r="K102" s="91">
        <v>5.5300000000235308</v>
      </c>
      <c r="L102" s="89" t="s">
        <v>120</v>
      </c>
      <c r="M102" s="90">
        <v>4.4000000000000003E-3</v>
      </c>
      <c r="N102" s="90">
        <v>2.5799999999647036E-2</v>
      </c>
      <c r="O102" s="91">
        <v>3463.8409929999998</v>
      </c>
      <c r="P102" s="103">
        <v>98.15</v>
      </c>
      <c r="Q102" s="91"/>
      <c r="R102" s="91">
        <v>3.3997599640000007</v>
      </c>
      <c r="S102" s="92">
        <v>4.5769162739464045E-6</v>
      </c>
      <c r="T102" s="92">
        <v>2.3979839278533452E-3</v>
      </c>
      <c r="U102" s="92">
        <v>8.8886332595204415E-4</v>
      </c>
    </row>
    <row r="103" spans="2:21">
      <c r="B103" s="86" t="s">
        <v>397</v>
      </c>
      <c r="C103" s="87">
        <v>1126077</v>
      </c>
      <c r="D103" s="89" t="s">
        <v>111</v>
      </c>
      <c r="E103" s="89" t="s">
        <v>291</v>
      </c>
      <c r="F103" s="87">
        <v>513834200</v>
      </c>
      <c r="G103" s="89" t="s">
        <v>396</v>
      </c>
      <c r="H103" s="88" t="s">
        <v>376</v>
      </c>
      <c r="I103" s="88" t="s">
        <v>301</v>
      </c>
      <c r="J103" s="102"/>
      <c r="K103" s="91">
        <v>0.90999999987086866</v>
      </c>
      <c r="L103" s="89" t="s">
        <v>120</v>
      </c>
      <c r="M103" s="90">
        <v>3.85E-2</v>
      </c>
      <c r="N103" s="90">
        <v>2.4300000000683636E-2</v>
      </c>
      <c r="O103" s="91">
        <v>2271.7648690000005</v>
      </c>
      <c r="P103" s="103">
        <v>115.9</v>
      </c>
      <c r="Q103" s="91"/>
      <c r="R103" s="91">
        <v>2.6329754740000002</v>
      </c>
      <c r="S103" s="92">
        <v>9.0870594760000014E-6</v>
      </c>
      <c r="T103" s="92">
        <v>1.8571407793318089E-3</v>
      </c>
      <c r="U103" s="92">
        <v>6.8838840440259969E-4</v>
      </c>
    </row>
    <row r="104" spans="2:21">
      <c r="B104" s="86" t="s">
        <v>398</v>
      </c>
      <c r="C104" s="87">
        <v>6130223</v>
      </c>
      <c r="D104" s="89" t="s">
        <v>111</v>
      </c>
      <c r="E104" s="89" t="s">
        <v>291</v>
      </c>
      <c r="F104" s="87">
        <v>520017807</v>
      </c>
      <c r="G104" s="89" t="s">
        <v>304</v>
      </c>
      <c r="H104" s="88" t="s">
        <v>378</v>
      </c>
      <c r="I104" s="88" t="s">
        <v>118</v>
      </c>
      <c r="J104" s="102"/>
      <c r="K104" s="91">
        <v>4.339999999800912</v>
      </c>
      <c r="L104" s="89" t="s">
        <v>120</v>
      </c>
      <c r="M104" s="90">
        <v>2.4E-2</v>
      </c>
      <c r="N104" s="90">
        <v>2.8099999998104575E-2</v>
      </c>
      <c r="O104" s="91">
        <v>6625.7907870000008</v>
      </c>
      <c r="P104" s="103">
        <v>110.68</v>
      </c>
      <c r="Q104" s="91"/>
      <c r="R104" s="91">
        <v>7.333425419000001</v>
      </c>
      <c r="S104" s="92">
        <v>6.1477953461942895E-6</v>
      </c>
      <c r="T104" s="92">
        <v>5.1725523204829357E-3</v>
      </c>
      <c r="U104" s="92">
        <v>1.9173156274492804E-3</v>
      </c>
    </row>
    <row r="105" spans="2:21">
      <c r="B105" s="86" t="s">
        <v>399</v>
      </c>
      <c r="C105" s="87">
        <v>6130181</v>
      </c>
      <c r="D105" s="89" t="s">
        <v>111</v>
      </c>
      <c r="E105" s="89" t="s">
        <v>291</v>
      </c>
      <c r="F105" s="87">
        <v>520017807</v>
      </c>
      <c r="G105" s="89" t="s">
        <v>304</v>
      </c>
      <c r="H105" s="88" t="s">
        <v>378</v>
      </c>
      <c r="I105" s="88" t="s">
        <v>118</v>
      </c>
      <c r="J105" s="102"/>
      <c r="K105" s="91">
        <v>0.5</v>
      </c>
      <c r="L105" s="89" t="s">
        <v>120</v>
      </c>
      <c r="M105" s="90">
        <v>3.4799999999999998E-2</v>
      </c>
      <c r="N105" s="90">
        <v>3.2799999903450859E-2</v>
      </c>
      <c r="O105" s="91">
        <v>41.422148000000007</v>
      </c>
      <c r="P105" s="103">
        <v>110.02</v>
      </c>
      <c r="Q105" s="91"/>
      <c r="R105" s="91">
        <v>4.5572648000000007E-2</v>
      </c>
      <c r="S105" s="92">
        <v>3.1810877292125762E-7</v>
      </c>
      <c r="T105" s="92">
        <v>3.2144174474347651E-5</v>
      </c>
      <c r="U105" s="92">
        <v>1.1914916318404464E-5</v>
      </c>
    </row>
    <row r="106" spans="2:21">
      <c r="B106" s="86" t="s">
        <v>400</v>
      </c>
      <c r="C106" s="87">
        <v>6130348</v>
      </c>
      <c r="D106" s="89" t="s">
        <v>111</v>
      </c>
      <c r="E106" s="89" t="s">
        <v>291</v>
      </c>
      <c r="F106" s="87">
        <v>520017807</v>
      </c>
      <c r="G106" s="89" t="s">
        <v>304</v>
      </c>
      <c r="H106" s="88" t="s">
        <v>378</v>
      </c>
      <c r="I106" s="88" t="s">
        <v>118</v>
      </c>
      <c r="J106" s="102"/>
      <c r="K106" s="91">
        <v>6.5200000005704917</v>
      </c>
      <c r="L106" s="89" t="s">
        <v>120</v>
      </c>
      <c r="M106" s="90">
        <v>1.4999999999999999E-2</v>
      </c>
      <c r="N106" s="90">
        <v>3.0000000002417333E-2</v>
      </c>
      <c r="O106" s="91">
        <v>4257.7024400000009</v>
      </c>
      <c r="P106" s="103">
        <v>97.16</v>
      </c>
      <c r="Q106" s="91"/>
      <c r="R106" s="91">
        <v>4.1367837070000002</v>
      </c>
      <c r="S106" s="92">
        <v>1.6264684564163472E-5</v>
      </c>
      <c r="T106" s="92">
        <v>2.9178356552914514E-3</v>
      </c>
      <c r="U106" s="92">
        <v>1.0815573344837017E-3</v>
      </c>
    </row>
    <row r="107" spans="2:21">
      <c r="B107" s="86" t="s">
        <v>401</v>
      </c>
      <c r="C107" s="87">
        <v>1136050</v>
      </c>
      <c r="D107" s="89" t="s">
        <v>111</v>
      </c>
      <c r="E107" s="89" t="s">
        <v>291</v>
      </c>
      <c r="F107" s="87">
        <v>513754069</v>
      </c>
      <c r="G107" s="89" t="s">
        <v>396</v>
      </c>
      <c r="H107" s="88" t="s">
        <v>378</v>
      </c>
      <c r="I107" s="88" t="s">
        <v>118</v>
      </c>
      <c r="J107" s="102"/>
      <c r="K107" s="91">
        <v>2.0299999999908751</v>
      </c>
      <c r="L107" s="89" t="s">
        <v>120</v>
      </c>
      <c r="M107" s="90">
        <v>2.4799999999999999E-2</v>
      </c>
      <c r="N107" s="90">
        <v>2.3500000001977165E-2</v>
      </c>
      <c r="O107" s="91">
        <v>2932.4207080000006</v>
      </c>
      <c r="P107" s="103">
        <v>112.11</v>
      </c>
      <c r="Q107" s="91"/>
      <c r="R107" s="91">
        <v>3.2875370010000005</v>
      </c>
      <c r="S107" s="92">
        <v>6.924477425311023E-6</v>
      </c>
      <c r="T107" s="92">
        <v>2.3188286744061401E-3</v>
      </c>
      <c r="U107" s="92">
        <v>8.595227615602537E-4</v>
      </c>
    </row>
    <row r="108" spans="2:21">
      <c r="B108" s="86" t="s">
        <v>402</v>
      </c>
      <c r="C108" s="87">
        <v>1147602</v>
      </c>
      <c r="D108" s="89" t="s">
        <v>111</v>
      </c>
      <c r="E108" s="89" t="s">
        <v>291</v>
      </c>
      <c r="F108" s="87">
        <v>513257873</v>
      </c>
      <c r="G108" s="89" t="s">
        <v>304</v>
      </c>
      <c r="H108" s="88" t="s">
        <v>376</v>
      </c>
      <c r="I108" s="88" t="s">
        <v>301</v>
      </c>
      <c r="J108" s="102"/>
      <c r="K108" s="91">
        <v>2.4799999996650044</v>
      </c>
      <c r="L108" s="89" t="s">
        <v>120</v>
      </c>
      <c r="M108" s="90">
        <v>1.3999999999999999E-2</v>
      </c>
      <c r="N108" s="90">
        <v>2.9599999997707922E-2</v>
      </c>
      <c r="O108" s="91">
        <v>4231.0435200000011</v>
      </c>
      <c r="P108" s="103">
        <v>107.24</v>
      </c>
      <c r="Q108" s="91"/>
      <c r="R108" s="91">
        <v>4.5373710740000002</v>
      </c>
      <c r="S108" s="92">
        <v>4.7614714382174215E-6</v>
      </c>
      <c r="T108" s="92">
        <v>3.2003856229182509E-3</v>
      </c>
      <c r="U108" s="92">
        <v>1.1862904400959755E-3</v>
      </c>
    </row>
    <row r="109" spans="2:21">
      <c r="B109" s="86" t="s">
        <v>403</v>
      </c>
      <c r="C109" s="87">
        <v>2310399</v>
      </c>
      <c r="D109" s="89" t="s">
        <v>111</v>
      </c>
      <c r="E109" s="89" t="s">
        <v>291</v>
      </c>
      <c r="F109" s="87">
        <v>520032046</v>
      </c>
      <c r="G109" s="89" t="s">
        <v>293</v>
      </c>
      <c r="H109" s="88" t="s">
        <v>378</v>
      </c>
      <c r="I109" s="88" t="s">
        <v>118</v>
      </c>
      <c r="J109" s="102"/>
      <c r="K109" s="91">
        <v>2.9299999995385617</v>
      </c>
      <c r="L109" s="89" t="s">
        <v>120</v>
      </c>
      <c r="M109" s="90">
        <v>1.89E-2</v>
      </c>
      <c r="N109" s="90">
        <v>3.3399999994161392E-2</v>
      </c>
      <c r="O109" s="91">
        <v>4.007200000000001E-2</v>
      </c>
      <c r="P109" s="103">
        <v>5300000</v>
      </c>
      <c r="Q109" s="91"/>
      <c r="R109" s="91">
        <v>2.1237897859999997</v>
      </c>
      <c r="S109" s="92">
        <v>5.0090000000000015E-6</v>
      </c>
      <c r="T109" s="92">
        <v>1.4979921602980245E-3</v>
      </c>
      <c r="U109" s="92">
        <v>5.5526239287372807E-4</v>
      </c>
    </row>
    <row r="110" spans="2:21">
      <c r="B110" s="86" t="s">
        <v>404</v>
      </c>
      <c r="C110" s="87">
        <v>1191675</v>
      </c>
      <c r="D110" s="89" t="s">
        <v>111</v>
      </c>
      <c r="E110" s="89" t="s">
        <v>291</v>
      </c>
      <c r="F110" s="87">
        <v>520032046</v>
      </c>
      <c r="G110" s="89" t="s">
        <v>293</v>
      </c>
      <c r="H110" s="88" t="s">
        <v>378</v>
      </c>
      <c r="I110" s="88" t="s">
        <v>118</v>
      </c>
      <c r="J110" s="102"/>
      <c r="K110" s="91">
        <v>4.6300000006057118</v>
      </c>
      <c r="L110" s="89" t="s">
        <v>120</v>
      </c>
      <c r="M110" s="90">
        <v>3.3099999999999997E-2</v>
      </c>
      <c r="N110" s="90">
        <v>3.5300000003141929E-2</v>
      </c>
      <c r="O110" s="91">
        <v>6.0693000000000004E-2</v>
      </c>
      <c r="P110" s="103">
        <v>5086667</v>
      </c>
      <c r="Q110" s="91"/>
      <c r="R110" s="91">
        <v>3.0872744510000008</v>
      </c>
      <c r="S110" s="92">
        <v>4.3262527621355769E-6</v>
      </c>
      <c r="T110" s="92">
        <v>2.1775756502703087E-3</v>
      </c>
      <c r="U110" s="92">
        <v>8.0716434857182502E-4</v>
      </c>
    </row>
    <row r="111" spans="2:21">
      <c r="B111" s="86" t="s">
        <v>405</v>
      </c>
      <c r="C111" s="87">
        <v>2310266</v>
      </c>
      <c r="D111" s="89" t="s">
        <v>111</v>
      </c>
      <c r="E111" s="89" t="s">
        <v>291</v>
      </c>
      <c r="F111" s="87">
        <v>520032046</v>
      </c>
      <c r="G111" s="89" t="s">
        <v>293</v>
      </c>
      <c r="H111" s="88" t="s">
        <v>378</v>
      </c>
      <c r="I111" s="88" t="s">
        <v>118</v>
      </c>
      <c r="J111" s="102"/>
      <c r="K111" s="91">
        <v>0.31000000011645257</v>
      </c>
      <c r="L111" s="89" t="s">
        <v>120</v>
      </c>
      <c r="M111" s="90">
        <v>1.8200000000000001E-2</v>
      </c>
      <c r="N111" s="90">
        <v>4.1000000007166311E-2</v>
      </c>
      <c r="O111" s="91">
        <v>4.0323000000000005E-2</v>
      </c>
      <c r="P111" s="103">
        <v>5536999</v>
      </c>
      <c r="Q111" s="91"/>
      <c r="R111" s="91">
        <v>2.2326696540000004</v>
      </c>
      <c r="S111" s="92">
        <v>2.8374498627823522E-6</v>
      </c>
      <c r="T111" s="92">
        <v>1.5747893978369967E-3</v>
      </c>
      <c r="U111" s="92">
        <v>5.837289089291245E-4</v>
      </c>
    </row>
    <row r="112" spans="2:21">
      <c r="B112" s="86" t="s">
        <v>406</v>
      </c>
      <c r="C112" s="87">
        <v>2310290</v>
      </c>
      <c r="D112" s="89" t="s">
        <v>111</v>
      </c>
      <c r="E112" s="89" t="s">
        <v>291</v>
      </c>
      <c r="F112" s="87">
        <v>520032046</v>
      </c>
      <c r="G112" s="89" t="s">
        <v>293</v>
      </c>
      <c r="H112" s="88" t="s">
        <v>378</v>
      </c>
      <c r="I112" s="88" t="s">
        <v>118</v>
      </c>
      <c r="J112" s="102"/>
      <c r="K112" s="91">
        <v>1.4699999998624742</v>
      </c>
      <c r="L112" s="89" t="s">
        <v>120</v>
      </c>
      <c r="M112" s="90">
        <v>1.89E-2</v>
      </c>
      <c r="N112" s="90">
        <v>3.2499999997823957E-2</v>
      </c>
      <c r="O112" s="91">
        <v>0.10660600000000002</v>
      </c>
      <c r="P112" s="103">
        <v>5388408</v>
      </c>
      <c r="Q112" s="91"/>
      <c r="R112" s="91">
        <v>5.7443720570000005</v>
      </c>
      <c r="S112" s="92">
        <v>4.8906321680888165E-6</v>
      </c>
      <c r="T112" s="92">
        <v>4.0517307145675474E-3</v>
      </c>
      <c r="U112" s="92">
        <v>1.5018594565963318E-3</v>
      </c>
    </row>
    <row r="113" spans="2:21">
      <c r="B113" s="86" t="s">
        <v>407</v>
      </c>
      <c r="C113" s="87">
        <v>1132927</v>
      </c>
      <c r="D113" s="89" t="s">
        <v>111</v>
      </c>
      <c r="E113" s="89" t="s">
        <v>291</v>
      </c>
      <c r="F113" s="87">
        <v>513992529</v>
      </c>
      <c r="G113" s="89" t="s">
        <v>304</v>
      </c>
      <c r="H113" s="88" t="s">
        <v>378</v>
      </c>
      <c r="I113" s="88" t="s">
        <v>118</v>
      </c>
      <c r="J113" s="102"/>
      <c r="K113" s="91">
        <v>1.0300000007581518</v>
      </c>
      <c r="L113" s="89" t="s">
        <v>120</v>
      </c>
      <c r="M113" s="90">
        <v>2.75E-2</v>
      </c>
      <c r="N113" s="90">
        <v>2.600000001378458E-2</v>
      </c>
      <c r="O113" s="91">
        <v>648.99660600000016</v>
      </c>
      <c r="P113" s="103">
        <v>111.78</v>
      </c>
      <c r="Q113" s="91"/>
      <c r="R113" s="91">
        <v>0.72544841500000001</v>
      </c>
      <c r="S113" s="92">
        <v>2.3473336009910449E-6</v>
      </c>
      <c r="T113" s="92">
        <v>5.1168719500124197E-4</v>
      </c>
      <c r="U113" s="92">
        <v>1.8966765236121791E-4</v>
      </c>
    </row>
    <row r="114" spans="2:21">
      <c r="B114" s="86" t="s">
        <v>408</v>
      </c>
      <c r="C114" s="87">
        <v>1138973</v>
      </c>
      <c r="D114" s="89" t="s">
        <v>111</v>
      </c>
      <c r="E114" s="89" t="s">
        <v>291</v>
      </c>
      <c r="F114" s="87">
        <v>513992529</v>
      </c>
      <c r="G114" s="89" t="s">
        <v>304</v>
      </c>
      <c r="H114" s="88" t="s">
        <v>378</v>
      </c>
      <c r="I114" s="88" t="s">
        <v>118</v>
      </c>
      <c r="J114" s="102"/>
      <c r="K114" s="91">
        <v>4.0899999998868983</v>
      </c>
      <c r="L114" s="89" t="s">
        <v>120</v>
      </c>
      <c r="M114" s="90">
        <v>1.9599999999999999E-2</v>
      </c>
      <c r="N114" s="90">
        <v>2.8499999999329062E-2</v>
      </c>
      <c r="O114" s="91">
        <v>4842.6886820000009</v>
      </c>
      <c r="P114" s="103">
        <v>107.72</v>
      </c>
      <c r="Q114" s="91"/>
      <c r="R114" s="91">
        <v>5.2165444510000007</v>
      </c>
      <c r="S114" s="92">
        <v>4.6075140113894247E-6</v>
      </c>
      <c r="T114" s="92">
        <v>3.6794332202538262E-3</v>
      </c>
      <c r="U114" s="92">
        <v>1.3638595370824656E-3</v>
      </c>
    </row>
    <row r="115" spans="2:21">
      <c r="B115" s="86" t="s">
        <v>409</v>
      </c>
      <c r="C115" s="87">
        <v>1167147</v>
      </c>
      <c r="D115" s="89" t="s">
        <v>111</v>
      </c>
      <c r="E115" s="89" t="s">
        <v>291</v>
      </c>
      <c r="F115" s="87">
        <v>513992529</v>
      </c>
      <c r="G115" s="89" t="s">
        <v>304</v>
      </c>
      <c r="H115" s="88" t="s">
        <v>378</v>
      </c>
      <c r="I115" s="88" t="s">
        <v>118</v>
      </c>
      <c r="J115" s="102"/>
      <c r="K115" s="91">
        <v>6.2900000001840626</v>
      </c>
      <c r="L115" s="89" t="s">
        <v>120</v>
      </c>
      <c r="M115" s="90">
        <v>1.5800000000000002E-2</v>
      </c>
      <c r="N115" s="90">
        <v>2.9800000000433088E-2</v>
      </c>
      <c r="O115" s="91">
        <v>10890.494063000002</v>
      </c>
      <c r="P115" s="103">
        <v>101.77</v>
      </c>
      <c r="Q115" s="91"/>
      <c r="R115" s="91">
        <v>11.083255324000001</v>
      </c>
      <c r="S115" s="92">
        <v>9.1721024331862292E-6</v>
      </c>
      <c r="T115" s="92">
        <v>7.8174542957959899E-3</v>
      </c>
      <c r="U115" s="92">
        <v>2.8977043361836413E-3</v>
      </c>
    </row>
    <row r="116" spans="2:21">
      <c r="B116" s="86" t="s">
        <v>410</v>
      </c>
      <c r="C116" s="87">
        <v>1135417</v>
      </c>
      <c r="D116" s="89" t="s">
        <v>111</v>
      </c>
      <c r="E116" s="89" t="s">
        <v>291</v>
      </c>
      <c r="F116" s="87">
        <v>514290345</v>
      </c>
      <c r="G116" s="89" t="s">
        <v>396</v>
      </c>
      <c r="H116" s="88" t="s">
        <v>378</v>
      </c>
      <c r="I116" s="88" t="s">
        <v>118</v>
      </c>
      <c r="J116" s="102"/>
      <c r="K116" s="91">
        <v>3.2299999993954884</v>
      </c>
      <c r="L116" s="89" t="s">
        <v>120</v>
      </c>
      <c r="M116" s="90">
        <v>2.2499999999999999E-2</v>
      </c>
      <c r="N116" s="90">
        <v>2.1399999994818474E-2</v>
      </c>
      <c r="O116" s="91">
        <v>1540.9341050000003</v>
      </c>
      <c r="P116" s="103">
        <v>112.72</v>
      </c>
      <c r="Q116" s="91"/>
      <c r="R116" s="91">
        <v>1.7369409350000005</v>
      </c>
      <c r="S116" s="92">
        <v>3.766495557551159E-6</v>
      </c>
      <c r="T116" s="92">
        <v>1.2251325063726065E-3</v>
      </c>
      <c r="U116" s="92">
        <v>4.541212064424303E-4</v>
      </c>
    </row>
    <row r="117" spans="2:21">
      <c r="B117" s="86" t="s">
        <v>411</v>
      </c>
      <c r="C117" s="87">
        <v>1140607</v>
      </c>
      <c r="D117" s="89" t="s">
        <v>111</v>
      </c>
      <c r="E117" s="89" t="s">
        <v>291</v>
      </c>
      <c r="F117" s="87">
        <v>513765859</v>
      </c>
      <c r="G117" s="89" t="s">
        <v>304</v>
      </c>
      <c r="H117" s="88" t="s">
        <v>376</v>
      </c>
      <c r="I117" s="88" t="s">
        <v>301</v>
      </c>
      <c r="J117" s="102"/>
      <c r="K117" s="91">
        <v>2.4299999999856934</v>
      </c>
      <c r="L117" s="89" t="s">
        <v>120</v>
      </c>
      <c r="M117" s="90">
        <v>2.1499999999999998E-2</v>
      </c>
      <c r="N117" s="90">
        <v>2.9499999999642351E-2</v>
      </c>
      <c r="O117" s="91">
        <v>15234.382069000001</v>
      </c>
      <c r="P117" s="103">
        <v>110.12</v>
      </c>
      <c r="Q117" s="91"/>
      <c r="R117" s="91">
        <v>16.776100568000004</v>
      </c>
      <c r="S117" s="92">
        <v>7.7674951730975061E-6</v>
      </c>
      <c r="T117" s="92">
        <v>1.1832841129990839E-2</v>
      </c>
      <c r="U117" s="92">
        <v>4.3860921668817136E-3</v>
      </c>
    </row>
    <row r="118" spans="2:21">
      <c r="B118" s="86" t="s">
        <v>412</v>
      </c>
      <c r="C118" s="87">
        <v>1174556</v>
      </c>
      <c r="D118" s="89" t="s">
        <v>111</v>
      </c>
      <c r="E118" s="89" t="s">
        <v>291</v>
      </c>
      <c r="F118" s="87">
        <v>513765859</v>
      </c>
      <c r="G118" s="89" t="s">
        <v>304</v>
      </c>
      <c r="H118" s="88" t="s">
        <v>376</v>
      </c>
      <c r="I118" s="88" t="s">
        <v>301</v>
      </c>
      <c r="J118" s="102"/>
      <c r="K118" s="91">
        <v>7.4599999999338289</v>
      </c>
      <c r="L118" s="89" t="s">
        <v>120</v>
      </c>
      <c r="M118" s="90">
        <v>1.15E-2</v>
      </c>
      <c r="N118" s="90">
        <v>3.5200000000330849E-2</v>
      </c>
      <c r="O118" s="91">
        <v>7828.5842830000011</v>
      </c>
      <c r="P118" s="103">
        <v>92.66</v>
      </c>
      <c r="Q118" s="91"/>
      <c r="R118" s="91">
        <v>7.2539661880000024</v>
      </c>
      <c r="S118" s="92">
        <v>1.70274685727395E-5</v>
      </c>
      <c r="T118" s="92">
        <v>5.1165066111166198E-3</v>
      </c>
      <c r="U118" s="92">
        <v>1.896541103043989E-3</v>
      </c>
    </row>
    <row r="119" spans="2:21">
      <c r="B119" s="86" t="s">
        <v>413</v>
      </c>
      <c r="C119" s="87">
        <v>1158732</v>
      </c>
      <c r="D119" s="89" t="s">
        <v>111</v>
      </c>
      <c r="E119" s="89" t="s">
        <v>291</v>
      </c>
      <c r="F119" s="87">
        <v>512025891</v>
      </c>
      <c r="G119" s="89" t="s">
        <v>116</v>
      </c>
      <c r="H119" s="88" t="s">
        <v>414</v>
      </c>
      <c r="I119" s="88" t="s">
        <v>301</v>
      </c>
      <c r="J119" s="102"/>
      <c r="K119" s="91">
        <v>1.7499999984981114</v>
      </c>
      <c r="L119" s="89" t="s">
        <v>120</v>
      </c>
      <c r="M119" s="90">
        <v>1.8500000000000003E-2</v>
      </c>
      <c r="N119" s="90">
        <v>3.7699999979454155E-2</v>
      </c>
      <c r="O119" s="91">
        <v>787.40339600000016</v>
      </c>
      <c r="P119" s="103">
        <v>105.7</v>
      </c>
      <c r="Q119" s="91"/>
      <c r="R119" s="91">
        <v>0.83228542300000019</v>
      </c>
      <c r="S119" s="92">
        <v>9.4871049900958215E-7</v>
      </c>
      <c r="T119" s="92">
        <v>5.8704352332934967E-4</v>
      </c>
      <c r="U119" s="92">
        <v>2.1760006502305644E-4</v>
      </c>
    </row>
    <row r="120" spans="2:21">
      <c r="B120" s="86" t="s">
        <v>415</v>
      </c>
      <c r="C120" s="87">
        <v>1191824</v>
      </c>
      <c r="D120" s="89" t="s">
        <v>111</v>
      </c>
      <c r="E120" s="89" t="s">
        <v>291</v>
      </c>
      <c r="F120" s="87">
        <v>512025891</v>
      </c>
      <c r="G120" s="89" t="s">
        <v>116</v>
      </c>
      <c r="H120" s="88" t="s">
        <v>414</v>
      </c>
      <c r="I120" s="88" t="s">
        <v>301</v>
      </c>
      <c r="J120" s="102"/>
      <c r="K120" s="91">
        <v>2.3699999998267915</v>
      </c>
      <c r="L120" s="89" t="s">
        <v>120</v>
      </c>
      <c r="M120" s="90">
        <v>3.2000000000000001E-2</v>
      </c>
      <c r="N120" s="90">
        <v>3.7899999997862199E-2</v>
      </c>
      <c r="O120" s="91">
        <v>6303.8106930000013</v>
      </c>
      <c r="P120" s="103">
        <v>101.66</v>
      </c>
      <c r="Q120" s="91"/>
      <c r="R120" s="91">
        <v>6.408454003000001</v>
      </c>
      <c r="S120" s="92">
        <v>1.733878677932816E-5</v>
      </c>
      <c r="T120" s="92">
        <v>4.5201337342360192E-3</v>
      </c>
      <c r="U120" s="92">
        <v>1.6754829163336989E-3</v>
      </c>
    </row>
    <row r="121" spans="2:21">
      <c r="B121" s="86" t="s">
        <v>416</v>
      </c>
      <c r="C121" s="87">
        <v>1155357</v>
      </c>
      <c r="D121" s="89" t="s">
        <v>111</v>
      </c>
      <c r="E121" s="89" t="s">
        <v>291</v>
      </c>
      <c r="F121" s="87">
        <v>510454333</v>
      </c>
      <c r="G121" s="89" t="s">
        <v>116</v>
      </c>
      <c r="H121" s="88" t="s">
        <v>414</v>
      </c>
      <c r="I121" s="88" t="s">
        <v>301</v>
      </c>
      <c r="J121" s="102"/>
      <c r="K121" s="91">
        <v>0.75000000000000011</v>
      </c>
      <c r="L121" s="89" t="s">
        <v>120</v>
      </c>
      <c r="M121" s="90">
        <v>3.15E-2</v>
      </c>
      <c r="N121" s="90">
        <v>2.9700000001325982E-2</v>
      </c>
      <c r="O121" s="91">
        <v>2440.2087150000007</v>
      </c>
      <c r="P121" s="103">
        <v>111.26</v>
      </c>
      <c r="Q121" s="91"/>
      <c r="R121" s="91">
        <v>2.7149763120000001</v>
      </c>
      <c r="S121" s="92">
        <v>1.7996572499296981E-5</v>
      </c>
      <c r="T121" s="92">
        <v>1.9149791837123206E-3</v>
      </c>
      <c r="U121" s="92">
        <v>7.0982742903002625E-4</v>
      </c>
    </row>
    <row r="122" spans="2:21">
      <c r="B122" s="86" t="s">
        <v>417</v>
      </c>
      <c r="C122" s="87">
        <v>1184779</v>
      </c>
      <c r="D122" s="89" t="s">
        <v>111</v>
      </c>
      <c r="E122" s="89" t="s">
        <v>291</v>
      </c>
      <c r="F122" s="87">
        <v>510454333</v>
      </c>
      <c r="G122" s="89" t="s">
        <v>116</v>
      </c>
      <c r="H122" s="88" t="s">
        <v>414</v>
      </c>
      <c r="I122" s="88" t="s">
        <v>301</v>
      </c>
      <c r="J122" s="102"/>
      <c r="K122" s="91">
        <v>3.0800000001599024</v>
      </c>
      <c r="L122" s="89" t="s">
        <v>120</v>
      </c>
      <c r="M122" s="90">
        <v>0.01</v>
      </c>
      <c r="N122" s="90">
        <v>3.5100000002016948E-2</v>
      </c>
      <c r="O122" s="91">
        <v>5532.703676000001</v>
      </c>
      <c r="P122" s="103">
        <v>99.47</v>
      </c>
      <c r="Q122" s="91"/>
      <c r="R122" s="91">
        <v>5.5033804390000007</v>
      </c>
      <c r="S122" s="92">
        <v>1.4982732717346566E-5</v>
      </c>
      <c r="T122" s="92">
        <v>3.8817498827350997E-3</v>
      </c>
      <c r="U122" s="92">
        <v>1.4388524757005347E-3</v>
      </c>
    </row>
    <row r="123" spans="2:21">
      <c r="B123" s="86" t="s">
        <v>418</v>
      </c>
      <c r="C123" s="87">
        <v>1192442</v>
      </c>
      <c r="D123" s="89" t="s">
        <v>111</v>
      </c>
      <c r="E123" s="89" t="s">
        <v>291</v>
      </c>
      <c r="F123" s="87">
        <v>510454333</v>
      </c>
      <c r="G123" s="89" t="s">
        <v>116</v>
      </c>
      <c r="H123" s="88" t="s">
        <v>414</v>
      </c>
      <c r="I123" s="88" t="s">
        <v>301</v>
      </c>
      <c r="J123" s="102"/>
      <c r="K123" s="91">
        <v>3.4499999999071562</v>
      </c>
      <c r="L123" s="89" t="s">
        <v>120</v>
      </c>
      <c r="M123" s="90">
        <v>3.2300000000000002E-2</v>
      </c>
      <c r="N123" s="90">
        <v>3.849999999876208E-2</v>
      </c>
      <c r="O123" s="91">
        <v>6341.957104000001</v>
      </c>
      <c r="P123" s="103">
        <v>101.9</v>
      </c>
      <c r="Q123" s="91"/>
      <c r="R123" s="91">
        <v>6.4624548080000013</v>
      </c>
      <c r="S123" s="92">
        <v>1.3495822914538646E-5</v>
      </c>
      <c r="T123" s="92">
        <v>4.5582226181138056E-3</v>
      </c>
      <c r="U123" s="92">
        <v>1.6896013645902382E-3</v>
      </c>
    </row>
    <row r="124" spans="2:21">
      <c r="B124" s="86" t="s">
        <v>419</v>
      </c>
      <c r="C124" s="87">
        <v>1139849</v>
      </c>
      <c r="D124" s="89" t="s">
        <v>111</v>
      </c>
      <c r="E124" s="89" t="s">
        <v>291</v>
      </c>
      <c r="F124" s="87">
        <v>520044520</v>
      </c>
      <c r="G124" s="89" t="s">
        <v>304</v>
      </c>
      <c r="H124" s="88" t="s">
        <v>420</v>
      </c>
      <c r="I124" s="88" t="s">
        <v>118</v>
      </c>
      <c r="J124" s="102"/>
      <c r="K124" s="91">
        <v>2.2400000002142919</v>
      </c>
      <c r="L124" s="89" t="s">
        <v>120</v>
      </c>
      <c r="M124" s="90">
        <v>2.5000000000000001E-2</v>
      </c>
      <c r="N124" s="90">
        <v>3.1500000000945404E-2</v>
      </c>
      <c r="O124" s="91">
        <v>2878.7427339999999</v>
      </c>
      <c r="P124" s="103">
        <v>110.23</v>
      </c>
      <c r="Q124" s="91"/>
      <c r="R124" s="91">
        <v>3.1732381180000009</v>
      </c>
      <c r="S124" s="92">
        <v>8.0937675437159512E-6</v>
      </c>
      <c r="T124" s="92">
        <v>2.2382091932345604E-3</v>
      </c>
      <c r="U124" s="92">
        <v>8.2963945027599169E-4</v>
      </c>
    </row>
    <row r="125" spans="2:21">
      <c r="B125" s="86" t="s">
        <v>421</v>
      </c>
      <c r="C125" s="87">
        <v>1142629</v>
      </c>
      <c r="D125" s="89" t="s">
        <v>111</v>
      </c>
      <c r="E125" s="89" t="s">
        <v>291</v>
      </c>
      <c r="F125" s="87">
        <v>520044520</v>
      </c>
      <c r="G125" s="89" t="s">
        <v>304</v>
      </c>
      <c r="H125" s="88" t="s">
        <v>420</v>
      </c>
      <c r="I125" s="88" t="s">
        <v>118</v>
      </c>
      <c r="J125" s="102"/>
      <c r="K125" s="91">
        <v>5.2500000006507594</v>
      </c>
      <c r="L125" s="89" t="s">
        <v>120</v>
      </c>
      <c r="M125" s="90">
        <v>1.9E-2</v>
      </c>
      <c r="N125" s="90">
        <v>3.5600000003702101E-2</v>
      </c>
      <c r="O125" s="91">
        <v>3390.3653620000005</v>
      </c>
      <c r="P125" s="103">
        <v>101.98</v>
      </c>
      <c r="Q125" s="91"/>
      <c r="R125" s="91">
        <v>3.4574945870000007</v>
      </c>
      <c r="S125" s="92">
        <v>1.1280942484992491E-5</v>
      </c>
      <c r="T125" s="92">
        <v>2.438706419882395E-3</v>
      </c>
      <c r="U125" s="92">
        <v>9.0395797662320184E-4</v>
      </c>
    </row>
    <row r="126" spans="2:21">
      <c r="B126" s="86" t="s">
        <v>422</v>
      </c>
      <c r="C126" s="87">
        <v>1183151</v>
      </c>
      <c r="D126" s="89" t="s">
        <v>111</v>
      </c>
      <c r="E126" s="89" t="s">
        <v>291</v>
      </c>
      <c r="F126" s="87">
        <v>520044520</v>
      </c>
      <c r="G126" s="89" t="s">
        <v>304</v>
      </c>
      <c r="H126" s="88" t="s">
        <v>420</v>
      </c>
      <c r="I126" s="88" t="s">
        <v>118</v>
      </c>
      <c r="J126" s="102"/>
      <c r="K126" s="91">
        <v>7.0300000005206522</v>
      </c>
      <c r="L126" s="89" t="s">
        <v>120</v>
      </c>
      <c r="M126" s="90">
        <v>3.9000000000000003E-3</v>
      </c>
      <c r="N126" s="90">
        <v>3.8200000002569449E-2</v>
      </c>
      <c r="O126" s="91">
        <v>3511.6056950000002</v>
      </c>
      <c r="P126" s="103">
        <v>84.23</v>
      </c>
      <c r="Q126" s="91"/>
      <c r="R126" s="91">
        <v>2.9578254820000005</v>
      </c>
      <c r="S126" s="92">
        <v>1.4943002957446809E-5</v>
      </c>
      <c r="T126" s="92">
        <v>2.0862702197616306E-3</v>
      </c>
      <c r="U126" s="92">
        <v>7.7332006475626229E-4</v>
      </c>
    </row>
    <row r="127" spans="2:21">
      <c r="B127" s="86" t="s">
        <v>423</v>
      </c>
      <c r="C127" s="87">
        <v>1177526</v>
      </c>
      <c r="D127" s="89" t="s">
        <v>111</v>
      </c>
      <c r="E127" s="89" t="s">
        <v>291</v>
      </c>
      <c r="F127" s="87">
        <v>515846558</v>
      </c>
      <c r="G127" s="89" t="s">
        <v>424</v>
      </c>
      <c r="H127" s="88" t="s">
        <v>414</v>
      </c>
      <c r="I127" s="88" t="s">
        <v>301</v>
      </c>
      <c r="J127" s="102"/>
      <c r="K127" s="91">
        <v>4.6699999993337968</v>
      </c>
      <c r="L127" s="89" t="s">
        <v>120</v>
      </c>
      <c r="M127" s="90">
        <v>7.4999999999999997E-3</v>
      </c>
      <c r="N127" s="90">
        <v>4.109999999522642E-2</v>
      </c>
      <c r="O127" s="91">
        <v>2045.4135230000002</v>
      </c>
      <c r="P127" s="103">
        <v>93.2</v>
      </c>
      <c r="Q127" s="91"/>
      <c r="R127" s="91">
        <v>1.9063253810000003</v>
      </c>
      <c r="S127" s="92">
        <v>4.1848589860792472E-6</v>
      </c>
      <c r="T127" s="92">
        <v>1.3446059937474177E-3</v>
      </c>
      <c r="U127" s="92">
        <v>4.9840657471265459E-4</v>
      </c>
    </row>
    <row r="128" spans="2:21">
      <c r="B128" s="86" t="s">
        <v>425</v>
      </c>
      <c r="C128" s="87">
        <v>1184555</v>
      </c>
      <c r="D128" s="89" t="s">
        <v>111</v>
      </c>
      <c r="E128" s="89" t="s">
        <v>291</v>
      </c>
      <c r="F128" s="87">
        <v>515846558</v>
      </c>
      <c r="G128" s="89" t="s">
        <v>424</v>
      </c>
      <c r="H128" s="88" t="s">
        <v>414</v>
      </c>
      <c r="I128" s="88" t="s">
        <v>301</v>
      </c>
      <c r="J128" s="102"/>
      <c r="K128" s="91">
        <v>5.320000000135181</v>
      </c>
      <c r="L128" s="89" t="s">
        <v>120</v>
      </c>
      <c r="M128" s="90">
        <v>7.4999999999999997E-3</v>
      </c>
      <c r="N128" s="90">
        <v>4.3100000000874703E-2</v>
      </c>
      <c r="O128" s="91">
        <v>11306.586223000002</v>
      </c>
      <c r="P128" s="103">
        <v>88.98</v>
      </c>
      <c r="Q128" s="91"/>
      <c r="R128" s="91">
        <v>10.060600052000002</v>
      </c>
      <c r="S128" s="92">
        <v>1.3029638670414254E-5</v>
      </c>
      <c r="T128" s="92">
        <v>7.0961354580080377E-3</v>
      </c>
      <c r="U128" s="92">
        <v>2.6303322934518882E-3</v>
      </c>
    </row>
    <row r="129" spans="2:21">
      <c r="B129" s="86" t="s">
        <v>426</v>
      </c>
      <c r="C129" s="87">
        <v>1130632</v>
      </c>
      <c r="D129" s="89" t="s">
        <v>111</v>
      </c>
      <c r="E129" s="89" t="s">
        <v>291</v>
      </c>
      <c r="F129" s="87">
        <v>513257873</v>
      </c>
      <c r="G129" s="89" t="s">
        <v>304</v>
      </c>
      <c r="H129" s="88" t="s">
        <v>414</v>
      </c>
      <c r="I129" s="88" t="s">
        <v>301</v>
      </c>
      <c r="J129" s="102"/>
      <c r="K129" s="91">
        <v>0.85000000815620735</v>
      </c>
      <c r="L129" s="89" t="s">
        <v>120</v>
      </c>
      <c r="M129" s="90">
        <v>3.4500000000000003E-2</v>
      </c>
      <c r="N129" s="90">
        <v>3.1199999934750346E-2</v>
      </c>
      <c r="O129" s="91">
        <v>33.18160000000001</v>
      </c>
      <c r="P129" s="103">
        <v>110.85</v>
      </c>
      <c r="Q129" s="91"/>
      <c r="R129" s="91">
        <v>3.6781802000000002E-2</v>
      </c>
      <c r="S129" s="92">
        <v>2.5674369444331075E-7</v>
      </c>
      <c r="T129" s="92">
        <v>2.5943646306637907E-5</v>
      </c>
      <c r="U129" s="92">
        <v>9.6165597590493733E-6</v>
      </c>
    </row>
    <row r="130" spans="2:21">
      <c r="B130" s="86" t="s">
        <v>427</v>
      </c>
      <c r="C130" s="87">
        <v>1138668</v>
      </c>
      <c r="D130" s="89" t="s">
        <v>111</v>
      </c>
      <c r="E130" s="89" t="s">
        <v>291</v>
      </c>
      <c r="F130" s="87">
        <v>513257873</v>
      </c>
      <c r="G130" s="89" t="s">
        <v>304</v>
      </c>
      <c r="H130" s="88" t="s">
        <v>414</v>
      </c>
      <c r="I130" s="88" t="s">
        <v>301</v>
      </c>
      <c r="J130" s="102"/>
      <c r="K130" s="91">
        <v>1.9599999990853438</v>
      </c>
      <c r="L130" s="89" t="s">
        <v>120</v>
      </c>
      <c r="M130" s="90">
        <v>2.0499999999999997E-2</v>
      </c>
      <c r="N130" s="90">
        <v>3.3799999972560314E-2</v>
      </c>
      <c r="O130" s="91">
        <v>561.18416400000012</v>
      </c>
      <c r="P130" s="103">
        <v>109.1</v>
      </c>
      <c r="Q130" s="91"/>
      <c r="R130" s="91">
        <v>0.61225193600000016</v>
      </c>
      <c r="S130" s="92">
        <v>1.5167278942563259E-6</v>
      </c>
      <c r="T130" s="92">
        <v>4.3184528257039475E-4</v>
      </c>
      <c r="U130" s="92">
        <v>1.6007256333275008E-4</v>
      </c>
    </row>
    <row r="131" spans="2:21">
      <c r="B131" s="86" t="s">
        <v>428</v>
      </c>
      <c r="C131" s="87">
        <v>1141696</v>
      </c>
      <c r="D131" s="89" t="s">
        <v>111</v>
      </c>
      <c r="E131" s="89" t="s">
        <v>291</v>
      </c>
      <c r="F131" s="87">
        <v>513257873</v>
      </c>
      <c r="G131" s="89" t="s">
        <v>304</v>
      </c>
      <c r="H131" s="88" t="s">
        <v>414</v>
      </c>
      <c r="I131" s="88" t="s">
        <v>301</v>
      </c>
      <c r="J131" s="102"/>
      <c r="K131" s="91">
        <v>2.4300000001811819</v>
      </c>
      <c r="L131" s="89" t="s">
        <v>120</v>
      </c>
      <c r="M131" s="90">
        <v>2.0499999999999997E-2</v>
      </c>
      <c r="N131" s="90">
        <v>3.6500000002679452E-2</v>
      </c>
      <c r="O131" s="91">
        <v>3612.3901940000005</v>
      </c>
      <c r="P131" s="103">
        <v>108.48</v>
      </c>
      <c r="Q131" s="91"/>
      <c r="R131" s="91">
        <v>3.9187210030000004</v>
      </c>
      <c r="S131" s="92">
        <v>4.7153718359343563E-6</v>
      </c>
      <c r="T131" s="92">
        <v>2.7640274850108037E-3</v>
      </c>
      <c r="U131" s="92">
        <v>1.0245450917383385E-3</v>
      </c>
    </row>
    <row r="132" spans="2:21">
      <c r="B132" s="86" t="s">
        <v>429</v>
      </c>
      <c r="C132" s="87">
        <v>1165141</v>
      </c>
      <c r="D132" s="89" t="s">
        <v>111</v>
      </c>
      <c r="E132" s="89" t="s">
        <v>291</v>
      </c>
      <c r="F132" s="87">
        <v>513257873</v>
      </c>
      <c r="G132" s="89" t="s">
        <v>304</v>
      </c>
      <c r="H132" s="88" t="s">
        <v>414</v>
      </c>
      <c r="I132" s="88" t="s">
        <v>301</v>
      </c>
      <c r="J132" s="102"/>
      <c r="K132" s="91">
        <v>5.5000000003565876</v>
      </c>
      <c r="L132" s="89" t="s">
        <v>120</v>
      </c>
      <c r="M132" s="90">
        <v>8.3999999999999995E-3</v>
      </c>
      <c r="N132" s="90">
        <v>3.830000000278138E-2</v>
      </c>
      <c r="O132" s="91">
        <v>5961.0241990000013</v>
      </c>
      <c r="P132" s="103">
        <v>94.09</v>
      </c>
      <c r="Q132" s="91"/>
      <c r="R132" s="91">
        <v>5.6087274680000005</v>
      </c>
      <c r="S132" s="92">
        <v>8.8018198194324579E-6</v>
      </c>
      <c r="T132" s="92">
        <v>3.9560552704872038E-3</v>
      </c>
      <c r="U132" s="92">
        <v>1.4663953350693281E-3</v>
      </c>
    </row>
    <row r="133" spans="2:21">
      <c r="B133" s="86" t="s">
        <v>430</v>
      </c>
      <c r="C133" s="87">
        <v>1178367</v>
      </c>
      <c r="D133" s="89" t="s">
        <v>111</v>
      </c>
      <c r="E133" s="89" t="s">
        <v>291</v>
      </c>
      <c r="F133" s="87">
        <v>513257873</v>
      </c>
      <c r="G133" s="89" t="s">
        <v>304</v>
      </c>
      <c r="H133" s="88" t="s">
        <v>414</v>
      </c>
      <c r="I133" s="88" t="s">
        <v>301</v>
      </c>
      <c r="J133" s="102"/>
      <c r="K133" s="91">
        <v>6.320000003299719</v>
      </c>
      <c r="L133" s="89" t="s">
        <v>120</v>
      </c>
      <c r="M133" s="90">
        <v>5.0000000000000001E-3</v>
      </c>
      <c r="N133" s="90">
        <v>3.4100000013920689E-2</v>
      </c>
      <c r="O133" s="91">
        <v>1068.3921909999999</v>
      </c>
      <c r="P133" s="103">
        <v>90.77</v>
      </c>
      <c r="Q133" s="91"/>
      <c r="R133" s="91">
        <v>0.96977956500000018</v>
      </c>
      <c r="S133" s="92">
        <v>5.9312021653154259E-6</v>
      </c>
      <c r="T133" s="92">
        <v>6.8402352961840118E-4</v>
      </c>
      <c r="U133" s="92">
        <v>2.535477500511641E-4</v>
      </c>
    </row>
    <row r="134" spans="2:21">
      <c r="B134" s="86" t="s">
        <v>431</v>
      </c>
      <c r="C134" s="87">
        <v>1178375</v>
      </c>
      <c r="D134" s="89" t="s">
        <v>111</v>
      </c>
      <c r="E134" s="89" t="s">
        <v>291</v>
      </c>
      <c r="F134" s="87">
        <v>513257873</v>
      </c>
      <c r="G134" s="89" t="s">
        <v>304</v>
      </c>
      <c r="H134" s="88" t="s">
        <v>414</v>
      </c>
      <c r="I134" s="88" t="s">
        <v>301</v>
      </c>
      <c r="J134" s="102"/>
      <c r="K134" s="91">
        <v>6.1900000003229163</v>
      </c>
      <c r="L134" s="89" t="s">
        <v>120</v>
      </c>
      <c r="M134" s="90">
        <v>9.7000000000000003E-3</v>
      </c>
      <c r="N134" s="90">
        <v>3.9800000004205402E-2</v>
      </c>
      <c r="O134" s="91">
        <v>2935.9858430000004</v>
      </c>
      <c r="P134" s="103">
        <v>90.71</v>
      </c>
      <c r="Q134" s="91"/>
      <c r="R134" s="91">
        <v>2.6632329060000006</v>
      </c>
      <c r="S134" s="92">
        <v>7.0398091449623828E-6</v>
      </c>
      <c r="T134" s="92">
        <v>1.878482531809166E-3</v>
      </c>
      <c r="U134" s="92">
        <v>6.9629917514143884E-4</v>
      </c>
    </row>
    <row r="135" spans="2:21">
      <c r="B135" s="86" t="s">
        <v>432</v>
      </c>
      <c r="C135" s="87">
        <v>1171214</v>
      </c>
      <c r="D135" s="89" t="s">
        <v>111</v>
      </c>
      <c r="E135" s="89" t="s">
        <v>291</v>
      </c>
      <c r="F135" s="87">
        <v>513893123</v>
      </c>
      <c r="G135" s="89" t="s">
        <v>433</v>
      </c>
      <c r="H135" s="88" t="s">
        <v>420</v>
      </c>
      <c r="I135" s="88" t="s">
        <v>118</v>
      </c>
      <c r="J135" s="102"/>
      <c r="K135" s="91">
        <v>1.5399999999712459</v>
      </c>
      <c r="L135" s="89" t="s">
        <v>120</v>
      </c>
      <c r="M135" s="90">
        <v>1.8500000000000003E-2</v>
      </c>
      <c r="N135" s="90">
        <v>3.5100000002238708E-2</v>
      </c>
      <c r="O135" s="91">
        <v>4519.0999060000004</v>
      </c>
      <c r="P135" s="103">
        <v>107.74</v>
      </c>
      <c r="Q135" s="91"/>
      <c r="R135" s="91">
        <v>4.8688782410000009</v>
      </c>
      <c r="S135" s="92">
        <v>7.6584529318058579E-6</v>
      </c>
      <c r="T135" s="92">
        <v>3.4342106184626119E-3</v>
      </c>
      <c r="U135" s="92">
        <v>1.2729626070009214E-3</v>
      </c>
    </row>
    <row r="136" spans="2:21">
      <c r="B136" s="86" t="s">
        <v>434</v>
      </c>
      <c r="C136" s="87">
        <v>1175660</v>
      </c>
      <c r="D136" s="89" t="s">
        <v>111</v>
      </c>
      <c r="E136" s="89" t="s">
        <v>291</v>
      </c>
      <c r="F136" s="87">
        <v>513893123</v>
      </c>
      <c r="G136" s="89" t="s">
        <v>433</v>
      </c>
      <c r="H136" s="88" t="s">
        <v>420</v>
      </c>
      <c r="I136" s="88" t="s">
        <v>118</v>
      </c>
      <c r="J136" s="102"/>
      <c r="K136" s="91">
        <v>1.1300000000294033</v>
      </c>
      <c r="L136" s="89" t="s">
        <v>120</v>
      </c>
      <c r="M136" s="90">
        <v>0.01</v>
      </c>
      <c r="N136" s="90">
        <v>4.0100000001638186E-2</v>
      </c>
      <c r="O136" s="91">
        <v>8966.789278000002</v>
      </c>
      <c r="P136" s="103">
        <v>106.2</v>
      </c>
      <c r="Q136" s="91"/>
      <c r="R136" s="91">
        <v>9.5227303440000011</v>
      </c>
      <c r="S136" s="92">
        <v>9.425983531096315E-6</v>
      </c>
      <c r="T136" s="92">
        <v>6.7167548756372599E-3</v>
      </c>
      <c r="U136" s="92">
        <v>2.4897068779389546E-3</v>
      </c>
    </row>
    <row r="137" spans="2:21">
      <c r="B137" s="86" t="s">
        <v>435</v>
      </c>
      <c r="C137" s="87">
        <v>1182831</v>
      </c>
      <c r="D137" s="89" t="s">
        <v>111</v>
      </c>
      <c r="E137" s="89" t="s">
        <v>291</v>
      </c>
      <c r="F137" s="87">
        <v>513893123</v>
      </c>
      <c r="G137" s="89" t="s">
        <v>433</v>
      </c>
      <c r="H137" s="88" t="s">
        <v>420</v>
      </c>
      <c r="I137" s="88" t="s">
        <v>118</v>
      </c>
      <c r="J137" s="102"/>
      <c r="K137" s="91">
        <v>4.1399999998286843</v>
      </c>
      <c r="L137" s="89" t="s">
        <v>120</v>
      </c>
      <c r="M137" s="90">
        <v>0.01</v>
      </c>
      <c r="N137" s="90">
        <v>4.6799999998268012E-2</v>
      </c>
      <c r="O137" s="91">
        <v>11414.673633</v>
      </c>
      <c r="P137" s="103">
        <v>93.07</v>
      </c>
      <c r="Q137" s="91"/>
      <c r="R137" s="91">
        <v>10.623636363000001</v>
      </c>
      <c r="S137" s="92">
        <v>9.6402994050967093E-6</v>
      </c>
      <c r="T137" s="92">
        <v>7.4932670316698764E-3</v>
      </c>
      <c r="U137" s="92">
        <v>2.7775374883264132E-3</v>
      </c>
    </row>
    <row r="138" spans="2:21">
      <c r="B138" s="86" t="s">
        <v>436</v>
      </c>
      <c r="C138" s="87">
        <v>1191659</v>
      </c>
      <c r="D138" s="89" t="s">
        <v>111</v>
      </c>
      <c r="E138" s="89" t="s">
        <v>291</v>
      </c>
      <c r="F138" s="87">
        <v>513893123</v>
      </c>
      <c r="G138" s="89" t="s">
        <v>433</v>
      </c>
      <c r="H138" s="88" t="s">
        <v>420</v>
      </c>
      <c r="I138" s="88" t="s">
        <v>118</v>
      </c>
      <c r="J138" s="102"/>
      <c r="K138" s="91">
        <v>2.8000000002250554</v>
      </c>
      <c r="L138" s="89" t="s">
        <v>120</v>
      </c>
      <c r="M138" s="90">
        <v>3.5400000000000001E-2</v>
      </c>
      <c r="N138" s="90">
        <v>4.4100000002263065E-2</v>
      </c>
      <c r="O138" s="91">
        <v>7907.8650000000016</v>
      </c>
      <c r="P138" s="103">
        <v>101.14</v>
      </c>
      <c r="Q138" s="91"/>
      <c r="R138" s="91">
        <v>7.9980146590000025</v>
      </c>
      <c r="S138" s="92">
        <v>1.1510552975939217E-5</v>
      </c>
      <c r="T138" s="92">
        <v>5.6413131544887666E-3</v>
      </c>
      <c r="U138" s="92">
        <v>2.0910717186185283E-3</v>
      </c>
    </row>
    <row r="139" spans="2:21">
      <c r="B139" s="86" t="s">
        <v>437</v>
      </c>
      <c r="C139" s="87">
        <v>1139542</v>
      </c>
      <c r="D139" s="89" t="s">
        <v>111</v>
      </c>
      <c r="E139" s="89" t="s">
        <v>291</v>
      </c>
      <c r="F139" s="87">
        <v>510216054</v>
      </c>
      <c r="G139" s="89" t="s">
        <v>310</v>
      </c>
      <c r="H139" s="88" t="s">
        <v>414</v>
      </c>
      <c r="I139" s="88" t="s">
        <v>301</v>
      </c>
      <c r="J139" s="102"/>
      <c r="K139" s="91">
        <v>2.8099999999307719</v>
      </c>
      <c r="L139" s="89" t="s">
        <v>120</v>
      </c>
      <c r="M139" s="90">
        <v>1.9400000000000001E-2</v>
      </c>
      <c r="N139" s="90">
        <v>2.5499999996538628E-2</v>
      </c>
      <c r="O139" s="91">
        <v>790.36019800000008</v>
      </c>
      <c r="P139" s="103">
        <v>109.66</v>
      </c>
      <c r="Q139" s="91"/>
      <c r="R139" s="91">
        <v>0.86670892600000027</v>
      </c>
      <c r="S139" s="92">
        <v>2.1866587505486049E-6</v>
      </c>
      <c r="T139" s="92">
        <v>6.1132376893742219E-4</v>
      </c>
      <c r="U139" s="92">
        <v>2.2660005022539416E-4</v>
      </c>
    </row>
    <row r="140" spans="2:21">
      <c r="B140" s="86" t="s">
        <v>438</v>
      </c>
      <c r="C140" s="87">
        <v>1142595</v>
      </c>
      <c r="D140" s="89" t="s">
        <v>111</v>
      </c>
      <c r="E140" s="89" t="s">
        <v>291</v>
      </c>
      <c r="F140" s="87">
        <v>510216054</v>
      </c>
      <c r="G140" s="89" t="s">
        <v>310</v>
      </c>
      <c r="H140" s="88" t="s">
        <v>414</v>
      </c>
      <c r="I140" s="88" t="s">
        <v>301</v>
      </c>
      <c r="J140" s="102"/>
      <c r="K140" s="91">
        <v>3.7799999999439513</v>
      </c>
      <c r="L140" s="89" t="s">
        <v>120</v>
      </c>
      <c r="M140" s="90">
        <v>1.23E-2</v>
      </c>
      <c r="N140" s="90">
        <v>2.539999999904961E-2</v>
      </c>
      <c r="O140" s="91">
        <v>7749.9244350000008</v>
      </c>
      <c r="P140" s="103">
        <v>105.9</v>
      </c>
      <c r="Q140" s="91"/>
      <c r="R140" s="91">
        <v>8.2071697570000008</v>
      </c>
      <c r="S140" s="92">
        <v>6.0942774003453637E-6</v>
      </c>
      <c r="T140" s="92">
        <v>5.788838441198269E-3</v>
      </c>
      <c r="U140" s="92">
        <v>2.1457550780370474E-3</v>
      </c>
    </row>
    <row r="141" spans="2:21">
      <c r="B141" s="86" t="s">
        <v>439</v>
      </c>
      <c r="C141" s="87">
        <v>1142231</v>
      </c>
      <c r="D141" s="89" t="s">
        <v>111</v>
      </c>
      <c r="E141" s="89" t="s">
        <v>291</v>
      </c>
      <c r="F141" s="87">
        <v>510560188</v>
      </c>
      <c r="G141" s="89" t="s">
        <v>440</v>
      </c>
      <c r="H141" s="88" t="s">
        <v>441</v>
      </c>
      <c r="I141" s="88" t="s">
        <v>118</v>
      </c>
      <c r="J141" s="102"/>
      <c r="K141" s="91">
        <v>2.6600000001008581</v>
      </c>
      <c r="L141" s="89" t="s">
        <v>120</v>
      </c>
      <c r="M141" s="90">
        <v>2.5699999999999997E-2</v>
      </c>
      <c r="N141" s="90">
        <v>3.9400000001873076E-2</v>
      </c>
      <c r="O141" s="91">
        <v>7697.3319520000005</v>
      </c>
      <c r="P141" s="103">
        <v>108.2</v>
      </c>
      <c r="Q141" s="91"/>
      <c r="R141" s="91">
        <v>8.3285128260000025</v>
      </c>
      <c r="S141" s="92">
        <v>6.002221242299386E-6</v>
      </c>
      <c r="T141" s="92">
        <v>5.8744264627937854E-3</v>
      </c>
      <c r="U141" s="92">
        <v>2.177480083635875E-3</v>
      </c>
    </row>
    <row r="142" spans="2:21">
      <c r="B142" s="86" t="s">
        <v>442</v>
      </c>
      <c r="C142" s="87">
        <v>1171628</v>
      </c>
      <c r="D142" s="89" t="s">
        <v>111</v>
      </c>
      <c r="E142" s="89" t="s">
        <v>291</v>
      </c>
      <c r="F142" s="87">
        <v>510560188</v>
      </c>
      <c r="G142" s="89" t="s">
        <v>440</v>
      </c>
      <c r="H142" s="88" t="s">
        <v>441</v>
      </c>
      <c r="I142" s="88" t="s">
        <v>118</v>
      </c>
      <c r="J142" s="102"/>
      <c r="K142" s="91">
        <v>1.4899999999412765</v>
      </c>
      <c r="L142" s="89" t="s">
        <v>120</v>
      </c>
      <c r="M142" s="90">
        <v>1.2199999999999999E-2</v>
      </c>
      <c r="N142" s="90">
        <v>3.6300000007634038E-2</v>
      </c>
      <c r="O142" s="91">
        <v>1117.5969460000001</v>
      </c>
      <c r="P142" s="103">
        <v>106.66</v>
      </c>
      <c r="Q142" s="91"/>
      <c r="R142" s="91">
        <v>1.1920289430000002</v>
      </c>
      <c r="S142" s="92">
        <v>2.4295585782608699E-6</v>
      </c>
      <c r="T142" s="92">
        <v>8.4078472513302743E-4</v>
      </c>
      <c r="U142" s="92">
        <v>3.1165459389064079E-4</v>
      </c>
    </row>
    <row r="143" spans="2:21">
      <c r="B143" s="86" t="s">
        <v>443</v>
      </c>
      <c r="C143" s="87">
        <v>1178292</v>
      </c>
      <c r="D143" s="89" t="s">
        <v>111</v>
      </c>
      <c r="E143" s="89" t="s">
        <v>291</v>
      </c>
      <c r="F143" s="87">
        <v>510560188</v>
      </c>
      <c r="G143" s="89" t="s">
        <v>440</v>
      </c>
      <c r="H143" s="88" t="s">
        <v>441</v>
      </c>
      <c r="I143" s="88" t="s">
        <v>118</v>
      </c>
      <c r="J143" s="102"/>
      <c r="K143" s="91">
        <v>5.3399999990036138</v>
      </c>
      <c r="L143" s="89" t="s">
        <v>120</v>
      </c>
      <c r="M143" s="90">
        <v>1.09E-2</v>
      </c>
      <c r="N143" s="90">
        <v>3.9899999993441057E-2</v>
      </c>
      <c r="O143" s="91">
        <v>2978.6291500000002</v>
      </c>
      <c r="P143" s="103">
        <v>93.67</v>
      </c>
      <c r="Q143" s="91"/>
      <c r="R143" s="91">
        <v>2.7900819170000006</v>
      </c>
      <c r="S143" s="92">
        <v>5.3313951594427028E-6</v>
      </c>
      <c r="T143" s="92">
        <v>1.9679541100567684E-3</v>
      </c>
      <c r="U143" s="92">
        <v>7.2946370293313896E-4</v>
      </c>
    </row>
    <row r="144" spans="2:21">
      <c r="B144" s="86" t="s">
        <v>444</v>
      </c>
      <c r="C144" s="87">
        <v>1184530</v>
      </c>
      <c r="D144" s="89" t="s">
        <v>111</v>
      </c>
      <c r="E144" s="89" t="s">
        <v>291</v>
      </c>
      <c r="F144" s="87">
        <v>510560188</v>
      </c>
      <c r="G144" s="89" t="s">
        <v>440</v>
      </c>
      <c r="H144" s="88" t="s">
        <v>441</v>
      </c>
      <c r="I144" s="88" t="s">
        <v>118</v>
      </c>
      <c r="J144" s="102"/>
      <c r="K144" s="91">
        <v>6.26000000054235</v>
      </c>
      <c r="L144" s="89" t="s">
        <v>120</v>
      </c>
      <c r="M144" s="90">
        <v>1.54E-2</v>
      </c>
      <c r="N144" s="90">
        <v>4.1700000003169153E-2</v>
      </c>
      <c r="O144" s="91">
        <v>3335.9706570000003</v>
      </c>
      <c r="P144" s="103">
        <v>91.75</v>
      </c>
      <c r="Q144" s="91"/>
      <c r="R144" s="91">
        <v>3.0607530590000005</v>
      </c>
      <c r="S144" s="92">
        <v>9.5313447342857148E-6</v>
      </c>
      <c r="T144" s="92">
        <v>2.1588690732078876E-3</v>
      </c>
      <c r="U144" s="92">
        <v>8.0023036118694448E-4</v>
      </c>
    </row>
    <row r="145" spans="2:21">
      <c r="B145" s="86" t="s">
        <v>445</v>
      </c>
      <c r="C145" s="87">
        <v>1182989</v>
      </c>
      <c r="D145" s="89" t="s">
        <v>111</v>
      </c>
      <c r="E145" s="89" t="s">
        <v>291</v>
      </c>
      <c r="F145" s="87">
        <v>510381601</v>
      </c>
      <c r="G145" s="89" t="s">
        <v>446</v>
      </c>
      <c r="H145" s="88" t="s">
        <v>447</v>
      </c>
      <c r="I145" s="88" t="s">
        <v>301</v>
      </c>
      <c r="J145" s="102"/>
      <c r="K145" s="91">
        <v>4.4799999999772897</v>
      </c>
      <c r="L145" s="89" t="s">
        <v>120</v>
      </c>
      <c r="M145" s="90">
        <v>7.4999999999999997E-3</v>
      </c>
      <c r="N145" s="90">
        <v>3.7899999999744506E-2</v>
      </c>
      <c r="O145" s="91">
        <v>14938.582083000001</v>
      </c>
      <c r="P145" s="103">
        <v>94.32</v>
      </c>
      <c r="Q145" s="91"/>
      <c r="R145" s="91">
        <v>14.090070684000002</v>
      </c>
      <c r="S145" s="92">
        <v>9.7069396150254817E-6</v>
      </c>
      <c r="T145" s="92">
        <v>9.9382789962608048E-3</v>
      </c>
      <c r="U145" s="92">
        <v>3.6838327481050464E-3</v>
      </c>
    </row>
    <row r="146" spans="2:21">
      <c r="B146" s="86" t="s">
        <v>448</v>
      </c>
      <c r="C146" s="87">
        <v>1260769</v>
      </c>
      <c r="D146" s="89" t="s">
        <v>111</v>
      </c>
      <c r="E146" s="89" t="s">
        <v>291</v>
      </c>
      <c r="F146" s="87">
        <v>520033234</v>
      </c>
      <c r="G146" s="89" t="s">
        <v>440</v>
      </c>
      <c r="H146" s="88" t="s">
        <v>441</v>
      </c>
      <c r="I146" s="88" t="s">
        <v>118</v>
      </c>
      <c r="J146" s="102"/>
      <c r="K146" s="91">
        <v>3.5400000000496297</v>
      </c>
      <c r="L146" s="89" t="s">
        <v>120</v>
      </c>
      <c r="M146" s="90">
        <v>1.3300000000000001E-2</v>
      </c>
      <c r="N146" s="90">
        <v>3.5499999999999997E-2</v>
      </c>
      <c r="O146" s="91">
        <v>3923.5060480000011</v>
      </c>
      <c r="P146" s="103">
        <v>102.71</v>
      </c>
      <c r="Q146" s="91"/>
      <c r="R146" s="91">
        <v>4.0298332200000004</v>
      </c>
      <c r="S146" s="92">
        <v>1.1961908682926832E-5</v>
      </c>
      <c r="T146" s="92">
        <v>2.8423992857777806E-3</v>
      </c>
      <c r="U146" s="92">
        <v>1.0535952528680449E-3</v>
      </c>
    </row>
    <row r="147" spans="2:21">
      <c r="B147" s="86" t="s">
        <v>449</v>
      </c>
      <c r="C147" s="87">
        <v>6120224</v>
      </c>
      <c r="D147" s="89" t="s">
        <v>111</v>
      </c>
      <c r="E147" s="89" t="s">
        <v>291</v>
      </c>
      <c r="F147" s="87">
        <v>520020116</v>
      </c>
      <c r="G147" s="89" t="s">
        <v>304</v>
      </c>
      <c r="H147" s="88" t="s">
        <v>447</v>
      </c>
      <c r="I147" s="88" t="s">
        <v>301</v>
      </c>
      <c r="J147" s="102"/>
      <c r="K147" s="91">
        <v>3.7599999978702767</v>
      </c>
      <c r="L147" s="89" t="s">
        <v>120</v>
      </c>
      <c r="M147" s="90">
        <v>1.8000000000000002E-2</v>
      </c>
      <c r="N147" s="90">
        <v>3.2899999978702771E-2</v>
      </c>
      <c r="O147" s="91">
        <v>444.85514000000012</v>
      </c>
      <c r="P147" s="103">
        <v>105.55</v>
      </c>
      <c r="Q147" s="91"/>
      <c r="R147" s="91">
        <v>0.46954460000000003</v>
      </c>
      <c r="S147" s="92">
        <v>5.3084196578380801E-7</v>
      </c>
      <c r="T147" s="92">
        <v>3.3118820626547259E-4</v>
      </c>
      <c r="U147" s="92">
        <v>1.2276189473911406E-4</v>
      </c>
    </row>
    <row r="148" spans="2:21">
      <c r="B148" s="86" t="s">
        <v>450</v>
      </c>
      <c r="C148" s="87">
        <v>1193630</v>
      </c>
      <c r="D148" s="89" t="s">
        <v>111</v>
      </c>
      <c r="E148" s="89" t="s">
        <v>291</v>
      </c>
      <c r="F148" s="87">
        <v>520025438</v>
      </c>
      <c r="G148" s="89" t="s">
        <v>304</v>
      </c>
      <c r="H148" s="88" t="s">
        <v>447</v>
      </c>
      <c r="I148" s="88" t="s">
        <v>301</v>
      </c>
      <c r="J148" s="102"/>
      <c r="K148" s="91">
        <v>5</v>
      </c>
      <c r="L148" s="89" t="s">
        <v>120</v>
      </c>
      <c r="M148" s="90">
        <v>3.6200000000000003E-2</v>
      </c>
      <c r="N148" s="90">
        <v>4.13000000003622E-2</v>
      </c>
      <c r="O148" s="91">
        <v>12207.899880000004</v>
      </c>
      <c r="P148" s="103">
        <v>99.51</v>
      </c>
      <c r="Q148" s="91"/>
      <c r="R148" s="91">
        <v>12.148081112000002</v>
      </c>
      <c r="S148" s="92">
        <v>6.8691772856523847E-6</v>
      </c>
      <c r="T148" s="92">
        <v>8.5685176510404935E-3</v>
      </c>
      <c r="U148" s="92">
        <v>3.1761018117417677E-3</v>
      </c>
    </row>
    <row r="149" spans="2:21">
      <c r="B149" s="86" t="s">
        <v>451</v>
      </c>
      <c r="C149" s="87">
        <v>1132828</v>
      </c>
      <c r="D149" s="89" t="s">
        <v>111</v>
      </c>
      <c r="E149" s="89" t="s">
        <v>291</v>
      </c>
      <c r="F149" s="87">
        <v>511930125</v>
      </c>
      <c r="G149" s="89" t="s">
        <v>141</v>
      </c>
      <c r="H149" s="88" t="s">
        <v>447</v>
      </c>
      <c r="I149" s="88" t="s">
        <v>301</v>
      </c>
      <c r="J149" s="102"/>
      <c r="K149" s="91">
        <v>1.0099999999724323</v>
      </c>
      <c r="L149" s="89" t="s">
        <v>120</v>
      </c>
      <c r="M149" s="90">
        <v>1.9799999999999998E-2</v>
      </c>
      <c r="N149" s="90">
        <v>2.9799999997794577E-2</v>
      </c>
      <c r="O149" s="91">
        <v>1632.5430780000002</v>
      </c>
      <c r="P149" s="103">
        <v>109.45</v>
      </c>
      <c r="Q149" s="91">
        <v>1.8406105110000004</v>
      </c>
      <c r="R149" s="91">
        <v>3.6274289100000003</v>
      </c>
      <c r="S149" s="92">
        <v>2.1489342298024764E-5</v>
      </c>
      <c r="T149" s="92">
        <v>2.5585677570531501E-3</v>
      </c>
      <c r="U149" s="92">
        <v>9.4838710960159947E-4</v>
      </c>
    </row>
    <row r="150" spans="2:21">
      <c r="B150" s="86" t="s">
        <v>452</v>
      </c>
      <c r="C150" s="87">
        <v>1166057</v>
      </c>
      <c r="D150" s="89" t="s">
        <v>111</v>
      </c>
      <c r="E150" s="89" t="s">
        <v>291</v>
      </c>
      <c r="F150" s="87">
        <v>514401702</v>
      </c>
      <c r="G150" s="89" t="s">
        <v>310</v>
      </c>
      <c r="H150" s="88" t="s">
        <v>453</v>
      </c>
      <c r="I150" s="88" t="s">
        <v>301</v>
      </c>
      <c r="J150" s="102"/>
      <c r="K150" s="91">
        <v>3.7200000001315696</v>
      </c>
      <c r="L150" s="89" t="s">
        <v>120</v>
      </c>
      <c r="M150" s="90">
        <v>2.75E-2</v>
      </c>
      <c r="N150" s="90">
        <v>3.5800000001973545E-2</v>
      </c>
      <c r="O150" s="91">
        <v>8205.3309280000012</v>
      </c>
      <c r="P150" s="103">
        <v>107.45</v>
      </c>
      <c r="Q150" s="91"/>
      <c r="R150" s="91">
        <v>8.8166278470000012</v>
      </c>
      <c r="S150" s="92">
        <v>9.0867504967264806E-6</v>
      </c>
      <c r="T150" s="92">
        <v>6.2187131147033656E-3</v>
      </c>
      <c r="U150" s="92">
        <v>2.3050971935517006E-3</v>
      </c>
    </row>
    <row r="151" spans="2:21">
      <c r="B151" s="86" t="s">
        <v>454</v>
      </c>
      <c r="C151" s="87">
        <v>1180355</v>
      </c>
      <c r="D151" s="89" t="s">
        <v>111</v>
      </c>
      <c r="E151" s="89" t="s">
        <v>291</v>
      </c>
      <c r="F151" s="87">
        <v>514401702</v>
      </c>
      <c r="G151" s="89" t="s">
        <v>310</v>
      </c>
      <c r="H151" s="88" t="s">
        <v>453</v>
      </c>
      <c r="I151" s="88" t="s">
        <v>301</v>
      </c>
      <c r="J151" s="102"/>
      <c r="K151" s="91">
        <v>3.9699999975475433</v>
      </c>
      <c r="L151" s="89" t="s">
        <v>120</v>
      </c>
      <c r="M151" s="90">
        <v>2.5000000000000001E-2</v>
      </c>
      <c r="N151" s="90">
        <v>5.9699999975475426E-2</v>
      </c>
      <c r="O151" s="91">
        <v>790.90285900000015</v>
      </c>
      <c r="P151" s="103">
        <v>88.16</v>
      </c>
      <c r="Q151" s="91"/>
      <c r="R151" s="91">
        <v>0.69725994300000005</v>
      </c>
      <c r="S151" s="92">
        <v>9.2963509280449304E-7</v>
      </c>
      <c r="T151" s="92">
        <v>4.9180476108752111E-4</v>
      </c>
      <c r="U151" s="92">
        <v>1.8229780883086859E-4</v>
      </c>
    </row>
    <row r="152" spans="2:21">
      <c r="B152" s="86" t="s">
        <v>455</v>
      </c>
      <c r="C152" s="87">
        <v>1260603</v>
      </c>
      <c r="D152" s="89" t="s">
        <v>111</v>
      </c>
      <c r="E152" s="89" t="s">
        <v>291</v>
      </c>
      <c r="F152" s="87">
        <v>520033234</v>
      </c>
      <c r="G152" s="89" t="s">
        <v>440</v>
      </c>
      <c r="H152" s="88" t="s">
        <v>456</v>
      </c>
      <c r="I152" s="88" t="s">
        <v>118</v>
      </c>
      <c r="J152" s="102"/>
      <c r="K152" s="91">
        <v>2.6300000001335646</v>
      </c>
      <c r="L152" s="89" t="s">
        <v>120</v>
      </c>
      <c r="M152" s="90">
        <v>0.04</v>
      </c>
      <c r="N152" s="90">
        <v>9.3300000003796055E-2</v>
      </c>
      <c r="O152" s="91">
        <v>5890.3881359999996</v>
      </c>
      <c r="P152" s="103">
        <v>96.6</v>
      </c>
      <c r="Q152" s="91"/>
      <c r="R152" s="91">
        <v>5.6901148480000012</v>
      </c>
      <c r="S152" s="92">
        <v>2.269459906984166E-6</v>
      </c>
      <c r="T152" s="92">
        <v>4.0134609789009446E-3</v>
      </c>
      <c r="U152" s="92">
        <v>1.4876739718093787E-3</v>
      </c>
    </row>
    <row r="153" spans="2:21">
      <c r="B153" s="86" t="s">
        <v>457</v>
      </c>
      <c r="C153" s="87">
        <v>1260652</v>
      </c>
      <c r="D153" s="89" t="s">
        <v>111</v>
      </c>
      <c r="E153" s="89" t="s">
        <v>291</v>
      </c>
      <c r="F153" s="87">
        <v>520033234</v>
      </c>
      <c r="G153" s="89" t="s">
        <v>440</v>
      </c>
      <c r="H153" s="88" t="s">
        <v>456</v>
      </c>
      <c r="I153" s="88" t="s">
        <v>118</v>
      </c>
      <c r="J153" s="102"/>
      <c r="K153" s="91">
        <v>3.2999999999434659</v>
      </c>
      <c r="L153" s="89" t="s">
        <v>120</v>
      </c>
      <c r="M153" s="90">
        <v>3.2799999999999996E-2</v>
      </c>
      <c r="N153" s="90">
        <v>9.4299999998059006E-2</v>
      </c>
      <c r="O153" s="91">
        <v>5756.0917960000006</v>
      </c>
      <c r="P153" s="103">
        <v>92.19</v>
      </c>
      <c r="Q153" s="91"/>
      <c r="R153" s="91">
        <v>5.3065410210000001</v>
      </c>
      <c r="S153" s="92">
        <v>4.0878389605303205E-6</v>
      </c>
      <c r="T153" s="92">
        <v>3.7429113277399838E-3</v>
      </c>
      <c r="U153" s="92">
        <v>1.3873890366299447E-3</v>
      </c>
    </row>
    <row r="154" spans="2:21">
      <c r="B154" s="86" t="s">
        <v>458</v>
      </c>
      <c r="C154" s="87">
        <v>1260736</v>
      </c>
      <c r="D154" s="89" t="s">
        <v>111</v>
      </c>
      <c r="E154" s="89" t="s">
        <v>291</v>
      </c>
      <c r="F154" s="87">
        <v>520033234</v>
      </c>
      <c r="G154" s="89" t="s">
        <v>440</v>
      </c>
      <c r="H154" s="88" t="s">
        <v>456</v>
      </c>
      <c r="I154" s="88" t="s">
        <v>118</v>
      </c>
      <c r="J154" s="102"/>
      <c r="K154" s="91">
        <v>3.9099999996095933</v>
      </c>
      <c r="L154" s="89" t="s">
        <v>120</v>
      </c>
      <c r="M154" s="90">
        <v>1.7899999999999999E-2</v>
      </c>
      <c r="N154" s="90">
        <v>8.4999999995563569E-2</v>
      </c>
      <c r="O154" s="91">
        <v>2679.252896</v>
      </c>
      <c r="P154" s="103">
        <v>84.13</v>
      </c>
      <c r="Q154" s="91"/>
      <c r="R154" s="91">
        <v>2.2540553679999999</v>
      </c>
      <c r="S154" s="92">
        <v>2.604955344341803E-6</v>
      </c>
      <c r="T154" s="92">
        <v>1.5898735799559397E-3</v>
      </c>
      <c r="U154" s="92">
        <v>5.8932017921737559E-4</v>
      </c>
    </row>
    <row r="155" spans="2:21">
      <c r="B155" s="86" t="s">
        <v>459</v>
      </c>
      <c r="C155" s="87">
        <v>6120323</v>
      </c>
      <c r="D155" s="89" t="s">
        <v>111</v>
      </c>
      <c r="E155" s="89" t="s">
        <v>291</v>
      </c>
      <c r="F155" s="87">
        <v>520020116</v>
      </c>
      <c r="G155" s="89" t="s">
        <v>304</v>
      </c>
      <c r="H155" s="88" t="s">
        <v>453</v>
      </c>
      <c r="I155" s="88" t="s">
        <v>301</v>
      </c>
      <c r="J155" s="102"/>
      <c r="K155" s="91">
        <v>3.0099999999248284</v>
      </c>
      <c r="L155" s="89" t="s">
        <v>120</v>
      </c>
      <c r="M155" s="90">
        <v>3.3000000000000002E-2</v>
      </c>
      <c r="N155" s="90">
        <v>4.9799999998769912E-2</v>
      </c>
      <c r="O155" s="91">
        <v>6965.5107860000016</v>
      </c>
      <c r="P155" s="103">
        <v>105.04</v>
      </c>
      <c r="Q155" s="91"/>
      <c r="R155" s="91">
        <v>7.3165725550000005</v>
      </c>
      <c r="S155" s="92">
        <v>1.1031955935596477E-5</v>
      </c>
      <c r="T155" s="92">
        <v>5.1606653350962529E-3</v>
      </c>
      <c r="U155" s="92">
        <v>1.9129094655715361E-3</v>
      </c>
    </row>
    <row r="156" spans="2:21">
      <c r="B156" s="86" t="s">
        <v>460</v>
      </c>
      <c r="C156" s="87">
        <v>1168350</v>
      </c>
      <c r="D156" s="89" t="s">
        <v>111</v>
      </c>
      <c r="E156" s="89" t="s">
        <v>291</v>
      </c>
      <c r="F156" s="87">
        <v>515434074</v>
      </c>
      <c r="G156" s="89" t="s">
        <v>304</v>
      </c>
      <c r="H156" s="88" t="s">
        <v>453</v>
      </c>
      <c r="I156" s="88" t="s">
        <v>301</v>
      </c>
      <c r="J156" s="102"/>
      <c r="K156" s="91">
        <v>2.4999999998022799</v>
      </c>
      <c r="L156" s="89" t="s">
        <v>120</v>
      </c>
      <c r="M156" s="90">
        <v>1E-3</v>
      </c>
      <c r="N156" s="90">
        <v>2.7499999998352332E-2</v>
      </c>
      <c r="O156" s="91">
        <v>7332.7749320000012</v>
      </c>
      <c r="P156" s="103">
        <v>103.46</v>
      </c>
      <c r="Q156" s="91"/>
      <c r="R156" s="91">
        <v>7.5864889150000021</v>
      </c>
      <c r="S156" s="92">
        <v>1.2948340894563051E-5</v>
      </c>
      <c r="T156" s="92">
        <v>5.3510479209253857E-3</v>
      </c>
      <c r="U156" s="92">
        <v>1.9834787869409758E-3</v>
      </c>
    </row>
    <row r="157" spans="2:21">
      <c r="B157" s="86" t="s">
        <v>461</v>
      </c>
      <c r="C157" s="87">
        <v>1175975</v>
      </c>
      <c r="D157" s="89" t="s">
        <v>111</v>
      </c>
      <c r="E157" s="89" t="s">
        <v>291</v>
      </c>
      <c r="F157" s="87">
        <v>515434074</v>
      </c>
      <c r="G157" s="89" t="s">
        <v>304</v>
      </c>
      <c r="H157" s="88" t="s">
        <v>453</v>
      </c>
      <c r="I157" s="88" t="s">
        <v>301</v>
      </c>
      <c r="J157" s="102"/>
      <c r="K157" s="91">
        <v>5.2099999999078417</v>
      </c>
      <c r="L157" s="89" t="s">
        <v>120</v>
      </c>
      <c r="M157" s="90">
        <v>3.0000000000000001E-3</v>
      </c>
      <c r="N157" s="90">
        <v>3.7299999998551783E-2</v>
      </c>
      <c r="O157" s="91">
        <v>4135.2112680000009</v>
      </c>
      <c r="P157" s="103">
        <v>91.84</v>
      </c>
      <c r="Q157" s="91"/>
      <c r="R157" s="91">
        <v>3.7977781350000006</v>
      </c>
      <c r="S157" s="92">
        <v>1.1429739763511834E-5</v>
      </c>
      <c r="T157" s="92">
        <v>2.6787217408631298E-3</v>
      </c>
      <c r="U157" s="92">
        <v>9.9292471822991658E-4</v>
      </c>
    </row>
    <row r="158" spans="2:21">
      <c r="B158" s="86" t="s">
        <v>462</v>
      </c>
      <c r="C158" s="87">
        <v>1185834</v>
      </c>
      <c r="D158" s="89" t="s">
        <v>111</v>
      </c>
      <c r="E158" s="89" t="s">
        <v>291</v>
      </c>
      <c r="F158" s="87">
        <v>515434074</v>
      </c>
      <c r="G158" s="89" t="s">
        <v>304</v>
      </c>
      <c r="H158" s="88" t="s">
        <v>453</v>
      </c>
      <c r="I158" s="88" t="s">
        <v>301</v>
      </c>
      <c r="J158" s="102"/>
      <c r="K158" s="91">
        <v>3.7300000001867595</v>
      </c>
      <c r="L158" s="89" t="s">
        <v>120</v>
      </c>
      <c r="M158" s="90">
        <v>3.0000000000000001E-3</v>
      </c>
      <c r="N158" s="90">
        <v>3.6200000001127608E-2</v>
      </c>
      <c r="O158" s="91">
        <v>6006.0611240000007</v>
      </c>
      <c r="P158" s="103">
        <v>94.5</v>
      </c>
      <c r="Q158" s="91"/>
      <c r="R158" s="91">
        <v>5.6757278780000009</v>
      </c>
      <c r="S158" s="92">
        <v>1.180900732206056E-5</v>
      </c>
      <c r="T158" s="92">
        <v>4.0033132851826159E-3</v>
      </c>
      <c r="U158" s="92">
        <v>1.4839125150771433E-3</v>
      </c>
    </row>
    <row r="159" spans="2:21">
      <c r="B159" s="86" t="s">
        <v>463</v>
      </c>
      <c r="C159" s="87">
        <v>1192129</v>
      </c>
      <c r="D159" s="89" t="s">
        <v>111</v>
      </c>
      <c r="E159" s="89" t="s">
        <v>291</v>
      </c>
      <c r="F159" s="87">
        <v>515434074</v>
      </c>
      <c r="G159" s="89" t="s">
        <v>304</v>
      </c>
      <c r="H159" s="88" t="s">
        <v>453</v>
      </c>
      <c r="I159" s="88" t="s">
        <v>301</v>
      </c>
      <c r="J159" s="102"/>
      <c r="K159" s="91">
        <v>3.2400000001122686</v>
      </c>
      <c r="L159" s="89" t="s">
        <v>120</v>
      </c>
      <c r="M159" s="90">
        <v>3.0000000000000001E-3</v>
      </c>
      <c r="N159" s="90">
        <v>3.5500000002572821E-2</v>
      </c>
      <c r="O159" s="91">
        <v>2311.8078480000004</v>
      </c>
      <c r="P159" s="103">
        <v>92.47</v>
      </c>
      <c r="Q159" s="91"/>
      <c r="R159" s="91">
        <v>2.1377287990000005</v>
      </c>
      <c r="S159" s="92">
        <v>9.2472313920000022E-6</v>
      </c>
      <c r="T159" s="92">
        <v>1.5078238923903141E-3</v>
      </c>
      <c r="U159" s="92">
        <v>5.5890673176437497E-4</v>
      </c>
    </row>
    <row r="160" spans="2:21">
      <c r="B160" s="86" t="s">
        <v>464</v>
      </c>
      <c r="C160" s="87">
        <v>1188192</v>
      </c>
      <c r="D160" s="89" t="s">
        <v>111</v>
      </c>
      <c r="E160" s="89" t="s">
        <v>291</v>
      </c>
      <c r="F160" s="87">
        <v>512607888</v>
      </c>
      <c r="G160" s="89" t="s">
        <v>465</v>
      </c>
      <c r="H160" s="88" t="s">
        <v>456</v>
      </c>
      <c r="I160" s="88" t="s">
        <v>118</v>
      </c>
      <c r="J160" s="102"/>
      <c r="K160" s="91">
        <v>4.2700000006664292</v>
      </c>
      <c r="L160" s="89" t="s">
        <v>120</v>
      </c>
      <c r="M160" s="90">
        <v>3.2500000000000001E-2</v>
      </c>
      <c r="N160" s="90">
        <v>4.9400000007775002E-2</v>
      </c>
      <c r="O160" s="91">
        <v>2963.1034500000005</v>
      </c>
      <c r="P160" s="103">
        <v>97.23</v>
      </c>
      <c r="Q160" s="91"/>
      <c r="R160" s="91">
        <v>2.8810254040000003</v>
      </c>
      <c r="S160" s="92">
        <v>1.1396551730769233E-5</v>
      </c>
      <c r="T160" s="92">
        <v>2.0321001152095427E-3</v>
      </c>
      <c r="U160" s="92">
        <v>7.5324077283938848E-4</v>
      </c>
    </row>
    <row r="161" spans="2:21">
      <c r="B161" s="86" t="s">
        <v>470</v>
      </c>
      <c r="C161" s="87">
        <v>3660156</v>
      </c>
      <c r="D161" s="89" t="s">
        <v>111</v>
      </c>
      <c r="E161" s="89" t="s">
        <v>291</v>
      </c>
      <c r="F161" s="87">
        <v>520038332</v>
      </c>
      <c r="G161" s="89" t="s">
        <v>304</v>
      </c>
      <c r="H161" s="88" t="s">
        <v>469</v>
      </c>
      <c r="I161" s="88"/>
      <c r="J161" s="102"/>
      <c r="K161" s="91">
        <v>3.4199999997699368</v>
      </c>
      <c r="L161" s="89" t="s">
        <v>120</v>
      </c>
      <c r="M161" s="90">
        <v>1.9E-2</v>
      </c>
      <c r="N161" s="90">
        <v>3.4999999998356686E-2</v>
      </c>
      <c r="O161" s="91">
        <v>6025.0400000000009</v>
      </c>
      <c r="P161" s="103">
        <v>101</v>
      </c>
      <c r="Q161" s="91"/>
      <c r="R161" s="91">
        <v>6.0852902700000016</v>
      </c>
      <c r="S161" s="92">
        <v>1.1079290415236178E-5</v>
      </c>
      <c r="T161" s="92">
        <v>4.292193689643186E-3</v>
      </c>
      <c r="U161" s="92">
        <v>1.5909921306361419E-3</v>
      </c>
    </row>
    <row r="162" spans="2:21">
      <c r="B162" s="86" t="s">
        <v>471</v>
      </c>
      <c r="C162" s="87">
        <v>1155928</v>
      </c>
      <c r="D162" s="89" t="s">
        <v>111</v>
      </c>
      <c r="E162" s="89" t="s">
        <v>291</v>
      </c>
      <c r="F162" s="87">
        <v>515327120</v>
      </c>
      <c r="G162" s="89" t="s">
        <v>304</v>
      </c>
      <c r="H162" s="88" t="s">
        <v>469</v>
      </c>
      <c r="I162" s="88"/>
      <c r="J162" s="102"/>
      <c r="K162" s="91">
        <v>3.7499999998913713</v>
      </c>
      <c r="L162" s="89" t="s">
        <v>120</v>
      </c>
      <c r="M162" s="90">
        <v>2.75E-2</v>
      </c>
      <c r="N162" s="90">
        <v>2.8599999999044067E-2</v>
      </c>
      <c r="O162" s="91">
        <v>6310.4244339999996</v>
      </c>
      <c r="P162" s="103">
        <v>109.41</v>
      </c>
      <c r="Q162" s="91"/>
      <c r="R162" s="91">
        <v>6.9042352810000009</v>
      </c>
      <c r="S162" s="92">
        <v>1.2354664798062175E-5</v>
      </c>
      <c r="T162" s="92">
        <v>4.8698276976227211E-3</v>
      </c>
      <c r="U162" s="92">
        <v>1.8051043603103934E-3</v>
      </c>
    </row>
    <row r="163" spans="2:21">
      <c r="B163" s="86" t="s">
        <v>472</v>
      </c>
      <c r="C163" s="87">
        <v>1177658</v>
      </c>
      <c r="D163" s="89" t="s">
        <v>111</v>
      </c>
      <c r="E163" s="89" t="s">
        <v>291</v>
      </c>
      <c r="F163" s="87">
        <v>515327120</v>
      </c>
      <c r="G163" s="89" t="s">
        <v>304</v>
      </c>
      <c r="H163" s="88" t="s">
        <v>469</v>
      </c>
      <c r="I163" s="88"/>
      <c r="J163" s="102"/>
      <c r="K163" s="91">
        <v>5.4100000003530244</v>
      </c>
      <c r="L163" s="89" t="s">
        <v>120</v>
      </c>
      <c r="M163" s="90">
        <v>8.5000000000000006E-3</v>
      </c>
      <c r="N163" s="90">
        <v>3.0200000001564298E-2</v>
      </c>
      <c r="O163" s="91">
        <v>4854.8340620000008</v>
      </c>
      <c r="P163" s="103">
        <v>97.44</v>
      </c>
      <c r="Q163" s="91"/>
      <c r="R163" s="91">
        <v>4.7305507130000004</v>
      </c>
      <c r="S163" s="92">
        <v>9.3885061070887117E-6</v>
      </c>
      <c r="T163" s="92">
        <v>3.3366427923701447E-3</v>
      </c>
      <c r="U163" s="92">
        <v>1.2367970341632018E-3</v>
      </c>
    </row>
    <row r="164" spans="2:21">
      <c r="B164" s="86" t="s">
        <v>473</v>
      </c>
      <c r="C164" s="87">
        <v>1193929</v>
      </c>
      <c r="D164" s="89" t="s">
        <v>111</v>
      </c>
      <c r="E164" s="89" t="s">
        <v>291</v>
      </c>
      <c r="F164" s="87">
        <v>515327120</v>
      </c>
      <c r="G164" s="89" t="s">
        <v>304</v>
      </c>
      <c r="H164" s="88" t="s">
        <v>469</v>
      </c>
      <c r="I164" s="88"/>
      <c r="J164" s="102"/>
      <c r="K164" s="91">
        <v>6.7299999993612847</v>
      </c>
      <c r="L164" s="89" t="s">
        <v>120</v>
      </c>
      <c r="M164" s="90">
        <v>3.1800000000000002E-2</v>
      </c>
      <c r="N164" s="90">
        <v>3.6099999993999952E-2</v>
      </c>
      <c r="O164" s="91">
        <v>2063.3502610000005</v>
      </c>
      <c r="P164" s="103">
        <v>100.16</v>
      </c>
      <c r="Q164" s="91"/>
      <c r="R164" s="91">
        <v>2.0666515840000006</v>
      </c>
      <c r="S164" s="92">
        <v>1.0534822122944963E-5</v>
      </c>
      <c r="T164" s="92">
        <v>1.4576903473720235E-3</v>
      </c>
      <c r="U164" s="92">
        <v>5.4032367578592396E-4</v>
      </c>
    </row>
    <row r="165" spans="2:21">
      <c r="B165" s="86" t="s">
        <v>474</v>
      </c>
      <c r="C165" s="87">
        <v>1169531</v>
      </c>
      <c r="D165" s="89" t="s">
        <v>111</v>
      </c>
      <c r="E165" s="89" t="s">
        <v>291</v>
      </c>
      <c r="F165" s="87">
        <v>516167343</v>
      </c>
      <c r="G165" s="89" t="s">
        <v>310</v>
      </c>
      <c r="H165" s="88" t="s">
        <v>469</v>
      </c>
      <c r="I165" s="88"/>
      <c r="J165" s="102"/>
      <c r="K165" s="91">
        <v>2.5100000003795007</v>
      </c>
      <c r="L165" s="89" t="s">
        <v>120</v>
      </c>
      <c r="M165" s="90">
        <v>1.6399999999999998E-2</v>
      </c>
      <c r="N165" s="90">
        <v>2.8800000002760003E-2</v>
      </c>
      <c r="O165" s="91">
        <v>2691.5640100000005</v>
      </c>
      <c r="P165" s="103">
        <v>107.69</v>
      </c>
      <c r="Q165" s="91"/>
      <c r="R165" s="91">
        <v>2.8985451900000001</v>
      </c>
      <c r="S165" s="92">
        <v>1.0321725379921636E-5</v>
      </c>
      <c r="T165" s="92">
        <v>2.0444575068172726E-3</v>
      </c>
      <c r="U165" s="92">
        <v>7.578213007057164E-4</v>
      </c>
    </row>
    <row r="166" spans="2:21">
      <c r="B166" s="86" t="s">
        <v>475</v>
      </c>
      <c r="C166" s="87">
        <v>1179340</v>
      </c>
      <c r="D166" s="89" t="s">
        <v>111</v>
      </c>
      <c r="E166" s="89" t="s">
        <v>291</v>
      </c>
      <c r="F166" s="87">
        <v>514599943</v>
      </c>
      <c r="G166" s="89" t="s">
        <v>476</v>
      </c>
      <c r="H166" s="88" t="s">
        <v>469</v>
      </c>
      <c r="I166" s="88"/>
      <c r="J166" s="102"/>
      <c r="K166" s="91">
        <v>3.2700000000487632</v>
      </c>
      <c r="L166" s="89" t="s">
        <v>120</v>
      </c>
      <c r="M166" s="90">
        <v>1.4800000000000001E-2</v>
      </c>
      <c r="N166" s="90">
        <v>4.3000000000082646E-2</v>
      </c>
      <c r="O166" s="91">
        <v>12217.719207000002</v>
      </c>
      <c r="P166" s="103">
        <v>99.03</v>
      </c>
      <c r="Q166" s="91"/>
      <c r="R166" s="91">
        <v>12.099206883000003</v>
      </c>
      <c r="S166" s="92">
        <v>1.4038441955660349E-5</v>
      </c>
      <c r="T166" s="92">
        <v>8.5340447421089084E-3</v>
      </c>
      <c r="U166" s="92">
        <v>3.1633237008744436E-3</v>
      </c>
    </row>
    <row r="167" spans="2:21">
      <c r="B167" s="86" t="s">
        <v>477</v>
      </c>
      <c r="C167" s="87">
        <v>1113034</v>
      </c>
      <c r="D167" s="89" t="s">
        <v>111</v>
      </c>
      <c r="E167" s="89" t="s">
        <v>291</v>
      </c>
      <c r="F167" s="88" t="s">
        <v>478</v>
      </c>
      <c r="G167" s="89" t="s">
        <v>424</v>
      </c>
      <c r="H167" s="88" t="s">
        <v>469</v>
      </c>
      <c r="I167" s="88"/>
      <c r="J167" s="102"/>
      <c r="K167" s="91">
        <v>0</v>
      </c>
      <c r="L167" s="89" t="s">
        <v>120</v>
      </c>
      <c r="M167" s="90">
        <v>4.9000000000000002E-2</v>
      </c>
      <c r="N167" s="90">
        <v>0</v>
      </c>
      <c r="O167" s="91">
        <v>2023.2311540000003</v>
      </c>
      <c r="P167" s="103">
        <v>23.05</v>
      </c>
      <c r="Q167" s="91"/>
      <c r="R167" s="91">
        <v>0.4663546910000001</v>
      </c>
      <c r="S167" s="92">
        <v>4.4550306765271243E-6</v>
      </c>
      <c r="T167" s="92">
        <v>3.289382384458873E-4</v>
      </c>
      <c r="U167" s="92">
        <v>1.2192789670594458E-4</v>
      </c>
    </row>
    <row r="168" spans="2:21">
      <c r="B168" s="93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1"/>
      <c r="P168" s="103"/>
      <c r="Q168" s="88"/>
      <c r="R168" s="88"/>
      <c r="S168" s="88"/>
      <c r="T168" s="92"/>
      <c r="U168" s="88"/>
    </row>
    <row r="169" spans="2:21">
      <c r="B169" s="85" t="s">
        <v>43</v>
      </c>
      <c r="C169" s="80"/>
      <c r="D169" s="81"/>
      <c r="E169" s="81"/>
      <c r="F169" s="80"/>
      <c r="G169" s="81"/>
      <c r="H169" s="80"/>
      <c r="I169" s="80"/>
      <c r="J169" s="100"/>
      <c r="K169" s="83">
        <v>4.000971122301741</v>
      </c>
      <c r="L169" s="81"/>
      <c r="M169" s="82"/>
      <c r="N169" s="82">
        <v>5.6734226340589604E-2</v>
      </c>
      <c r="O169" s="83"/>
      <c r="P169" s="101"/>
      <c r="Q169" s="83">
        <v>0.89295507600000013</v>
      </c>
      <c r="R169" s="83">
        <v>202.55964737600004</v>
      </c>
      <c r="S169" s="84"/>
      <c r="T169" s="84">
        <v>0.14287325693070285</v>
      </c>
      <c r="U169" s="84">
        <v>5.2958986451051876E-2</v>
      </c>
    </row>
    <row r="170" spans="2:21">
      <c r="B170" s="86" t="s">
        <v>479</v>
      </c>
      <c r="C170" s="87">
        <v>7480163</v>
      </c>
      <c r="D170" s="89" t="s">
        <v>111</v>
      </c>
      <c r="E170" s="89" t="s">
        <v>291</v>
      </c>
      <c r="F170" s="87">
        <v>520029935</v>
      </c>
      <c r="G170" s="89" t="s">
        <v>293</v>
      </c>
      <c r="H170" s="88" t="s">
        <v>294</v>
      </c>
      <c r="I170" s="88" t="s">
        <v>118</v>
      </c>
      <c r="J170" s="102"/>
      <c r="K170" s="91">
        <v>3.58</v>
      </c>
      <c r="L170" s="89" t="s">
        <v>120</v>
      </c>
      <c r="M170" s="90">
        <v>2.6800000000000001E-2</v>
      </c>
      <c r="N170" s="90">
        <v>4.5618556701030925E-2</v>
      </c>
      <c r="O170" s="91">
        <v>2.0400000000000003E-4</v>
      </c>
      <c r="P170" s="103">
        <v>95.02</v>
      </c>
      <c r="Q170" s="91"/>
      <c r="R170" s="91">
        <v>1.9400000000000004E-7</v>
      </c>
      <c r="S170" s="92">
        <v>7.8174344381453107E-14</v>
      </c>
      <c r="T170" s="92">
        <v>1.3683580221240259E-10</v>
      </c>
      <c r="U170" s="92">
        <v>5.0721076505593141E-11</v>
      </c>
    </row>
    <row r="171" spans="2:21">
      <c r="B171" s="86" t="s">
        <v>480</v>
      </c>
      <c r="C171" s="87">
        <v>6620488</v>
      </c>
      <c r="D171" s="89" t="s">
        <v>111</v>
      </c>
      <c r="E171" s="89" t="s">
        <v>291</v>
      </c>
      <c r="F171" s="87">
        <v>520000118</v>
      </c>
      <c r="G171" s="89" t="s">
        <v>293</v>
      </c>
      <c r="H171" s="88" t="s">
        <v>294</v>
      </c>
      <c r="I171" s="88" t="s">
        <v>118</v>
      </c>
      <c r="J171" s="102"/>
      <c r="K171" s="91">
        <v>4.01</v>
      </c>
      <c r="L171" s="89" t="s">
        <v>120</v>
      </c>
      <c r="M171" s="90">
        <v>2.5000000000000001E-2</v>
      </c>
      <c r="N171" s="90">
        <v>4.5238095238095244E-2</v>
      </c>
      <c r="O171" s="91">
        <v>4.5000000000000003E-5</v>
      </c>
      <c r="P171" s="103">
        <v>93.69</v>
      </c>
      <c r="Q171" s="91"/>
      <c r="R171" s="91">
        <v>4.2000000000000006E-8</v>
      </c>
      <c r="S171" s="92">
        <v>1.516679224770648E-14</v>
      </c>
      <c r="T171" s="92">
        <v>2.9624245839798501E-11</v>
      </c>
      <c r="U171" s="92">
        <v>1.0980851614612946E-11</v>
      </c>
    </row>
    <row r="172" spans="2:21">
      <c r="B172" s="86" t="s">
        <v>481</v>
      </c>
      <c r="C172" s="87">
        <v>1133131</v>
      </c>
      <c r="D172" s="89" t="s">
        <v>111</v>
      </c>
      <c r="E172" s="89" t="s">
        <v>291</v>
      </c>
      <c r="F172" s="87">
        <v>520027194</v>
      </c>
      <c r="G172" s="89" t="s">
        <v>482</v>
      </c>
      <c r="H172" s="88" t="s">
        <v>320</v>
      </c>
      <c r="I172" s="88" t="s">
        <v>301</v>
      </c>
      <c r="J172" s="102"/>
      <c r="K172" s="91">
        <v>0.42</v>
      </c>
      <c r="L172" s="89" t="s">
        <v>120</v>
      </c>
      <c r="M172" s="90">
        <v>5.7000000000000002E-2</v>
      </c>
      <c r="N172" s="90">
        <v>4.8399246704331447E-2</v>
      </c>
      <c r="O172" s="91">
        <v>5.2700000000000012E-4</v>
      </c>
      <c r="P172" s="103">
        <v>100.82</v>
      </c>
      <c r="Q172" s="91"/>
      <c r="R172" s="91">
        <v>5.3100000000000008E-7</v>
      </c>
      <c r="S172" s="92">
        <v>3.4120981553549925E-12</v>
      </c>
      <c r="T172" s="92">
        <v>3.7453510811745249E-10</v>
      </c>
      <c r="U172" s="92">
        <v>1.3882933827046368E-10</v>
      </c>
    </row>
    <row r="173" spans="2:21">
      <c r="B173" s="86" t="s">
        <v>483</v>
      </c>
      <c r="C173" s="87">
        <v>2810372</v>
      </c>
      <c r="D173" s="89" t="s">
        <v>111</v>
      </c>
      <c r="E173" s="89" t="s">
        <v>291</v>
      </c>
      <c r="F173" s="87">
        <v>520027830</v>
      </c>
      <c r="G173" s="89" t="s">
        <v>375</v>
      </c>
      <c r="H173" s="88" t="s">
        <v>331</v>
      </c>
      <c r="I173" s="88" t="s">
        <v>301</v>
      </c>
      <c r="J173" s="102"/>
      <c r="K173" s="91">
        <v>8.4700000000000006</v>
      </c>
      <c r="L173" s="89" t="s">
        <v>120</v>
      </c>
      <c r="M173" s="90">
        <v>2.4E-2</v>
      </c>
      <c r="N173" s="90">
        <v>5.0205761316872426E-2</v>
      </c>
      <c r="O173" s="91">
        <v>3.0100000000000005E-4</v>
      </c>
      <c r="P173" s="103">
        <v>80.430000000000007</v>
      </c>
      <c r="Q173" s="91"/>
      <c r="R173" s="91">
        <v>2.4300000000000005E-7</v>
      </c>
      <c r="S173" s="92">
        <v>4.0077620097714836E-13</v>
      </c>
      <c r="T173" s="92">
        <v>1.7139742235883418E-10</v>
      </c>
      <c r="U173" s="92">
        <v>6.3532070055974904E-11</v>
      </c>
    </row>
    <row r="174" spans="2:21">
      <c r="B174" s="86" t="s">
        <v>484</v>
      </c>
      <c r="C174" s="87">
        <v>1138114</v>
      </c>
      <c r="D174" s="89" t="s">
        <v>111</v>
      </c>
      <c r="E174" s="89" t="s">
        <v>291</v>
      </c>
      <c r="F174" s="87">
        <v>520026683</v>
      </c>
      <c r="G174" s="89" t="s">
        <v>304</v>
      </c>
      <c r="H174" s="88" t="s">
        <v>327</v>
      </c>
      <c r="I174" s="88" t="s">
        <v>118</v>
      </c>
      <c r="J174" s="102"/>
      <c r="K174" s="91">
        <v>1.46</v>
      </c>
      <c r="L174" s="89" t="s">
        <v>120</v>
      </c>
      <c r="M174" s="90">
        <v>3.39E-2</v>
      </c>
      <c r="N174" s="90">
        <v>5.1089108910891093E-2</v>
      </c>
      <c r="O174" s="91">
        <v>1.0200000000000001E-4</v>
      </c>
      <c r="P174" s="103">
        <v>99.19</v>
      </c>
      <c r="Q174" s="91"/>
      <c r="R174" s="91">
        <v>1.0100000000000002E-7</v>
      </c>
      <c r="S174" s="92">
        <v>1.5665128934608134E-13</v>
      </c>
      <c r="T174" s="92">
        <v>7.1239257852848772E-11</v>
      </c>
      <c r="U174" s="92">
        <v>2.6406333644664469E-11</v>
      </c>
    </row>
    <row r="175" spans="2:21">
      <c r="B175" s="86" t="s">
        <v>485</v>
      </c>
      <c r="C175" s="87">
        <v>1162866</v>
      </c>
      <c r="D175" s="89" t="s">
        <v>111</v>
      </c>
      <c r="E175" s="89" t="s">
        <v>291</v>
      </c>
      <c r="F175" s="87">
        <v>520026683</v>
      </c>
      <c r="G175" s="89" t="s">
        <v>304</v>
      </c>
      <c r="H175" s="88" t="s">
        <v>327</v>
      </c>
      <c r="I175" s="88" t="s">
        <v>118</v>
      </c>
      <c r="J175" s="102"/>
      <c r="K175" s="91">
        <v>6.36</v>
      </c>
      <c r="L175" s="89" t="s">
        <v>120</v>
      </c>
      <c r="M175" s="90">
        <v>2.4399999999999998E-2</v>
      </c>
      <c r="N175" s="90">
        <v>5.2062256809338514E-2</v>
      </c>
      <c r="O175" s="91">
        <v>3.0100000000000005E-4</v>
      </c>
      <c r="P175" s="103">
        <v>85.25</v>
      </c>
      <c r="Q175" s="91"/>
      <c r="R175" s="91">
        <v>2.5700000000000009E-7</v>
      </c>
      <c r="S175" s="92">
        <v>2.740005352568596E-13</v>
      </c>
      <c r="T175" s="92">
        <v>1.8127217097210039E-10</v>
      </c>
      <c r="U175" s="92">
        <v>6.7192353927512565E-11</v>
      </c>
    </row>
    <row r="176" spans="2:21">
      <c r="B176" s="86" t="s">
        <v>486</v>
      </c>
      <c r="C176" s="87">
        <v>1132521</v>
      </c>
      <c r="D176" s="89" t="s">
        <v>111</v>
      </c>
      <c r="E176" s="89" t="s">
        <v>291</v>
      </c>
      <c r="F176" s="87">
        <v>513623314</v>
      </c>
      <c r="G176" s="89" t="s">
        <v>304</v>
      </c>
      <c r="H176" s="88" t="s">
        <v>327</v>
      </c>
      <c r="I176" s="88" t="s">
        <v>118</v>
      </c>
      <c r="J176" s="102"/>
      <c r="K176" s="91">
        <v>0.01</v>
      </c>
      <c r="L176" s="89" t="s">
        <v>120</v>
      </c>
      <c r="M176" s="90">
        <v>3.5000000000000003E-2</v>
      </c>
      <c r="N176" s="90">
        <v>0.14069999995047874</v>
      </c>
      <c r="O176" s="91">
        <v>1430.461454</v>
      </c>
      <c r="P176" s="103">
        <v>101.64</v>
      </c>
      <c r="Q176" s="91"/>
      <c r="R176" s="91">
        <v>1.45392096</v>
      </c>
      <c r="S176" s="92">
        <v>1.2547137052987974E-5</v>
      </c>
      <c r="T176" s="92">
        <v>1.0255074273970437E-3</v>
      </c>
      <c r="U176" s="92">
        <v>3.8012596002703816E-4</v>
      </c>
    </row>
    <row r="177" spans="2:21">
      <c r="B177" s="86" t="s">
        <v>487</v>
      </c>
      <c r="C177" s="87">
        <v>7590151</v>
      </c>
      <c r="D177" s="89" t="s">
        <v>111</v>
      </c>
      <c r="E177" s="89" t="s">
        <v>291</v>
      </c>
      <c r="F177" s="87">
        <v>520001736</v>
      </c>
      <c r="G177" s="89" t="s">
        <v>304</v>
      </c>
      <c r="H177" s="88" t="s">
        <v>331</v>
      </c>
      <c r="I177" s="88" t="s">
        <v>301</v>
      </c>
      <c r="J177" s="102"/>
      <c r="K177" s="91">
        <v>6.06</v>
      </c>
      <c r="L177" s="89" t="s">
        <v>120</v>
      </c>
      <c r="M177" s="90">
        <v>2.5499999999999998E-2</v>
      </c>
      <c r="N177" s="90">
        <v>5.2400000000893315E-2</v>
      </c>
      <c r="O177" s="91">
        <v>11022.372046000002</v>
      </c>
      <c r="P177" s="103">
        <v>85.31</v>
      </c>
      <c r="Q177" s="91"/>
      <c r="R177" s="91">
        <v>9.4031859590000018</v>
      </c>
      <c r="S177" s="92">
        <v>8.0875929673366912E-6</v>
      </c>
      <c r="T177" s="92">
        <v>6.6324355363513677E-3</v>
      </c>
      <c r="U177" s="92">
        <v>2.4584521361997844E-3</v>
      </c>
    </row>
    <row r="178" spans="2:21">
      <c r="B178" s="86" t="s">
        <v>488</v>
      </c>
      <c r="C178" s="87">
        <v>5850110</v>
      </c>
      <c r="D178" s="89" t="s">
        <v>111</v>
      </c>
      <c r="E178" s="89" t="s">
        <v>291</v>
      </c>
      <c r="F178" s="87">
        <v>520033986</v>
      </c>
      <c r="G178" s="89" t="s">
        <v>396</v>
      </c>
      <c r="H178" s="88" t="s">
        <v>327</v>
      </c>
      <c r="I178" s="88" t="s">
        <v>118</v>
      </c>
      <c r="J178" s="102"/>
      <c r="K178" s="91">
        <v>5.63</v>
      </c>
      <c r="L178" s="89" t="s">
        <v>120</v>
      </c>
      <c r="M178" s="90">
        <v>1.95E-2</v>
      </c>
      <c r="N178" s="90">
        <v>5.2300000246521837E-2</v>
      </c>
      <c r="O178" s="91">
        <v>94.142872000000011</v>
      </c>
      <c r="P178" s="103">
        <v>83.16</v>
      </c>
      <c r="Q178" s="91"/>
      <c r="R178" s="91">
        <v>7.8289209000000012E-2</v>
      </c>
      <c r="S178" s="92">
        <v>8.2575446916586462E-8</v>
      </c>
      <c r="T178" s="92">
        <v>5.5220447000461077E-5</v>
      </c>
      <c r="U178" s="92">
        <v>2.0468623501295723E-5</v>
      </c>
    </row>
    <row r="179" spans="2:21">
      <c r="B179" s="86" t="s">
        <v>489</v>
      </c>
      <c r="C179" s="87">
        <v>4160156</v>
      </c>
      <c r="D179" s="89" t="s">
        <v>111</v>
      </c>
      <c r="E179" s="89" t="s">
        <v>291</v>
      </c>
      <c r="F179" s="87">
        <v>520038910</v>
      </c>
      <c r="G179" s="89" t="s">
        <v>304</v>
      </c>
      <c r="H179" s="88" t="s">
        <v>331</v>
      </c>
      <c r="I179" s="88" t="s">
        <v>301</v>
      </c>
      <c r="J179" s="102"/>
      <c r="K179" s="91">
        <v>1.31</v>
      </c>
      <c r="L179" s="89" t="s">
        <v>120</v>
      </c>
      <c r="M179" s="90">
        <v>2.5499999999999998E-2</v>
      </c>
      <c r="N179" s="90">
        <v>4.9399999995895963E-2</v>
      </c>
      <c r="O179" s="91">
        <v>2259.3900010000007</v>
      </c>
      <c r="P179" s="103">
        <v>97.06</v>
      </c>
      <c r="Q179" s="91"/>
      <c r="R179" s="91">
        <v>2.1929639350000008</v>
      </c>
      <c r="S179" s="92">
        <v>1.1222656022133479E-5</v>
      </c>
      <c r="T179" s="92">
        <v>1.5467833982917123E-3</v>
      </c>
      <c r="U179" s="92">
        <v>5.7334789443887419E-4</v>
      </c>
    </row>
    <row r="180" spans="2:21">
      <c r="B180" s="86" t="s">
        <v>490</v>
      </c>
      <c r="C180" s="87">
        <v>2320232</v>
      </c>
      <c r="D180" s="89" t="s">
        <v>111</v>
      </c>
      <c r="E180" s="89" t="s">
        <v>291</v>
      </c>
      <c r="F180" s="87">
        <v>550010003</v>
      </c>
      <c r="G180" s="89" t="s">
        <v>114</v>
      </c>
      <c r="H180" s="88" t="s">
        <v>331</v>
      </c>
      <c r="I180" s="88" t="s">
        <v>301</v>
      </c>
      <c r="J180" s="102"/>
      <c r="K180" s="91">
        <v>4.05</v>
      </c>
      <c r="L180" s="89" t="s">
        <v>120</v>
      </c>
      <c r="M180" s="90">
        <v>2.2400000000000003E-2</v>
      </c>
      <c r="N180" s="90">
        <v>5.0179372197309419E-2</v>
      </c>
      <c r="O180" s="91">
        <v>2.4700000000000004E-4</v>
      </c>
      <c r="P180" s="103">
        <v>90.04</v>
      </c>
      <c r="Q180" s="91"/>
      <c r="R180" s="91">
        <v>2.2300000000000002E-7</v>
      </c>
      <c r="S180" s="92">
        <v>3.8471608653713321E-13</v>
      </c>
      <c r="T180" s="92">
        <v>1.572906386255968E-10</v>
      </c>
      <c r="U180" s="92">
        <v>5.8303093096635404E-11</v>
      </c>
    </row>
    <row r="181" spans="2:21">
      <c r="B181" s="86" t="s">
        <v>491</v>
      </c>
      <c r="C181" s="87">
        <v>1135920</v>
      </c>
      <c r="D181" s="89" t="s">
        <v>111</v>
      </c>
      <c r="E181" s="89" t="s">
        <v>291</v>
      </c>
      <c r="F181" s="87">
        <v>513937714</v>
      </c>
      <c r="G181" s="89" t="s">
        <v>396</v>
      </c>
      <c r="H181" s="88" t="s">
        <v>327</v>
      </c>
      <c r="I181" s="88" t="s">
        <v>118</v>
      </c>
      <c r="J181" s="102"/>
      <c r="K181" s="91">
        <v>1</v>
      </c>
      <c r="L181" s="89" t="s">
        <v>120</v>
      </c>
      <c r="M181" s="90">
        <v>4.0999999999999995E-2</v>
      </c>
      <c r="N181" s="90">
        <v>5.500000000632526E-2</v>
      </c>
      <c r="O181" s="91">
        <v>1569.1961370000001</v>
      </c>
      <c r="P181" s="103">
        <v>98.7</v>
      </c>
      <c r="Q181" s="91">
        <v>3.2168521000000005E-2</v>
      </c>
      <c r="R181" s="91">
        <v>1.580965108</v>
      </c>
      <c r="S181" s="92">
        <v>5.23065379E-6</v>
      </c>
      <c r="T181" s="92">
        <v>1.1151166434175137E-3</v>
      </c>
      <c r="U181" s="92">
        <v>4.1334150616258403E-4</v>
      </c>
    </row>
    <row r="182" spans="2:21">
      <c r="B182" s="86" t="s">
        <v>492</v>
      </c>
      <c r="C182" s="87">
        <v>7770258</v>
      </c>
      <c r="D182" s="89" t="s">
        <v>111</v>
      </c>
      <c r="E182" s="89" t="s">
        <v>291</v>
      </c>
      <c r="F182" s="87">
        <v>520022732</v>
      </c>
      <c r="G182" s="89" t="s">
        <v>493</v>
      </c>
      <c r="H182" s="88" t="s">
        <v>331</v>
      </c>
      <c r="I182" s="88" t="s">
        <v>301</v>
      </c>
      <c r="J182" s="102"/>
      <c r="K182" s="91">
        <v>4.18</v>
      </c>
      <c r="L182" s="89" t="s">
        <v>120</v>
      </c>
      <c r="M182" s="90">
        <v>3.5200000000000002E-2</v>
      </c>
      <c r="N182" s="90">
        <v>4.7488038277511954E-2</v>
      </c>
      <c r="O182" s="91">
        <v>4.3400000000000003E-4</v>
      </c>
      <c r="P182" s="103">
        <v>96.46</v>
      </c>
      <c r="Q182" s="91"/>
      <c r="R182" s="91">
        <v>4.1800000000000012E-7</v>
      </c>
      <c r="S182" s="92">
        <v>5.4004038606168206E-13</v>
      </c>
      <c r="T182" s="92">
        <v>2.9483178002466128E-10</v>
      </c>
      <c r="U182" s="92">
        <v>1.0928561845019554E-10</v>
      </c>
    </row>
    <row r="183" spans="2:21">
      <c r="B183" s="86" t="s">
        <v>494</v>
      </c>
      <c r="C183" s="87">
        <v>1410299</v>
      </c>
      <c r="D183" s="89" t="s">
        <v>111</v>
      </c>
      <c r="E183" s="89" t="s">
        <v>291</v>
      </c>
      <c r="F183" s="87">
        <v>520034372</v>
      </c>
      <c r="G183" s="89" t="s">
        <v>116</v>
      </c>
      <c r="H183" s="88" t="s">
        <v>331</v>
      </c>
      <c r="I183" s="88" t="s">
        <v>301</v>
      </c>
      <c r="J183" s="102"/>
      <c r="K183" s="91">
        <v>1.54</v>
      </c>
      <c r="L183" s="89" t="s">
        <v>120</v>
      </c>
      <c r="M183" s="90">
        <v>2.7000000000000003E-2</v>
      </c>
      <c r="N183" s="90">
        <v>5.0499999819789761E-2</v>
      </c>
      <c r="O183" s="91">
        <v>68.896930000000012</v>
      </c>
      <c r="P183" s="103">
        <v>96.65</v>
      </c>
      <c r="Q183" s="91"/>
      <c r="R183" s="91">
        <v>6.6588883999999987E-2</v>
      </c>
      <c r="S183" s="92">
        <v>3.6711970937743319E-7</v>
      </c>
      <c r="T183" s="92">
        <v>4.6967749281281531E-5</v>
      </c>
      <c r="U183" s="92">
        <v>1.7409587009206524E-5</v>
      </c>
    </row>
    <row r="184" spans="2:21">
      <c r="B184" s="86" t="s">
        <v>495</v>
      </c>
      <c r="C184" s="87">
        <v>1192731</v>
      </c>
      <c r="D184" s="89" t="s">
        <v>111</v>
      </c>
      <c r="E184" s="89" t="s">
        <v>291</v>
      </c>
      <c r="F184" s="87">
        <v>520034372</v>
      </c>
      <c r="G184" s="89" t="s">
        <v>116</v>
      </c>
      <c r="H184" s="88" t="s">
        <v>331</v>
      </c>
      <c r="I184" s="88" t="s">
        <v>301</v>
      </c>
      <c r="J184" s="102"/>
      <c r="K184" s="91">
        <v>3.82</v>
      </c>
      <c r="L184" s="89" t="s">
        <v>120</v>
      </c>
      <c r="M184" s="90">
        <v>4.5599999999999995E-2</v>
      </c>
      <c r="N184" s="90">
        <v>5.2600000009178173E-2</v>
      </c>
      <c r="O184" s="91">
        <v>2783.7028290000003</v>
      </c>
      <c r="P184" s="103">
        <v>97.85</v>
      </c>
      <c r="Q184" s="91"/>
      <c r="R184" s="91">
        <v>2.7238531250000007</v>
      </c>
      <c r="S184" s="92">
        <v>9.9117913739985981E-6</v>
      </c>
      <c r="T184" s="92">
        <v>1.9212403477738905E-3</v>
      </c>
      <c r="U184" s="92">
        <v>7.1214826156249466E-4</v>
      </c>
    </row>
    <row r="185" spans="2:21">
      <c r="B185" s="86" t="s">
        <v>496</v>
      </c>
      <c r="C185" s="87">
        <v>2300309</v>
      </c>
      <c r="D185" s="89" t="s">
        <v>111</v>
      </c>
      <c r="E185" s="89" t="s">
        <v>291</v>
      </c>
      <c r="F185" s="87">
        <v>520031931</v>
      </c>
      <c r="G185" s="89" t="s">
        <v>141</v>
      </c>
      <c r="H185" s="88" t="s">
        <v>378</v>
      </c>
      <c r="I185" s="88" t="s">
        <v>118</v>
      </c>
      <c r="J185" s="102"/>
      <c r="K185" s="91">
        <v>8.8699999999999992</v>
      </c>
      <c r="L185" s="89" t="s">
        <v>120</v>
      </c>
      <c r="M185" s="90">
        <v>2.7900000000000001E-2</v>
      </c>
      <c r="N185" s="90">
        <v>5.1199999989832955E-2</v>
      </c>
      <c r="O185" s="91">
        <v>2635.9550000000004</v>
      </c>
      <c r="P185" s="103">
        <v>82.09</v>
      </c>
      <c r="Q185" s="91"/>
      <c r="R185" s="91">
        <v>2.1638554600000006</v>
      </c>
      <c r="S185" s="92">
        <v>6.1295577155613437E-6</v>
      </c>
      <c r="T185" s="92">
        <v>1.5262520502102447E-3</v>
      </c>
      <c r="U185" s="92">
        <v>5.657375171840487E-4</v>
      </c>
    </row>
    <row r="186" spans="2:21">
      <c r="B186" s="86" t="s">
        <v>497</v>
      </c>
      <c r="C186" s="87">
        <v>2300176</v>
      </c>
      <c r="D186" s="89" t="s">
        <v>111</v>
      </c>
      <c r="E186" s="89" t="s">
        <v>291</v>
      </c>
      <c r="F186" s="87">
        <v>520031931</v>
      </c>
      <c r="G186" s="89" t="s">
        <v>141</v>
      </c>
      <c r="H186" s="88" t="s">
        <v>378</v>
      </c>
      <c r="I186" s="88" t="s">
        <v>118</v>
      </c>
      <c r="J186" s="102"/>
      <c r="K186" s="91">
        <v>1.38</v>
      </c>
      <c r="L186" s="89" t="s">
        <v>120</v>
      </c>
      <c r="M186" s="90">
        <v>3.6499999999999998E-2</v>
      </c>
      <c r="N186" s="90">
        <v>5.0322580645161298E-2</v>
      </c>
      <c r="O186" s="91">
        <v>1.8900000000000004E-4</v>
      </c>
      <c r="P186" s="103">
        <v>98.51</v>
      </c>
      <c r="Q186" s="91"/>
      <c r="R186" s="91">
        <v>1.8600000000000002E-7</v>
      </c>
      <c r="S186" s="92">
        <v>1.1831198077202704E-13</v>
      </c>
      <c r="T186" s="92">
        <v>1.3119308871910764E-10</v>
      </c>
      <c r="U186" s="92">
        <v>4.8629485721857338E-11</v>
      </c>
    </row>
    <row r="187" spans="2:21">
      <c r="B187" s="86" t="s">
        <v>498</v>
      </c>
      <c r="C187" s="87">
        <v>1185941</v>
      </c>
      <c r="D187" s="89" t="s">
        <v>111</v>
      </c>
      <c r="E187" s="89" t="s">
        <v>291</v>
      </c>
      <c r="F187" s="87">
        <v>512711789</v>
      </c>
      <c r="G187" s="89" t="s">
        <v>117</v>
      </c>
      <c r="H187" s="88" t="s">
        <v>378</v>
      </c>
      <c r="I187" s="88" t="s">
        <v>118</v>
      </c>
      <c r="J187" s="102"/>
      <c r="K187" s="91">
        <v>1.76</v>
      </c>
      <c r="L187" s="89" t="s">
        <v>120</v>
      </c>
      <c r="M187" s="90">
        <v>6.0999999999999999E-2</v>
      </c>
      <c r="N187" s="90">
        <v>6.3999999996839529E-2</v>
      </c>
      <c r="O187" s="91">
        <v>5648.4750000000013</v>
      </c>
      <c r="P187" s="103">
        <v>100.83</v>
      </c>
      <c r="Q187" s="91"/>
      <c r="R187" s="91">
        <v>5.6953570920000018</v>
      </c>
      <c r="S187" s="92">
        <v>1.4663365437034349E-5</v>
      </c>
      <c r="T187" s="92">
        <v>4.0171585390201886E-3</v>
      </c>
      <c r="U187" s="92">
        <v>1.4890445504639406E-3</v>
      </c>
    </row>
    <row r="188" spans="2:21">
      <c r="B188" s="86" t="s">
        <v>499</v>
      </c>
      <c r="C188" s="87">
        <v>1143130</v>
      </c>
      <c r="D188" s="89" t="s">
        <v>111</v>
      </c>
      <c r="E188" s="89" t="s">
        <v>291</v>
      </c>
      <c r="F188" s="87">
        <v>513834200</v>
      </c>
      <c r="G188" s="89" t="s">
        <v>396</v>
      </c>
      <c r="H188" s="88" t="s">
        <v>378</v>
      </c>
      <c r="I188" s="88" t="s">
        <v>118</v>
      </c>
      <c r="J188" s="102"/>
      <c r="K188" s="91">
        <v>7.46</v>
      </c>
      <c r="L188" s="89" t="s">
        <v>120</v>
      </c>
      <c r="M188" s="90">
        <v>3.0499999999999999E-2</v>
      </c>
      <c r="N188" s="90">
        <v>5.2300000001245593E-2</v>
      </c>
      <c r="O188" s="91">
        <v>4692.2007600000006</v>
      </c>
      <c r="P188" s="103">
        <v>85.55</v>
      </c>
      <c r="Q188" s="91"/>
      <c r="R188" s="91">
        <v>4.01417775</v>
      </c>
      <c r="S188" s="92">
        <v>6.8733728403525316E-6</v>
      </c>
      <c r="T188" s="92">
        <v>2.8313568693011711E-3</v>
      </c>
      <c r="U188" s="92">
        <v>1.0495021482721633E-3</v>
      </c>
    </row>
    <row r="189" spans="2:21">
      <c r="B189" s="86" t="s">
        <v>500</v>
      </c>
      <c r="C189" s="87">
        <v>1157601</v>
      </c>
      <c r="D189" s="89" t="s">
        <v>111</v>
      </c>
      <c r="E189" s="89" t="s">
        <v>291</v>
      </c>
      <c r="F189" s="87">
        <v>513834200</v>
      </c>
      <c r="G189" s="89" t="s">
        <v>396</v>
      </c>
      <c r="H189" s="88" t="s">
        <v>378</v>
      </c>
      <c r="I189" s="88" t="s">
        <v>118</v>
      </c>
      <c r="J189" s="102"/>
      <c r="K189" s="91">
        <v>2.89</v>
      </c>
      <c r="L189" s="89" t="s">
        <v>120</v>
      </c>
      <c r="M189" s="90">
        <v>2.9100000000000001E-2</v>
      </c>
      <c r="N189" s="90">
        <v>5.0400000009147565E-2</v>
      </c>
      <c r="O189" s="91">
        <v>2319.020047</v>
      </c>
      <c r="P189" s="103">
        <v>94.28</v>
      </c>
      <c r="Q189" s="91"/>
      <c r="R189" s="91">
        <v>2.1863721000000007</v>
      </c>
      <c r="S189" s="92">
        <v>3.865033411666667E-6</v>
      </c>
      <c r="T189" s="92">
        <v>1.5421339187542029E-3</v>
      </c>
      <c r="U189" s="92">
        <v>5.7162446677213577E-4</v>
      </c>
    </row>
    <row r="190" spans="2:21">
      <c r="B190" s="86" t="s">
        <v>501</v>
      </c>
      <c r="C190" s="87">
        <v>1138163</v>
      </c>
      <c r="D190" s="89" t="s">
        <v>111</v>
      </c>
      <c r="E190" s="89" t="s">
        <v>291</v>
      </c>
      <c r="F190" s="87">
        <v>513834200</v>
      </c>
      <c r="G190" s="89" t="s">
        <v>396</v>
      </c>
      <c r="H190" s="88" t="s">
        <v>378</v>
      </c>
      <c r="I190" s="88" t="s">
        <v>118</v>
      </c>
      <c r="J190" s="102"/>
      <c r="K190" s="91">
        <v>4.99</v>
      </c>
      <c r="L190" s="89" t="s">
        <v>120</v>
      </c>
      <c r="M190" s="90">
        <v>3.95E-2</v>
      </c>
      <c r="N190" s="90">
        <v>4.7931034482758622E-2</v>
      </c>
      <c r="O190" s="91">
        <v>1.5100000000000004E-4</v>
      </c>
      <c r="P190" s="103">
        <v>96.27</v>
      </c>
      <c r="Q190" s="91"/>
      <c r="R190" s="91">
        <v>1.4500000000000004E-7</v>
      </c>
      <c r="S190" s="92">
        <v>6.2914052325650671E-13</v>
      </c>
      <c r="T190" s="92">
        <v>1.0227418206597102E-10</v>
      </c>
      <c r="U190" s="92">
        <v>3.7910082955211366E-11</v>
      </c>
    </row>
    <row r="191" spans="2:21">
      <c r="B191" s="86" t="s">
        <v>502</v>
      </c>
      <c r="C191" s="87">
        <v>1143122</v>
      </c>
      <c r="D191" s="89" t="s">
        <v>111</v>
      </c>
      <c r="E191" s="89" t="s">
        <v>291</v>
      </c>
      <c r="F191" s="87">
        <v>513834200</v>
      </c>
      <c r="G191" s="89" t="s">
        <v>396</v>
      </c>
      <c r="H191" s="88" t="s">
        <v>378</v>
      </c>
      <c r="I191" s="88" t="s">
        <v>118</v>
      </c>
      <c r="J191" s="102"/>
      <c r="K191" s="91">
        <v>6.7</v>
      </c>
      <c r="L191" s="89" t="s">
        <v>120</v>
      </c>
      <c r="M191" s="90">
        <v>3.0499999999999999E-2</v>
      </c>
      <c r="N191" s="90">
        <v>5.1500000001450649E-2</v>
      </c>
      <c r="O191" s="91">
        <v>6308.4195470000013</v>
      </c>
      <c r="P191" s="103">
        <v>87.42</v>
      </c>
      <c r="Q191" s="91"/>
      <c r="R191" s="91">
        <v>5.5148203679999996</v>
      </c>
      <c r="S191" s="92">
        <v>8.6550503717047534E-6</v>
      </c>
      <c r="T191" s="92">
        <v>3.8898189129514286E-3</v>
      </c>
      <c r="U191" s="92">
        <v>1.4418434319584084E-3</v>
      </c>
    </row>
    <row r="192" spans="2:21">
      <c r="B192" s="86" t="s">
        <v>503</v>
      </c>
      <c r="C192" s="87">
        <v>1182666</v>
      </c>
      <c r="D192" s="89" t="s">
        <v>111</v>
      </c>
      <c r="E192" s="89" t="s">
        <v>291</v>
      </c>
      <c r="F192" s="87">
        <v>513834200</v>
      </c>
      <c r="G192" s="89" t="s">
        <v>396</v>
      </c>
      <c r="H192" s="88" t="s">
        <v>378</v>
      </c>
      <c r="I192" s="88" t="s">
        <v>118</v>
      </c>
      <c r="J192" s="102"/>
      <c r="K192" s="91">
        <v>8.33</v>
      </c>
      <c r="L192" s="89" t="s">
        <v>120</v>
      </c>
      <c r="M192" s="90">
        <v>2.63E-2</v>
      </c>
      <c r="N192" s="90">
        <v>5.2800000000876757E-2</v>
      </c>
      <c r="O192" s="91">
        <v>6778.170000000001</v>
      </c>
      <c r="P192" s="103">
        <v>80.77</v>
      </c>
      <c r="Q192" s="91"/>
      <c r="R192" s="91">
        <v>5.4747279090000012</v>
      </c>
      <c r="S192" s="92">
        <v>9.7711520386569262E-6</v>
      </c>
      <c r="T192" s="92">
        <v>3.8615401305290955E-3</v>
      </c>
      <c r="U192" s="92">
        <v>1.4313613047406957E-3</v>
      </c>
    </row>
    <row r="193" spans="2:21">
      <c r="B193" s="86" t="s">
        <v>504</v>
      </c>
      <c r="C193" s="87">
        <v>1141647</v>
      </c>
      <c r="D193" s="89" t="s">
        <v>111</v>
      </c>
      <c r="E193" s="89" t="s">
        <v>291</v>
      </c>
      <c r="F193" s="87">
        <v>511809071</v>
      </c>
      <c r="G193" s="89" t="s">
        <v>115</v>
      </c>
      <c r="H193" s="88" t="s">
        <v>376</v>
      </c>
      <c r="I193" s="88" t="s">
        <v>301</v>
      </c>
      <c r="J193" s="102"/>
      <c r="K193" s="91">
        <v>0.11</v>
      </c>
      <c r="L193" s="89" t="s">
        <v>120</v>
      </c>
      <c r="M193" s="90">
        <v>3.4000000000000002E-2</v>
      </c>
      <c r="N193" s="90">
        <v>6.5900000899980132E-2</v>
      </c>
      <c r="O193" s="91">
        <v>17.311212999999999</v>
      </c>
      <c r="P193" s="103">
        <v>100.13</v>
      </c>
      <c r="Q193" s="91"/>
      <c r="R193" s="91">
        <v>1.7333716000000002E-2</v>
      </c>
      <c r="S193" s="92">
        <v>4.9448787485574515E-7</v>
      </c>
      <c r="T193" s="92">
        <v>1.2226149145267826E-5</v>
      </c>
      <c r="U193" s="92">
        <v>4.5318800791867208E-6</v>
      </c>
    </row>
    <row r="194" spans="2:21">
      <c r="B194" s="86" t="s">
        <v>505</v>
      </c>
      <c r="C194" s="87">
        <v>1193481</v>
      </c>
      <c r="D194" s="89" t="s">
        <v>111</v>
      </c>
      <c r="E194" s="89" t="s">
        <v>291</v>
      </c>
      <c r="F194" s="87">
        <v>520036120</v>
      </c>
      <c r="G194" s="89" t="s">
        <v>396</v>
      </c>
      <c r="H194" s="88" t="s">
        <v>376</v>
      </c>
      <c r="I194" s="88" t="s">
        <v>301</v>
      </c>
      <c r="J194" s="102"/>
      <c r="K194" s="91">
        <v>4.2300000000000004</v>
      </c>
      <c r="L194" s="89" t="s">
        <v>120</v>
      </c>
      <c r="M194" s="90">
        <v>4.7E-2</v>
      </c>
      <c r="N194" s="90">
        <v>4.9799999993743078E-2</v>
      </c>
      <c r="O194" s="91">
        <v>3464.3980000000006</v>
      </c>
      <c r="P194" s="103">
        <v>100.57</v>
      </c>
      <c r="Q194" s="91"/>
      <c r="R194" s="91">
        <v>3.4841449410000003</v>
      </c>
      <c r="S194" s="92">
        <v>6.9412903225806464E-6</v>
      </c>
      <c r="T194" s="92">
        <v>2.4575039588970054E-3</v>
      </c>
      <c r="U194" s="92">
        <v>9.1092568097441372E-4</v>
      </c>
    </row>
    <row r="195" spans="2:21">
      <c r="B195" s="86" t="s">
        <v>506</v>
      </c>
      <c r="C195" s="87">
        <v>1136068</v>
      </c>
      <c r="D195" s="89" t="s">
        <v>111</v>
      </c>
      <c r="E195" s="89" t="s">
        <v>291</v>
      </c>
      <c r="F195" s="87">
        <v>513754069</v>
      </c>
      <c r="G195" s="89" t="s">
        <v>396</v>
      </c>
      <c r="H195" s="88" t="s">
        <v>378</v>
      </c>
      <c r="I195" s="88" t="s">
        <v>118</v>
      </c>
      <c r="J195" s="102"/>
      <c r="K195" s="91">
        <v>1.06</v>
      </c>
      <c r="L195" s="89" t="s">
        <v>120</v>
      </c>
      <c r="M195" s="90">
        <v>3.9199999999999999E-2</v>
      </c>
      <c r="N195" s="90">
        <v>5.5437956204379552E-2</v>
      </c>
      <c r="O195" s="91">
        <v>2.7400000000000005E-4</v>
      </c>
      <c r="P195" s="103">
        <v>100</v>
      </c>
      <c r="Q195" s="91"/>
      <c r="R195" s="91">
        <v>2.7400000000000004E-7</v>
      </c>
      <c r="S195" s="92">
        <v>2.854600803872256E-13</v>
      </c>
      <c r="T195" s="92">
        <v>1.9326293714535212E-10</v>
      </c>
      <c r="U195" s="92">
        <v>7.1636984342951126E-11</v>
      </c>
    </row>
    <row r="196" spans="2:21">
      <c r="B196" s="86" t="s">
        <v>507</v>
      </c>
      <c r="C196" s="87">
        <v>1160647</v>
      </c>
      <c r="D196" s="89" t="s">
        <v>111</v>
      </c>
      <c r="E196" s="89" t="s">
        <v>291</v>
      </c>
      <c r="F196" s="87">
        <v>513754069</v>
      </c>
      <c r="G196" s="89" t="s">
        <v>396</v>
      </c>
      <c r="H196" s="88" t="s">
        <v>378</v>
      </c>
      <c r="I196" s="88" t="s">
        <v>118</v>
      </c>
      <c r="J196" s="102"/>
      <c r="K196" s="91">
        <v>6.13</v>
      </c>
      <c r="L196" s="89" t="s">
        <v>120</v>
      </c>
      <c r="M196" s="90">
        <v>2.64E-2</v>
      </c>
      <c r="N196" s="90">
        <v>5.2200000001940638E-2</v>
      </c>
      <c r="O196" s="91">
        <v>11562.249680000003</v>
      </c>
      <c r="P196" s="103">
        <v>86.46</v>
      </c>
      <c r="Q196" s="91"/>
      <c r="R196" s="91">
        <v>9.9967210729999998</v>
      </c>
      <c r="S196" s="92">
        <v>7.066645726084236E-6</v>
      </c>
      <c r="T196" s="92">
        <v>7.0510791109153854E-3</v>
      </c>
      <c r="U196" s="92">
        <v>2.6136312079830309E-3</v>
      </c>
    </row>
    <row r="197" spans="2:21">
      <c r="B197" s="86" t="s">
        <v>508</v>
      </c>
      <c r="C197" s="87">
        <v>1179928</v>
      </c>
      <c r="D197" s="89" t="s">
        <v>111</v>
      </c>
      <c r="E197" s="89" t="s">
        <v>291</v>
      </c>
      <c r="F197" s="87">
        <v>513754069</v>
      </c>
      <c r="G197" s="89" t="s">
        <v>396</v>
      </c>
      <c r="H197" s="88" t="s">
        <v>378</v>
      </c>
      <c r="I197" s="88" t="s">
        <v>118</v>
      </c>
      <c r="J197" s="102"/>
      <c r="K197" s="91">
        <v>7.74</v>
      </c>
      <c r="L197" s="89" t="s">
        <v>120</v>
      </c>
      <c r="M197" s="90">
        <v>2.5000000000000001E-2</v>
      </c>
      <c r="N197" s="90">
        <v>5.4400000002770843E-2</v>
      </c>
      <c r="O197" s="91">
        <v>6433.4851440000011</v>
      </c>
      <c r="P197" s="103">
        <v>80.78</v>
      </c>
      <c r="Q197" s="91"/>
      <c r="R197" s="91">
        <v>5.1969692990000009</v>
      </c>
      <c r="S197" s="92">
        <v>4.823977975202092E-6</v>
      </c>
      <c r="T197" s="92">
        <v>3.6656260984633637E-3</v>
      </c>
      <c r="U197" s="92">
        <v>1.3587416361432873E-3</v>
      </c>
    </row>
    <row r="198" spans="2:21">
      <c r="B198" s="86" t="s">
        <v>509</v>
      </c>
      <c r="C198" s="87">
        <v>1143411</v>
      </c>
      <c r="D198" s="89" t="s">
        <v>111</v>
      </c>
      <c r="E198" s="89" t="s">
        <v>291</v>
      </c>
      <c r="F198" s="87">
        <v>513937714</v>
      </c>
      <c r="G198" s="89" t="s">
        <v>396</v>
      </c>
      <c r="H198" s="88" t="s">
        <v>378</v>
      </c>
      <c r="I198" s="88" t="s">
        <v>118</v>
      </c>
      <c r="J198" s="102"/>
      <c r="K198" s="91">
        <v>5.45</v>
      </c>
      <c r="L198" s="89" t="s">
        <v>120</v>
      </c>
      <c r="M198" s="90">
        <v>3.4300000000000004E-2</v>
      </c>
      <c r="N198" s="90">
        <v>5.009999999866617E-2</v>
      </c>
      <c r="O198" s="91">
        <v>4637.4592040000007</v>
      </c>
      <c r="P198" s="103">
        <v>92.15</v>
      </c>
      <c r="Q198" s="91"/>
      <c r="R198" s="91">
        <v>4.2734186570000015</v>
      </c>
      <c r="S198" s="92">
        <v>1.5260824022640517E-5</v>
      </c>
      <c r="T198" s="92">
        <v>3.0142096397940371E-3</v>
      </c>
      <c r="U198" s="92">
        <v>1.1172803847532273E-3</v>
      </c>
    </row>
    <row r="199" spans="2:21">
      <c r="B199" s="86" t="s">
        <v>510</v>
      </c>
      <c r="C199" s="87">
        <v>1184191</v>
      </c>
      <c r="D199" s="89" t="s">
        <v>111</v>
      </c>
      <c r="E199" s="89" t="s">
        <v>291</v>
      </c>
      <c r="F199" s="87">
        <v>513937714</v>
      </c>
      <c r="G199" s="89" t="s">
        <v>396</v>
      </c>
      <c r="H199" s="88" t="s">
        <v>378</v>
      </c>
      <c r="I199" s="88" t="s">
        <v>118</v>
      </c>
      <c r="J199" s="102"/>
      <c r="K199" s="91">
        <v>6.7100000005653468</v>
      </c>
      <c r="L199" s="89" t="s">
        <v>120</v>
      </c>
      <c r="M199" s="90">
        <v>2.98E-2</v>
      </c>
      <c r="N199" s="90">
        <v>5.3100000003758446E-2</v>
      </c>
      <c r="O199" s="91">
        <v>3678.2116070000006</v>
      </c>
      <c r="P199" s="103">
        <v>86.08</v>
      </c>
      <c r="Q199" s="91"/>
      <c r="R199" s="91">
        <v>3.1662045510000003</v>
      </c>
      <c r="S199" s="92">
        <v>9.370232982253944E-6</v>
      </c>
      <c r="T199" s="92">
        <v>2.2332481428074483E-3</v>
      </c>
      <c r="U199" s="92">
        <v>8.2780053228674307E-4</v>
      </c>
    </row>
    <row r="200" spans="2:21">
      <c r="B200" s="86" t="s">
        <v>511</v>
      </c>
      <c r="C200" s="87">
        <v>1139815</v>
      </c>
      <c r="D200" s="89" t="s">
        <v>111</v>
      </c>
      <c r="E200" s="89" t="s">
        <v>291</v>
      </c>
      <c r="F200" s="87">
        <v>514290345</v>
      </c>
      <c r="G200" s="89" t="s">
        <v>396</v>
      </c>
      <c r="H200" s="88" t="s">
        <v>378</v>
      </c>
      <c r="I200" s="88" t="s">
        <v>118</v>
      </c>
      <c r="J200" s="102"/>
      <c r="K200" s="91">
        <v>2.000000000105834</v>
      </c>
      <c r="L200" s="89" t="s">
        <v>120</v>
      </c>
      <c r="M200" s="90">
        <v>3.61E-2</v>
      </c>
      <c r="N200" s="90">
        <v>4.9400000002624678E-2</v>
      </c>
      <c r="O200" s="91">
        <v>9545.1578710000013</v>
      </c>
      <c r="P200" s="103">
        <v>98.99</v>
      </c>
      <c r="Q200" s="91"/>
      <c r="R200" s="91">
        <v>9.448751458000002</v>
      </c>
      <c r="S200" s="92">
        <v>1.2436687779804562E-5</v>
      </c>
      <c r="T200" s="92">
        <v>6.6645746683558701E-3</v>
      </c>
      <c r="U200" s="92">
        <v>2.4703651834203748E-3</v>
      </c>
    </row>
    <row r="201" spans="2:21">
      <c r="B201" s="86" t="s">
        <v>512</v>
      </c>
      <c r="C201" s="87">
        <v>1155522</v>
      </c>
      <c r="D201" s="89" t="s">
        <v>111</v>
      </c>
      <c r="E201" s="89" t="s">
        <v>291</v>
      </c>
      <c r="F201" s="87">
        <v>514290345</v>
      </c>
      <c r="G201" s="89" t="s">
        <v>396</v>
      </c>
      <c r="H201" s="88" t="s">
        <v>378</v>
      </c>
      <c r="I201" s="88" t="s">
        <v>118</v>
      </c>
      <c r="J201" s="102"/>
      <c r="K201" s="91">
        <v>3.0000000000000004</v>
      </c>
      <c r="L201" s="89" t="s">
        <v>120</v>
      </c>
      <c r="M201" s="90">
        <v>3.3000000000000002E-2</v>
      </c>
      <c r="N201" s="90">
        <v>4.4900000000911808E-2</v>
      </c>
      <c r="O201" s="91">
        <v>3141.5074450000011</v>
      </c>
      <c r="P201" s="103">
        <v>97.75</v>
      </c>
      <c r="Q201" s="91"/>
      <c r="R201" s="91">
        <v>3.0708235280000005</v>
      </c>
      <c r="S201" s="92">
        <v>1.0188287291832205E-5</v>
      </c>
      <c r="T201" s="92">
        <v>2.1659721696216513E-3</v>
      </c>
      <c r="U201" s="92">
        <v>8.0286327370548158E-4</v>
      </c>
    </row>
    <row r="202" spans="2:21">
      <c r="B202" s="86" t="s">
        <v>513</v>
      </c>
      <c r="C202" s="87">
        <v>1159359</v>
      </c>
      <c r="D202" s="89" t="s">
        <v>111</v>
      </c>
      <c r="E202" s="89" t="s">
        <v>291</v>
      </c>
      <c r="F202" s="87">
        <v>514290345</v>
      </c>
      <c r="G202" s="89" t="s">
        <v>396</v>
      </c>
      <c r="H202" s="88" t="s">
        <v>378</v>
      </c>
      <c r="I202" s="88" t="s">
        <v>118</v>
      </c>
      <c r="J202" s="102"/>
      <c r="K202" s="91">
        <v>5.3899999997992678</v>
      </c>
      <c r="L202" s="89" t="s">
        <v>120</v>
      </c>
      <c r="M202" s="90">
        <v>2.6200000000000001E-2</v>
      </c>
      <c r="N202" s="90">
        <v>5.1099999998593514E-2</v>
      </c>
      <c r="O202" s="91">
        <v>8293.531425000001</v>
      </c>
      <c r="P202" s="103">
        <v>88.3</v>
      </c>
      <c r="Q202" s="91"/>
      <c r="R202" s="91">
        <v>7.3231879730000013</v>
      </c>
      <c r="S202" s="92">
        <v>6.4123871254815946E-6</v>
      </c>
      <c r="T202" s="92">
        <v>5.1653314486478016E-3</v>
      </c>
      <c r="U202" s="92">
        <v>1.9146390589864562E-3</v>
      </c>
    </row>
    <row r="203" spans="2:21">
      <c r="B203" s="86" t="s">
        <v>514</v>
      </c>
      <c r="C203" s="87">
        <v>1141829</v>
      </c>
      <c r="D203" s="89" t="s">
        <v>111</v>
      </c>
      <c r="E203" s="89" t="s">
        <v>291</v>
      </c>
      <c r="F203" s="87">
        <v>514065283</v>
      </c>
      <c r="G203" s="89" t="s">
        <v>115</v>
      </c>
      <c r="H203" s="88" t="s">
        <v>376</v>
      </c>
      <c r="I203" s="88" t="s">
        <v>301</v>
      </c>
      <c r="J203" s="102"/>
      <c r="K203" s="91">
        <v>2.2999999999694443</v>
      </c>
      <c r="L203" s="89" t="s">
        <v>120</v>
      </c>
      <c r="M203" s="90">
        <v>2.3E-2</v>
      </c>
      <c r="N203" s="90">
        <v>5.8099999997341653E-2</v>
      </c>
      <c r="O203" s="91">
        <v>3514.1293950000004</v>
      </c>
      <c r="P203" s="103">
        <v>93.13</v>
      </c>
      <c r="Q203" s="91"/>
      <c r="R203" s="91">
        <v>3.2727086270000005</v>
      </c>
      <c r="S203" s="92">
        <v>4.3045702576909352E-6</v>
      </c>
      <c r="T203" s="92">
        <v>2.3083696411494623E-3</v>
      </c>
      <c r="U203" s="92">
        <v>8.5564590026073026E-4</v>
      </c>
    </row>
    <row r="204" spans="2:21">
      <c r="B204" s="86" t="s">
        <v>515</v>
      </c>
      <c r="C204" s="87">
        <v>1173566</v>
      </c>
      <c r="D204" s="89" t="s">
        <v>111</v>
      </c>
      <c r="E204" s="89" t="s">
        <v>291</v>
      </c>
      <c r="F204" s="87">
        <v>514065283</v>
      </c>
      <c r="G204" s="89" t="s">
        <v>115</v>
      </c>
      <c r="H204" s="88" t="s">
        <v>376</v>
      </c>
      <c r="I204" s="88" t="s">
        <v>301</v>
      </c>
      <c r="J204" s="102"/>
      <c r="K204" s="91">
        <v>2.5899999998671754</v>
      </c>
      <c r="L204" s="89" t="s">
        <v>120</v>
      </c>
      <c r="M204" s="90">
        <v>2.1499999999999998E-2</v>
      </c>
      <c r="N204" s="90">
        <v>5.8299999993358755E-2</v>
      </c>
      <c r="O204" s="91">
        <v>1950.8830950000001</v>
      </c>
      <c r="P204" s="103">
        <v>91.16</v>
      </c>
      <c r="Q204" s="91">
        <v>0.10375114500000003</v>
      </c>
      <c r="R204" s="91">
        <v>1.8821761750000003</v>
      </c>
      <c r="S204" s="92">
        <v>3.6491847794877399E-6</v>
      </c>
      <c r="T204" s="92">
        <v>1.3275726124288478E-3</v>
      </c>
      <c r="U204" s="92">
        <v>4.9209279262463744E-4</v>
      </c>
    </row>
    <row r="205" spans="2:21">
      <c r="B205" s="86" t="s">
        <v>516</v>
      </c>
      <c r="C205" s="87">
        <v>1136464</v>
      </c>
      <c r="D205" s="89" t="s">
        <v>111</v>
      </c>
      <c r="E205" s="89" t="s">
        <v>291</v>
      </c>
      <c r="F205" s="87">
        <v>514065283</v>
      </c>
      <c r="G205" s="89" t="s">
        <v>115</v>
      </c>
      <c r="H205" s="88" t="s">
        <v>376</v>
      </c>
      <c r="I205" s="88" t="s">
        <v>301</v>
      </c>
      <c r="J205" s="102"/>
      <c r="K205" s="91">
        <v>1.6000000005078365</v>
      </c>
      <c r="L205" s="89" t="s">
        <v>120</v>
      </c>
      <c r="M205" s="90">
        <v>2.75E-2</v>
      </c>
      <c r="N205" s="90">
        <v>5.5900000014473344E-2</v>
      </c>
      <c r="O205" s="91">
        <v>2038.6557130000003</v>
      </c>
      <c r="P205" s="103">
        <v>96.59</v>
      </c>
      <c r="Q205" s="91"/>
      <c r="R205" s="91">
        <v>1.9691374850000003</v>
      </c>
      <c r="S205" s="92">
        <v>6.4762758809869915E-6</v>
      </c>
      <c r="T205" s="92">
        <v>1.3889098320952983E-3</v>
      </c>
      <c r="U205" s="92">
        <v>5.1482872694183631E-4</v>
      </c>
    </row>
    <row r="206" spans="2:21">
      <c r="B206" s="86" t="s">
        <v>517</v>
      </c>
      <c r="C206" s="87">
        <v>1139591</v>
      </c>
      <c r="D206" s="89" t="s">
        <v>111</v>
      </c>
      <c r="E206" s="89" t="s">
        <v>291</v>
      </c>
      <c r="F206" s="87">
        <v>514065283</v>
      </c>
      <c r="G206" s="89" t="s">
        <v>115</v>
      </c>
      <c r="H206" s="88" t="s">
        <v>376</v>
      </c>
      <c r="I206" s="88" t="s">
        <v>301</v>
      </c>
      <c r="J206" s="102"/>
      <c r="K206" s="91">
        <v>0.53999999965777767</v>
      </c>
      <c r="L206" s="89" t="s">
        <v>120</v>
      </c>
      <c r="M206" s="90">
        <v>2.4E-2</v>
      </c>
      <c r="N206" s="90">
        <v>5.9499999940111091E-2</v>
      </c>
      <c r="O206" s="91">
        <v>356.53195400000004</v>
      </c>
      <c r="P206" s="103">
        <v>98.35</v>
      </c>
      <c r="Q206" s="91"/>
      <c r="R206" s="91">
        <v>0.35064917800000001</v>
      </c>
      <c r="S206" s="92">
        <v>3.8232012710291813E-6</v>
      </c>
      <c r="T206" s="92">
        <v>2.473266060141729E-4</v>
      </c>
      <c r="U206" s="92">
        <v>9.1676823628666714E-5</v>
      </c>
    </row>
    <row r="207" spans="2:21">
      <c r="B207" s="86" t="s">
        <v>518</v>
      </c>
      <c r="C207" s="87">
        <v>1158740</v>
      </c>
      <c r="D207" s="89" t="s">
        <v>111</v>
      </c>
      <c r="E207" s="89" t="s">
        <v>291</v>
      </c>
      <c r="F207" s="87">
        <v>512025891</v>
      </c>
      <c r="G207" s="89" t="s">
        <v>116</v>
      </c>
      <c r="H207" s="88" t="s">
        <v>414</v>
      </c>
      <c r="I207" s="88" t="s">
        <v>301</v>
      </c>
      <c r="J207" s="102"/>
      <c r="K207" s="91">
        <v>1.6900000071686625</v>
      </c>
      <c r="L207" s="89" t="s">
        <v>120</v>
      </c>
      <c r="M207" s="90">
        <v>3.2500000000000001E-2</v>
      </c>
      <c r="N207" s="90">
        <v>6.0500000409637877E-2</v>
      </c>
      <c r="O207" s="91">
        <v>40.580664000000006</v>
      </c>
      <c r="P207" s="103">
        <v>96.25</v>
      </c>
      <c r="Q207" s="91"/>
      <c r="R207" s="91">
        <v>3.9058888000000007E-2</v>
      </c>
      <c r="S207" s="92">
        <v>1.0444056542826317E-7</v>
      </c>
      <c r="T207" s="92">
        <v>2.7549764293837037E-5</v>
      </c>
      <c r="U207" s="92">
        <v>1.0211901270471102E-5</v>
      </c>
    </row>
    <row r="208" spans="2:21">
      <c r="B208" s="86" t="s">
        <v>519</v>
      </c>
      <c r="C208" s="87">
        <v>1191832</v>
      </c>
      <c r="D208" s="89" t="s">
        <v>111</v>
      </c>
      <c r="E208" s="89" t="s">
        <v>291</v>
      </c>
      <c r="F208" s="87">
        <v>512025891</v>
      </c>
      <c r="G208" s="89" t="s">
        <v>116</v>
      </c>
      <c r="H208" s="88" t="s">
        <v>414</v>
      </c>
      <c r="I208" s="88" t="s">
        <v>301</v>
      </c>
      <c r="J208" s="102"/>
      <c r="K208" s="91">
        <v>2.3699999998851466</v>
      </c>
      <c r="L208" s="89" t="s">
        <v>120</v>
      </c>
      <c r="M208" s="90">
        <v>5.7000000000000002E-2</v>
      </c>
      <c r="N208" s="90">
        <v>6.3899999997218598E-2</v>
      </c>
      <c r="O208" s="91">
        <v>7308.4458960000011</v>
      </c>
      <c r="P208" s="103">
        <v>98.88</v>
      </c>
      <c r="Q208" s="91"/>
      <c r="R208" s="91">
        <v>7.2265910590000013</v>
      </c>
      <c r="S208" s="92">
        <v>1.8430678337708715E-5</v>
      </c>
      <c r="T208" s="92">
        <v>5.0971978598929948E-3</v>
      </c>
      <c r="U208" s="92">
        <v>1.8893839071039914E-3</v>
      </c>
    </row>
    <row r="209" spans="2:21">
      <c r="B209" s="86" t="s">
        <v>520</v>
      </c>
      <c r="C209" s="87">
        <v>1161678</v>
      </c>
      <c r="D209" s="89" t="s">
        <v>111</v>
      </c>
      <c r="E209" s="89" t="s">
        <v>291</v>
      </c>
      <c r="F209" s="87">
        <v>510454333</v>
      </c>
      <c r="G209" s="89" t="s">
        <v>116</v>
      </c>
      <c r="H209" s="88" t="s">
        <v>414</v>
      </c>
      <c r="I209" s="88" t="s">
        <v>301</v>
      </c>
      <c r="J209" s="102"/>
      <c r="K209" s="91">
        <v>1.9099999994106778</v>
      </c>
      <c r="L209" s="89" t="s">
        <v>120</v>
      </c>
      <c r="M209" s="90">
        <v>2.7999999999999997E-2</v>
      </c>
      <c r="N209" s="90">
        <v>5.8399999987926082E-2</v>
      </c>
      <c r="O209" s="91">
        <v>2207.2159490000004</v>
      </c>
      <c r="P209" s="103">
        <v>94.56</v>
      </c>
      <c r="Q209" s="91"/>
      <c r="R209" s="91">
        <v>2.0871433530000005</v>
      </c>
      <c r="S209" s="92">
        <v>6.3482574787574287E-6</v>
      </c>
      <c r="T209" s="92">
        <v>1.4721439950517465E-3</v>
      </c>
      <c r="U209" s="92">
        <v>5.4568122518377929E-4</v>
      </c>
    </row>
    <row r="210" spans="2:21">
      <c r="B210" s="86" t="s">
        <v>521</v>
      </c>
      <c r="C210" s="87">
        <v>1192459</v>
      </c>
      <c r="D210" s="89" t="s">
        <v>111</v>
      </c>
      <c r="E210" s="89" t="s">
        <v>291</v>
      </c>
      <c r="F210" s="87">
        <v>510454333</v>
      </c>
      <c r="G210" s="89" t="s">
        <v>116</v>
      </c>
      <c r="H210" s="88" t="s">
        <v>414</v>
      </c>
      <c r="I210" s="88" t="s">
        <v>301</v>
      </c>
      <c r="J210" s="102"/>
      <c r="K210" s="91">
        <v>3.4900000003353822</v>
      </c>
      <c r="L210" s="89" t="s">
        <v>120</v>
      </c>
      <c r="M210" s="90">
        <v>5.6500000000000002E-2</v>
      </c>
      <c r="N210" s="90">
        <v>6.2500000005039913E-2</v>
      </c>
      <c r="O210" s="91">
        <v>5414.2412519999998</v>
      </c>
      <c r="P210" s="103">
        <v>100.78</v>
      </c>
      <c r="Q210" s="91"/>
      <c r="R210" s="91">
        <v>5.4564721330000001</v>
      </c>
      <c r="S210" s="92">
        <v>1.2565543195321203E-5</v>
      </c>
      <c r="T210" s="92">
        <v>3.8486636163333732E-3</v>
      </c>
      <c r="U210" s="92">
        <v>1.4265883531367522E-3</v>
      </c>
    </row>
    <row r="211" spans="2:21">
      <c r="B211" s="86" t="s">
        <v>522</v>
      </c>
      <c r="C211" s="87">
        <v>7390149</v>
      </c>
      <c r="D211" s="89" t="s">
        <v>111</v>
      </c>
      <c r="E211" s="89" t="s">
        <v>291</v>
      </c>
      <c r="F211" s="87">
        <v>520028911</v>
      </c>
      <c r="G211" s="89" t="s">
        <v>424</v>
      </c>
      <c r="H211" s="88" t="s">
        <v>420</v>
      </c>
      <c r="I211" s="88" t="s">
        <v>118</v>
      </c>
      <c r="J211" s="102"/>
      <c r="K211" s="91">
        <v>1.9299999853453493</v>
      </c>
      <c r="L211" s="89" t="s">
        <v>120</v>
      </c>
      <c r="M211" s="90">
        <v>0.04</v>
      </c>
      <c r="N211" s="90">
        <v>4.9299999853453499E-2</v>
      </c>
      <c r="O211" s="91">
        <v>65.212950000000021</v>
      </c>
      <c r="P211" s="103">
        <v>98.36</v>
      </c>
      <c r="Q211" s="91"/>
      <c r="R211" s="91">
        <v>6.4143458E-2</v>
      </c>
      <c r="S211" s="92">
        <v>3.2996413916040417E-7</v>
      </c>
      <c r="T211" s="92">
        <v>4.5242894495399752E-5</v>
      </c>
      <c r="U211" s="92">
        <v>1.677023319871804E-5</v>
      </c>
    </row>
    <row r="212" spans="2:21">
      <c r="B212" s="86" t="s">
        <v>523</v>
      </c>
      <c r="C212" s="87">
        <v>7390222</v>
      </c>
      <c r="D212" s="89" t="s">
        <v>111</v>
      </c>
      <c r="E212" s="89" t="s">
        <v>291</v>
      </c>
      <c r="F212" s="87">
        <v>520028911</v>
      </c>
      <c r="G212" s="89" t="s">
        <v>424</v>
      </c>
      <c r="H212" s="88" t="s">
        <v>414</v>
      </c>
      <c r="I212" s="88" t="s">
        <v>301</v>
      </c>
      <c r="J212" s="102"/>
      <c r="K212" s="91">
        <v>3.5499999975454077</v>
      </c>
      <c r="L212" s="89" t="s">
        <v>120</v>
      </c>
      <c r="M212" s="90">
        <v>0.04</v>
      </c>
      <c r="N212" s="90">
        <v>5.1299999963453843E-2</v>
      </c>
      <c r="O212" s="91">
        <v>560.4703780000001</v>
      </c>
      <c r="P212" s="103">
        <v>98.13</v>
      </c>
      <c r="Q212" s="91"/>
      <c r="R212" s="91">
        <v>0.54998957700000017</v>
      </c>
      <c r="S212" s="92">
        <v>7.2387601489116346E-7</v>
      </c>
      <c r="T212" s="92">
        <v>3.8792920091368545E-4</v>
      </c>
      <c r="U212" s="92">
        <v>1.4379414130049386E-4</v>
      </c>
    </row>
    <row r="213" spans="2:21">
      <c r="B213" s="86" t="s">
        <v>524</v>
      </c>
      <c r="C213" s="87">
        <v>2590388</v>
      </c>
      <c r="D213" s="89" t="s">
        <v>111</v>
      </c>
      <c r="E213" s="89" t="s">
        <v>291</v>
      </c>
      <c r="F213" s="87">
        <v>520036658</v>
      </c>
      <c r="G213" s="89" t="s">
        <v>310</v>
      </c>
      <c r="H213" s="88" t="s">
        <v>414</v>
      </c>
      <c r="I213" s="88" t="s">
        <v>301</v>
      </c>
      <c r="J213" s="102"/>
      <c r="K213" s="91">
        <v>0.9899999934821857</v>
      </c>
      <c r="L213" s="89" t="s">
        <v>120</v>
      </c>
      <c r="M213" s="90">
        <v>5.9000000000000004E-2</v>
      </c>
      <c r="N213" s="90">
        <v>5.4499999950287863E-2</v>
      </c>
      <c r="O213" s="91">
        <v>90.079750000000018</v>
      </c>
      <c r="P213" s="103">
        <v>100.49</v>
      </c>
      <c r="Q213" s="91"/>
      <c r="R213" s="91">
        <v>9.0521140999999999E-2</v>
      </c>
      <c r="S213" s="92">
        <v>3.4234360148968988E-7</v>
      </c>
      <c r="T213" s="92">
        <v>6.3848107968644363E-5</v>
      </c>
      <c r="U213" s="92">
        <v>2.3666648031106095E-5</v>
      </c>
    </row>
    <row r="214" spans="2:21">
      <c r="B214" s="86" t="s">
        <v>525</v>
      </c>
      <c r="C214" s="87">
        <v>2590511</v>
      </c>
      <c r="D214" s="89" t="s">
        <v>111</v>
      </c>
      <c r="E214" s="89" t="s">
        <v>291</v>
      </c>
      <c r="F214" s="87">
        <v>520036658</v>
      </c>
      <c r="G214" s="89" t="s">
        <v>310</v>
      </c>
      <c r="H214" s="88" t="s">
        <v>414</v>
      </c>
      <c r="I214" s="88" t="s">
        <v>301</v>
      </c>
      <c r="J214" s="102"/>
      <c r="K214" s="91">
        <v>3.2</v>
      </c>
      <c r="L214" s="89" t="s">
        <v>120</v>
      </c>
      <c r="M214" s="90">
        <v>2.7000000000000003E-2</v>
      </c>
      <c r="N214" s="90">
        <v>5.7003610108303251E-2</v>
      </c>
      <c r="O214" s="91">
        <v>1.5100000000000003E-3</v>
      </c>
      <c r="P214" s="103">
        <v>91.75</v>
      </c>
      <c r="Q214" s="91"/>
      <c r="R214" s="91">
        <v>1.3850000000000001E-6</v>
      </c>
      <c r="S214" s="92">
        <v>2.0195047918803018E-12</v>
      </c>
      <c r="T214" s="92">
        <v>9.7689477352668855E-10</v>
      </c>
      <c r="U214" s="92">
        <v>3.6210665443426026E-10</v>
      </c>
    </row>
    <row r="215" spans="2:21">
      <c r="B215" s="86" t="s">
        <v>526</v>
      </c>
      <c r="C215" s="87">
        <v>1141191</v>
      </c>
      <c r="D215" s="89" t="s">
        <v>111</v>
      </c>
      <c r="E215" s="89" t="s">
        <v>291</v>
      </c>
      <c r="F215" s="87">
        <v>511399388</v>
      </c>
      <c r="G215" s="89" t="s">
        <v>446</v>
      </c>
      <c r="H215" s="88" t="s">
        <v>420</v>
      </c>
      <c r="I215" s="88" t="s">
        <v>118</v>
      </c>
      <c r="J215" s="102"/>
      <c r="K215" s="91">
        <v>1.31</v>
      </c>
      <c r="L215" s="89" t="s">
        <v>120</v>
      </c>
      <c r="M215" s="90">
        <v>3.0499999999999999E-2</v>
      </c>
      <c r="N215" s="90">
        <v>5.690000010415764E-2</v>
      </c>
      <c r="O215" s="91">
        <v>137.93443900000003</v>
      </c>
      <c r="P215" s="103">
        <v>96.75</v>
      </c>
      <c r="Q215" s="91"/>
      <c r="R215" s="91">
        <v>0.13345156900000002</v>
      </c>
      <c r="S215" s="92">
        <v>2.0549351419398575E-6</v>
      </c>
      <c r="T215" s="92">
        <v>9.4128621137210301E-5</v>
      </c>
      <c r="U215" s="92">
        <v>3.4890758974435261E-5</v>
      </c>
    </row>
    <row r="216" spans="2:21">
      <c r="B216" s="86" t="s">
        <v>527</v>
      </c>
      <c r="C216" s="87">
        <v>1168368</v>
      </c>
      <c r="D216" s="89" t="s">
        <v>111</v>
      </c>
      <c r="E216" s="89" t="s">
        <v>291</v>
      </c>
      <c r="F216" s="87">
        <v>511399388</v>
      </c>
      <c r="G216" s="89" t="s">
        <v>446</v>
      </c>
      <c r="H216" s="88" t="s">
        <v>420</v>
      </c>
      <c r="I216" s="88" t="s">
        <v>118</v>
      </c>
      <c r="J216" s="102"/>
      <c r="K216" s="91">
        <v>2.93</v>
      </c>
      <c r="L216" s="89" t="s">
        <v>120</v>
      </c>
      <c r="M216" s="90">
        <v>2.58E-2</v>
      </c>
      <c r="N216" s="90">
        <v>5.5299999989590162E-2</v>
      </c>
      <c r="O216" s="91">
        <v>2004.7922440000004</v>
      </c>
      <c r="P216" s="103">
        <v>92</v>
      </c>
      <c r="Q216" s="91"/>
      <c r="R216" s="91">
        <v>1.8444088640000003</v>
      </c>
      <c r="S216" s="92">
        <v>6.6266456575272299E-6</v>
      </c>
      <c r="T216" s="92">
        <v>1.3009338480057019E-3</v>
      </c>
      <c r="U216" s="92">
        <v>4.8221857267287692E-4</v>
      </c>
    </row>
    <row r="217" spans="2:21">
      <c r="B217" s="86" t="s">
        <v>528</v>
      </c>
      <c r="C217" s="87">
        <v>1186162</v>
      </c>
      <c r="D217" s="89" t="s">
        <v>111</v>
      </c>
      <c r="E217" s="89" t="s">
        <v>291</v>
      </c>
      <c r="F217" s="87">
        <v>511399388</v>
      </c>
      <c r="G217" s="89" t="s">
        <v>446</v>
      </c>
      <c r="H217" s="88" t="s">
        <v>420</v>
      </c>
      <c r="I217" s="88" t="s">
        <v>118</v>
      </c>
      <c r="J217" s="102"/>
      <c r="K217" s="91">
        <v>4.4000000000000004</v>
      </c>
      <c r="L217" s="89" t="s">
        <v>120</v>
      </c>
      <c r="M217" s="90">
        <v>0.04</v>
      </c>
      <c r="N217" s="90">
        <v>5.6300000000851974E-2</v>
      </c>
      <c r="O217" s="91">
        <v>6025.0400000000009</v>
      </c>
      <c r="P217" s="103">
        <v>93.51</v>
      </c>
      <c r="Q217" s="91"/>
      <c r="R217" s="91">
        <v>5.6340149039999998</v>
      </c>
      <c r="S217" s="92">
        <v>1.3764441144554231E-5</v>
      </c>
      <c r="T217" s="92">
        <v>3.9738914900282075E-3</v>
      </c>
      <c r="U217" s="92">
        <v>1.4730067060795666E-3</v>
      </c>
    </row>
    <row r="218" spans="2:21">
      <c r="B218" s="86" t="s">
        <v>529</v>
      </c>
      <c r="C218" s="87">
        <v>2380046</v>
      </c>
      <c r="D218" s="89" t="s">
        <v>111</v>
      </c>
      <c r="E218" s="89" t="s">
        <v>291</v>
      </c>
      <c r="F218" s="87">
        <v>520036435</v>
      </c>
      <c r="G218" s="89" t="s">
        <v>116</v>
      </c>
      <c r="H218" s="88" t="s">
        <v>414</v>
      </c>
      <c r="I218" s="88" t="s">
        <v>301</v>
      </c>
      <c r="J218" s="102"/>
      <c r="K218" s="91">
        <v>0.99</v>
      </c>
      <c r="L218" s="89" t="s">
        <v>120</v>
      </c>
      <c r="M218" s="90">
        <v>2.9500000000000002E-2</v>
      </c>
      <c r="N218" s="90">
        <v>4.6600000018542594E-2</v>
      </c>
      <c r="O218" s="91">
        <v>778.41462999999999</v>
      </c>
      <c r="P218" s="103">
        <v>98.38</v>
      </c>
      <c r="Q218" s="91"/>
      <c r="R218" s="91">
        <v>0.76580431300000007</v>
      </c>
      <c r="S218" s="92">
        <v>1.4511896483352954E-5</v>
      </c>
      <c r="T218" s="92">
        <v>5.401517912735714E-4</v>
      </c>
      <c r="U218" s="92">
        <v>2.0021865540199065E-4</v>
      </c>
    </row>
    <row r="219" spans="2:21">
      <c r="B219" s="86" t="s">
        <v>530</v>
      </c>
      <c r="C219" s="87">
        <v>1132505</v>
      </c>
      <c r="D219" s="89" t="s">
        <v>111</v>
      </c>
      <c r="E219" s="89" t="s">
        <v>291</v>
      </c>
      <c r="F219" s="87">
        <v>510216054</v>
      </c>
      <c r="G219" s="89" t="s">
        <v>310</v>
      </c>
      <c r="H219" s="88" t="s">
        <v>414</v>
      </c>
      <c r="I219" s="88" t="s">
        <v>301</v>
      </c>
      <c r="J219" s="102"/>
      <c r="K219" s="91">
        <v>0.9</v>
      </c>
      <c r="L219" s="89" t="s">
        <v>120</v>
      </c>
      <c r="M219" s="90">
        <v>6.4000000000000001E-2</v>
      </c>
      <c r="N219" s="90">
        <v>5.6298701298701299E-2</v>
      </c>
      <c r="O219" s="91">
        <v>1.5100000000000004E-4</v>
      </c>
      <c r="P219" s="103">
        <v>101.3</v>
      </c>
      <c r="Q219" s="91"/>
      <c r="R219" s="91">
        <v>1.5400000000000003E-7</v>
      </c>
      <c r="S219" s="92">
        <v>2.1739194093752938E-13</v>
      </c>
      <c r="T219" s="92">
        <v>1.0862223474592784E-10</v>
      </c>
      <c r="U219" s="92">
        <v>4.0263122586914143E-11</v>
      </c>
    </row>
    <row r="220" spans="2:21">
      <c r="B220" s="86" t="s">
        <v>531</v>
      </c>
      <c r="C220" s="87">
        <v>1162817</v>
      </c>
      <c r="D220" s="89" t="s">
        <v>111</v>
      </c>
      <c r="E220" s="89" t="s">
        <v>291</v>
      </c>
      <c r="F220" s="87">
        <v>510216054</v>
      </c>
      <c r="G220" s="89" t="s">
        <v>310</v>
      </c>
      <c r="H220" s="88" t="s">
        <v>414</v>
      </c>
      <c r="I220" s="88" t="s">
        <v>301</v>
      </c>
      <c r="J220" s="102"/>
      <c r="K220" s="91">
        <v>4.9400000000000004</v>
      </c>
      <c r="L220" s="89" t="s">
        <v>120</v>
      </c>
      <c r="M220" s="90">
        <v>2.4300000000000002E-2</v>
      </c>
      <c r="N220" s="90">
        <v>5.1600000001065037E-2</v>
      </c>
      <c r="O220" s="91">
        <v>7262.0526360000022</v>
      </c>
      <c r="P220" s="103">
        <v>87.92</v>
      </c>
      <c r="Q220" s="91"/>
      <c r="R220" s="91">
        <v>6.3847966770000015</v>
      </c>
      <c r="S220" s="92">
        <v>4.9583355598570292E-6</v>
      </c>
      <c r="T220" s="92">
        <v>4.5034472951565848E-3</v>
      </c>
      <c r="U220" s="92">
        <v>1.6692977357050198E-3</v>
      </c>
    </row>
    <row r="221" spans="2:21">
      <c r="B221" s="86" t="s">
        <v>532</v>
      </c>
      <c r="C221" s="87">
        <v>1141415</v>
      </c>
      <c r="D221" s="89" t="s">
        <v>111</v>
      </c>
      <c r="E221" s="89" t="s">
        <v>291</v>
      </c>
      <c r="F221" s="87">
        <v>520044314</v>
      </c>
      <c r="G221" s="89" t="s">
        <v>141</v>
      </c>
      <c r="H221" s="88" t="s">
        <v>414</v>
      </c>
      <c r="I221" s="88" t="s">
        <v>301</v>
      </c>
      <c r="J221" s="102"/>
      <c r="K221" s="91">
        <v>0.98</v>
      </c>
      <c r="L221" s="89" t="s">
        <v>120</v>
      </c>
      <c r="M221" s="90">
        <v>2.1600000000000001E-2</v>
      </c>
      <c r="N221" s="90">
        <v>5.3281250000000009E-2</v>
      </c>
      <c r="O221" s="91">
        <v>6.6000000000000019E-5</v>
      </c>
      <c r="P221" s="103">
        <v>97.08</v>
      </c>
      <c r="Q221" s="91"/>
      <c r="R221" s="91">
        <v>6.3999999999999991E-8</v>
      </c>
      <c r="S221" s="92">
        <v>5.1602186112541345E-13</v>
      </c>
      <c r="T221" s="92">
        <v>4.5141707946359608E-11</v>
      </c>
      <c r="U221" s="92">
        <v>1.673272626988639E-11</v>
      </c>
    </row>
    <row r="222" spans="2:21">
      <c r="B222" s="86" t="s">
        <v>533</v>
      </c>
      <c r="C222" s="87">
        <v>1156397</v>
      </c>
      <c r="D222" s="89" t="s">
        <v>111</v>
      </c>
      <c r="E222" s="89" t="s">
        <v>291</v>
      </c>
      <c r="F222" s="87">
        <v>520044314</v>
      </c>
      <c r="G222" s="89" t="s">
        <v>141</v>
      </c>
      <c r="H222" s="88" t="s">
        <v>414</v>
      </c>
      <c r="I222" s="88" t="s">
        <v>301</v>
      </c>
      <c r="J222" s="102"/>
      <c r="K222" s="91">
        <v>2.96</v>
      </c>
      <c r="L222" s="89" t="s">
        <v>120</v>
      </c>
      <c r="M222" s="90">
        <v>0.04</v>
      </c>
      <c r="N222" s="90">
        <v>5.0512820512820522E-2</v>
      </c>
      <c r="O222" s="91">
        <v>2.0100000000000003E-4</v>
      </c>
      <c r="P222" s="103">
        <v>97.11</v>
      </c>
      <c r="Q222" s="91"/>
      <c r="R222" s="91">
        <v>1.9500000000000001E-7</v>
      </c>
      <c r="S222" s="92">
        <v>2.952982871171436E-13</v>
      </c>
      <c r="T222" s="92">
        <v>1.3754114139906445E-10</v>
      </c>
      <c r="U222" s="92">
        <v>5.0982525353560108E-11</v>
      </c>
    </row>
    <row r="223" spans="2:21">
      <c r="B223" s="86" t="s">
        <v>534</v>
      </c>
      <c r="C223" s="87">
        <v>1136134</v>
      </c>
      <c r="D223" s="89" t="s">
        <v>111</v>
      </c>
      <c r="E223" s="89" t="s">
        <v>291</v>
      </c>
      <c r="F223" s="87">
        <v>514892801</v>
      </c>
      <c r="G223" s="89" t="s">
        <v>535</v>
      </c>
      <c r="H223" s="88" t="s">
        <v>414</v>
      </c>
      <c r="I223" s="88" t="s">
        <v>301</v>
      </c>
      <c r="J223" s="102"/>
      <c r="K223" s="91">
        <v>1.21</v>
      </c>
      <c r="L223" s="89" t="s">
        <v>120</v>
      </c>
      <c r="M223" s="90">
        <v>3.3500000000000002E-2</v>
      </c>
      <c r="N223" s="90">
        <v>5.0689655172413799E-2</v>
      </c>
      <c r="O223" s="91">
        <v>1.7600000000000002E-4</v>
      </c>
      <c r="P223" s="103">
        <v>98.83</v>
      </c>
      <c r="Q223" s="91"/>
      <c r="R223" s="91">
        <v>1.7400000000000002E-7</v>
      </c>
      <c r="S223" s="92">
        <v>8.537406452338959E-13</v>
      </c>
      <c r="T223" s="92">
        <v>1.2272901847916522E-10</v>
      </c>
      <c r="U223" s="92">
        <v>4.5492099546253636E-11</v>
      </c>
    </row>
    <row r="224" spans="2:21">
      <c r="B224" s="86" t="s">
        <v>536</v>
      </c>
      <c r="C224" s="87">
        <v>1141951</v>
      </c>
      <c r="D224" s="89" t="s">
        <v>111</v>
      </c>
      <c r="E224" s="89" t="s">
        <v>291</v>
      </c>
      <c r="F224" s="87">
        <v>514892801</v>
      </c>
      <c r="G224" s="89" t="s">
        <v>535</v>
      </c>
      <c r="H224" s="88" t="s">
        <v>414</v>
      </c>
      <c r="I224" s="88" t="s">
        <v>301</v>
      </c>
      <c r="J224" s="102"/>
      <c r="K224" s="91">
        <v>3.71</v>
      </c>
      <c r="L224" s="89" t="s">
        <v>120</v>
      </c>
      <c r="M224" s="90">
        <v>2.6200000000000001E-2</v>
      </c>
      <c r="N224" s="90">
        <v>5.1954887218045108E-2</v>
      </c>
      <c r="O224" s="91">
        <v>2.4900000000000009E-4</v>
      </c>
      <c r="P224" s="103">
        <v>91.08</v>
      </c>
      <c r="Q224" s="91">
        <v>3.9000000000000005E-8</v>
      </c>
      <c r="R224" s="91">
        <v>2.6600000000000008E-7</v>
      </c>
      <c r="S224" s="92">
        <v>5.6723613826124427E-13</v>
      </c>
      <c r="T224" s="92">
        <v>1.876202236520572E-10</v>
      </c>
      <c r="U224" s="92">
        <v>6.9545393559215341E-11</v>
      </c>
    </row>
    <row r="225" spans="2:21">
      <c r="B225" s="86" t="s">
        <v>537</v>
      </c>
      <c r="C225" s="87">
        <v>7150410</v>
      </c>
      <c r="D225" s="89" t="s">
        <v>111</v>
      </c>
      <c r="E225" s="89" t="s">
        <v>291</v>
      </c>
      <c r="F225" s="87">
        <v>520025990</v>
      </c>
      <c r="G225" s="89" t="s">
        <v>446</v>
      </c>
      <c r="H225" s="88" t="s">
        <v>441</v>
      </c>
      <c r="I225" s="88" t="s">
        <v>118</v>
      </c>
      <c r="J225" s="102"/>
      <c r="K225" s="91">
        <v>2.1</v>
      </c>
      <c r="L225" s="89" t="s">
        <v>120</v>
      </c>
      <c r="M225" s="90">
        <v>2.9500000000000002E-2</v>
      </c>
      <c r="N225" s="90">
        <v>6.0799999995968579E-2</v>
      </c>
      <c r="O225" s="91">
        <v>4861.6891480000013</v>
      </c>
      <c r="P225" s="103">
        <v>93.88</v>
      </c>
      <c r="Q225" s="91"/>
      <c r="R225" s="91">
        <v>4.564153773000001</v>
      </c>
      <c r="S225" s="92">
        <v>1.2311708083955925E-5</v>
      </c>
      <c r="T225" s="92">
        <v>3.2192765100475212E-3</v>
      </c>
      <c r="U225" s="92">
        <v>1.193292745894972E-3</v>
      </c>
    </row>
    <row r="226" spans="2:21">
      <c r="B226" s="86" t="s">
        <v>538</v>
      </c>
      <c r="C226" s="87">
        <v>7150444</v>
      </c>
      <c r="D226" s="89" t="s">
        <v>111</v>
      </c>
      <c r="E226" s="89" t="s">
        <v>291</v>
      </c>
      <c r="F226" s="87">
        <v>520025990</v>
      </c>
      <c r="G226" s="89" t="s">
        <v>446</v>
      </c>
      <c r="H226" s="88" t="s">
        <v>441</v>
      </c>
      <c r="I226" s="88" t="s">
        <v>118</v>
      </c>
      <c r="J226" s="102"/>
      <c r="K226" s="91">
        <v>3.43</v>
      </c>
      <c r="L226" s="89" t="s">
        <v>120</v>
      </c>
      <c r="M226" s="90">
        <v>2.5499999999999998E-2</v>
      </c>
      <c r="N226" s="90">
        <v>5.9999999923645173E-2</v>
      </c>
      <c r="O226" s="91">
        <v>440.32551300000006</v>
      </c>
      <c r="P226" s="103">
        <v>89.23</v>
      </c>
      <c r="Q226" s="91"/>
      <c r="R226" s="91">
        <v>0.39290245600000001</v>
      </c>
      <c r="S226" s="92">
        <v>7.5619624757423286E-7</v>
      </c>
      <c r="T226" s="92">
        <v>2.7712949875249073E-4</v>
      </c>
      <c r="U226" s="92">
        <v>1.0272389448459505E-4</v>
      </c>
    </row>
    <row r="227" spans="2:21">
      <c r="B227" s="86" t="s">
        <v>539</v>
      </c>
      <c r="C227" s="87">
        <v>1155878</v>
      </c>
      <c r="D227" s="89" t="s">
        <v>111</v>
      </c>
      <c r="E227" s="89" t="s">
        <v>291</v>
      </c>
      <c r="F227" s="87">
        <v>514486042</v>
      </c>
      <c r="G227" s="89" t="s">
        <v>396</v>
      </c>
      <c r="H227" s="88" t="s">
        <v>441</v>
      </c>
      <c r="I227" s="88" t="s">
        <v>118</v>
      </c>
      <c r="J227" s="102"/>
      <c r="K227" s="91">
        <v>2.2999999999999998</v>
      </c>
      <c r="L227" s="89" t="s">
        <v>120</v>
      </c>
      <c r="M227" s="90">
        <v>3.27E-2</v>
      </c>
      <c r="N227" s="90">
        <v>5.2400000002920576E-2</v>
      </c>
      <c r="O227" s="91">
        <v>1993.7975000000004</v>
      </c>
      <c r="P227" s="103">
        <v>96.17</v>
      </c>
      <c r="Q227" s="91"/>
      <c r="R227" s="91">
        <v>1.9174350560000002</v>
      </c>
      <c r="S227" s="92">
        <v>6.3176226975883507E-6</v>
      </c>
      <c r="T227" s="92">
        <v>1.3524420828759953E-3</v>
      </c>
      <c r="U227" s="92">
        <v>5.0131118644269207E-4</v>
      </c>
    </row>
    <row r="228" spans="2:21">
      <c r="B228" s="86" t="s">
        <v>540</v>
      </c>
      <c r="C228" s="87">
        <v>7200249</v>
      </c>
      <c r="D228" s="89" t="s">
        <v>111</v>
      </c>
      <c r="E228" s="89" t="s">
        <v>291</v>
      </c>
      <c r="F228" s="87">
        <v>520041146</v>
      </c>
      <c r="G228" s="89" t="s">
        <v>476</v>
      </c>
      <c r="H228" s="88" t="s">
        <v>441</v>
      </c>
      <c r="I228" s="88" t="s">
        <v>118</v>
      </c>
      <c r="J228" s="102"/>
      <c r="K228" s="91">
        <v>5.0600000001550045</v>
      </c>
      <c r="L228" s="89" t="s">
        <v>120</v>
      </c>
      <c r="M228" s="90">
        <v>7.4999999999999997E-3</v>
      </c>
      <c r="N228" s="90">
        <v>4.5200000000516674E-2</v>
      </c>
      <c r="O228" s="91">
        <v>5582.952690000001</v>
      </c>
      <c r="P228" s="103">
        <v>83.2</v>
      </c>
      <c r="Q228" s="91"/>
      <c r="R228" s="91">
        <v>4.6450166380000013</v>
      </c>
      <c r="S228" s="92">
        <v>1.0502504199720459E-5</v>
      </c>
      <c r="T228" s="92">
        <v>3.27631225747777E-3</v>
      </c>
      <c r="U228" s="92">
        <v>1.2144342487925312E-3</v>
      </c>
    </row>
    <row r="229" spans="2:21">
      <c r="B229" s="86" t="s">
        <v>541</v>
      </c>
      <c r="C229" s="87">
        <v>7200173</v>
      </c>
      <c r="D229" s="89" t="s">
        <v>111</v>
      </c>
      <c r="E229" s="89" t="s">
        <v>291</v>
      </c>
      <c r="F229" s="87">
        <v>520041146</v>
      </c>
      <c r="G229" s="89" t="s">
        <v>476</v>
      </c>
      <c r="H229" s="88" t="s">
        <v>441</v>
      </c>
      <c r="I229" s="88" t="s">
        <v>118</v>
      </c>
      <c r="J229" s="102"/>
      <c r="K229" s="91">
        <v>2.3899999996511969</v>
      </c>
      <c r="L229" s="89" t="s">
        <v>120</v>
      </c>
      <c r="M229" s="90">
        <v>3.4500000000000003E-2</v>
      </c>
      <c r="N229" s="90">
        <v>5.2499999992818756E-2</v>
      </c>
      <c r="O229" s="91">
        <v>2510.2021000000004</v>
      </c>
      <c r="P229" s="103">
        <v>97.08</v>
      </c>
      <c r="Q229" s="91"/>
      <c r="R229" s="91">
        <v>2.4369041150000004</v>
      </c>
      <c r="S229" s="92">
        <v>5.7114631654688052E-6</v>
      </c>
      <c r="T229" s="92">
        <v>1.7188439664470618E-3</v>
      </c>
      <c r="U229" s="92">
        <v>6.3712577347273063E-4</v>
      </c>
    </row>
    <row r="230" spans="2:21">
      <c r="B230" s="86" t="s">
        <v>542</v>
      </c>
      <c r="C230" s="87">
        <v>1168483</v>
      </c>
      <c r="D230" s="89" t="s">
        <v>111</v>
      </c>
      <c r="E230" s="89" t="s">
        <v>291</v>
      </c>
      <c r="F230" s="87">
        <v>513901371</v>
      </c>
      <c r="G230" s="89" t="s">
        <v>476</v>
      </c>
      <c r="H230" s="88" t="s">
        <v>441</v>
      </c>
      <c r="I230" s="88" t="s">
        <v>118</v>
      </c>
      <c r="J230" s="102"/>
      <c r="K230" s="91">
        <v>4.0599999993955196</v>
      </c>
      <c r="L230" s="89" t="s">
        <v>120</v>
      </c>
      <c r="M230" s="90">
        <v>2.5000000000000001E-3</v>
      </c>
      <c r="N230" s="90">
        <v>5.4799999992686532E-2</v>
      </c>
      <c r="O230" s="91">
        <v>3292.3626979999999</v>
      </c>
      <c r="P230" s="103">
        <v>81.400000000000006</v>
      </c>
      <c r="Q230" s="91"/>
      <c r="R230" s="91">
        <v>2.6799831269999999</v>
      </c>
      <c r="S230" s="92">
        <v>5.8107149251149838E-6</v>
      </c>
      <c r="T230" s="92">
        <v>1.8902971190657121E-3</v>
      </c>
      <c r="U230" s="92">
        <v>7.0067850112508093E-4</v>
      </c>
    </row>
    <row r="231" spans="2:21">
      <c r="B231" s="86" t="s">
        <v>543</v>
      </c>
      <c r="C231" s="87">
        <v>1161751</v>
      </c>
      <c r="D231" s="89" t="s">
        <v>111</v>
      </c>
      <c r="E231" s="89" t="s">
        <v>291</v>
      </c>
      <c r="F231" s="87">
        <v>513901371</v>
      </c>
      <c r="G231" s="89" t="s">
        <v>476</v>
      </c>
      <c r="H231" s="88" t="s">
        <v>441</v>
      </c>
      <c r="I231" s="88" t="s">
        <v>118</v>
      </c>
      <c r="J231" s="102"/>
      <c r="K231" s="91">
        <v>3.2599999900004679</v>
      </c>
      <c r="L231" s="89" t="s">
        <v>120</v>
      </c>
      <c r="M231" s="90">
        <v>2.0499999999999997E-2</v>
      </c>
      <c r="N231" s="90">
        <v>5.319999985556232E-2</v>
      </c>
      <c r="O231" s="91">
        <v>79.298865000000021</v>
      </c>
      <c r="P231" s="103">
        <v>90.8</v>
      </c>
      <c r="Q231" s="91"/>
      <c r="R231" s="91">
        <v>7.200337200000001E-2</v>
      </c>
      <c r="S231" s="92">
        <v>1.4193500241786966E-7</v>
      </c>
      <c r="T231" s="92">
        <v>5.0786799843391997E-5</v>
      </c>
      <c r="U231" s="92">
        <v>1.8825198659137538E-5</v>
      </c>
    </row>
    <row r="232" spans="2:21">
      <c r="B232" s="86" t="s">
        <v>544</v>
      </c>
      <c r="C232" s="87">
        <v>1162825</v>
      </c>
      <c r="D232" s="89" t="s">
        <v>111</v>
      </c>
      <c r="E232" s="89" t="s">
        <v>291</v>
      </c>
      <c r="F232" s="87">
        <v>520034760</v>
      </c>
      <c r="G232" s="89" t="s">
        <v>446</v>
      </c>
      <c r="H232" s="88" t="s">
        <v>441</v>
      </c>
      <c r="I232" s="88" t="s">
        <v>118</v>
      </c>
      <c r="J232" s="102"/>
      <c r="K232" s="91">
        <v>2.83</v>
      </c>
      <c r="L232" s="89" t="s">
        <v>120</v>
      </c>
      <c r="M232" s="90">
        <v>2.4E-2</v>
      </c>
      <c r="N232" s="90">
        <v>5.8110195674562305E-2</v>
      </c>
      <c r="O232" s="91">
        <v>2.1190000000000002E-3</v>
      </c>
      <c r="P232" s="103">
        <v>91.67</v>
      </c>
      <c r="Q232" s="91"/>
      <c r="R232" s="91">
        <v>1.9420000000000002E-6</v>
      </c>
      <c r="S232" s="92">
        <v>8.130998482008967E-12</v>
      </c>
      <c r="T232" s="92">
        <v>1.3697687004973497E-9</v>
      </c>
      <c r="U232" s="92">
        <v>5.0773366275186532E-10</v>
      </c>
    </row>
    <row r="233" spans="2:21">
      <c r="B233" s="86" t="s">
        <v>545</v>
      </c>
      <c r="C233" s="87">
        <v>1140102</v>
      </c>
      <c r="D233" s="89" t="s">
        <v>111</v>
      </c>
      <c r="E233" s="89" t="s">
        <v>291</v>
      </c>
      <c r="F233" s="87">
        <v>510381601</v>
      </c>
      <c r="G233" s="89" t="s">
        <v>446</v>
      </c>
      <c r="H233" s="88" t="s">
        <v>447</v>
      </c>
      <c r="I233" s="88" t="s">
        <v>301</v>
      </c>
      <c r="J233" s="102"/>
      <c r="K233" s="91">
        <v>2.5099999999999998</v>
      </c>
      <c r="L233" s="89" t="s">
        <v>120</v>
      </c>
      <c r="M233" s="90">
        <v>4.2999999999999997E-2</v>
      </c>
      <c r="N233" s="90">
        <v>6.0699999994025679E-2</v>
      </c>
      <c r="O233" s="91">
        <v>3781.9929210000009</v>
      </c>
      <c r="P233" s="103">
        <v>97.81</v>
      </c>
      <c r="Q233" s="91"/>
      <c r="R233" s="91">
        <v>3.699167403000001</v>
      </c>
      <c r="S233" s="92">
        <v>3.1228868291711631E-6</v>
      </c>
      <c r="T233" s="92">
        <v>2.6091677273581185E-3</v>
      </c>
      <c r="U233" s="92">
        <v>9.6714305595133662E-4</v>
      </c>
    </row>
    <row r="234" spans="2:21">
      <c r="B234" s="86" t="s">
        <v>546</v>
      </c>
      <c r="C234" s="87">
        <v>1132836</v>
      </c>
      <c r="D234" s="89" t="s">
        <v>111</v>
      </c>
      <c r="E234" s="89" t="s">
        <v>291</v>
      </c>
      <c r="F234" s="87">
        <v>511930125</v>
      </c>
      <c r="G234" s="89" t="s">
        <v>141</v>
      </c>
      <c r="H234" s="88" t="s">
        <v>447</v>
      </c>
      <c r="I234" s="88" t="s">
        <v>301</v>
      </c>
      <c r="J234" s="102"/>
      <c r="K234" s="91">
        <v>1.48</v>
      </c>
      <c r="L234" s="89" t="s">
        <v>120</v>
      </c>
      <c r="M234" s="90">
        <v>4.1399999999999999E-2</v>
      </c>
      <c r="N234" s="90">
        <v>5.4099999983416837E-2</v>
      </c>
      <c r="O234" s="91">
        <v>211.21584100000007</v>
      </c>
      <c r="P234" s="103">
        <v>98.21</v>
      </c>
      <c r="Q234" s="91">
        <v>0.11216615600000002</v>
      </c>
      <c r="R234" s="91">
        <v>0.31960123300000004</v>
      </c>
      <c r="S234" s="92">
        <v>1.4073375818061381E-6</v>
      </c>
      <c r="T234" s="92">
        <v>2.254272737403505E-4</v>
      </c>
      <c r="U234" s="92">
        <v>8.3559374176674729E-5</v>
      </c>
    </row>
    <row r="235" spans="2:21">
      <c r="B235" s="86" t="s">
        <v>547</v>
      </c>
      <c r="C235" s="87">
        <v>1139252</v>
      </c>
      <c r="D235" s="89" t="s">
        <v>111</v>
      </c>
      <c r="E235" s="89" t="s">
        <v>291</v>
      </c>
      <c r="F235" s="87">
        <v>511930125</v>
      </c>
      <c r="G235" s="89" t="s">
        <v>141</v>
      </c>
      <c r="H235" s="88" t="s">
        <v>447</v>
      </c>
      <c r="I235" s="88" t="s">
        <v>301</v>
      </c>
      <c r="J235" s="102"/>
      <c r="K235" s="91">
        <v>2.0299999999999998</v>
      </c>
      <c r="L235" s="89" t="s">
        <v>120</v>
      </c>
      <c r="M235" s="90">
        <v>3.5499999999999997E-2</v>
      </c>
      <c r="N235" s="90">
        <v>5.6100000004406639E-2</v>
      </c>
      <c r="O235" s="91">
        <v>1878.8612960000005</v>
      </c>
      <c r="P235" s="103">
        <v>96.08</v>
      </c>
      <c r="Q235" s="91">
        <v>0.55486190199999996</v>
      </c>
      <c r="R235" s="91">
        <v>2.3600718360000004</v>
      </c>
      <c r="S235" s="92">
        <v>6.1181680097695104E-6</v>
      </c>
      <c r="T235" s="92">
        <v>1.6646511492678241E-3</v>
      </c>
      <c r="U235" s="92">
        <v>6.170380626415034E-4</v>
      </c>
    </row>
    <row r="236" spans="2:21">
      <c r="B236" s="86" t="s">
        <v>548</v>
      </c>
      <c r="C236" s="87">
        <v>1143080</v>
      </c>
      <c r="D236" s="89" t="s">
        <v>111</v>
      </c>
      <c r="E236" s="89" t="s">
        <v>291</v>
      </c>
      <c r="F236" s="87">
        <v>511930125</v>
      </c>
      <c r="G236" s="89" t="s">
        <v>141</v>
      </c>
      <c r="H236" s="88" t="s">
        <v>447</v>
      </c>
      <c r="I236" s="88" t="s">
        <v>301</v>
      </c>
      <c r="J236" s="102"/>
      <c r="K236" s="91">
        <v>2.5299999999999998</v>
      </c>
      <c r="L236" s="89" t="s">
        <v>120</v>
      </c>
      <c r="M236" s="90">
        <v>2.5000000000000001E-2</v>
      </c>
      <c r="N236" s="90">
        <v>5.5799999997577301E-2</v>
      </c>
      <c r="O236" s="91">
        <v>8096.8344640000005</v>
      </c>
      <c r="P236" s="103">
        <v>93.8</v>
      </c>
      <c r="Q236" s="91"/>
      <c r="R236" s="91">
        <v>7.5948305480000009</v>
      </c>
      <c r="S236" s="92">
        <v>7.1622863108050698E-6</v>
      </c>
      <c r="T236" s="92">
        <v>5.3569316015610368E-3</v>
      </c>
      <c r="U236" s="92">
        <v>1.9856596972789888E-3</v>
      </c>
    </row>
    <row r="237" spans="2:21">
      <c r="B237" s="86" t="s">
        <v>549</v>
      </c>
      <c r="C237" s="87">
        <v>1189190</v>
      </c>
      <c r="D237" s="89" t="s">
        <v>111</v>
      </c>
      <c r="E237" s="89" t="s">
        <v>291</v>
      </c>
      <c r="F237" s="87">
        <v>511930125</v>
      </c>
      <c r="G237" s="89" t="s">
        <v>141</v>
      </c>
      <c r="H237" s="88" t="s">
        <v>447</v>
      </c>
      <c r="I237" s="88" t="s">
        <v>301</v>
      </c>
      <c r="J237" s="102"/>
      <c r="K237" s="91">
        <v>4.32</v>
      </c>
      <c r="L237" s="89" t="s">
        <v>120</v>
      </c>
      <c r="M237" s="90">
        <v>4.7300000000000002E-2</v>
      </c>
      <c r="N237" s="90">
        <v>5.7900000006374866E-2</v>
      </c>
      <c r="O237" s="91">
        <v>3784.7795020000003</v>
      </c>
      <c r="P237" s="103">
        <v>95.85</v>
      </c>
      <c r="Q237" s="91">
        <v>9.0007313000000005E-2</v>
      </c>
      <c r="R237" s="91">
        <v>3.7177182970000007</v>
      </c>
      <c r="S237" s="92">
        <v>9.5837825911905101E-6</v>
      </c>
      <c r="T237" s="92">
        <v>2.6222523998439291E-3</v>
      </c>
      <c r="U237" s="92">
        <v>9.7199316581639392E-4</v>
      </c>
    </row>
    <row r="238" spans="2:21">
      <c r="B238" s="86" t="s">
        <v>550</v>
      </c>
      <c r="C238" s="87">
        <v>1137512</v>
      </c>
      <c r="D238" s="89" t="s">
        <v>111</v>
      </c>
      <c r="E238" s="89" t="s">
        <v>291</v>
      </c>
      <c r="F238" s="87">
        <v>515328250</v>
      </c>
      <c r="G238" s="89" t="s">
        <v>440</v>
      </c>
      <c r="H238" s="88" t="s">
        <v>441</v>
      </c>
      <c r="I238" s="88" t="s">
        <v>118</v>
      </c>
      <c r="J238" s="102"/>
      <c r="K238" s="91">
        <v>1.08</v>
      </c>
      <c r="L238" s="89" t="s">
        <v>120</v>
      </c>
      <c r="M238" s="90">
        <v>3.5000000000000003E-2</v>
      </c>
      <c r="N238" s="90">
        <v>5.9599999996312325E-2</v>
      </c>
      <c r="O238" s="91">
        <v>2196.6291580000006</v>
      </c>
      <c r="P238" s="103">
        <v>98.76</v>
      </c>
      <c r="Q238" s="91"/>
      <c r="R238" s="91">
        <v>2.1693910050000005</v>
      </c>
      <c r="S238" s="92">
        <v>9.1659885583142105E-6</v>
      </c>
      <c r="T238" s="92">
        <v>1.5301564870182748E-3</v>
      </c>
      <c r="U238" s="92">
        <v>5.6718477904716801E-4</v>
      </c>
    </row>
    <row r="239" spans="2:21">
      <c r="B239" s="86" t="s">
        <v>551</v>
      </c>
      <c r="C239" s="87">
        <v>1141852</v>
      </c>
      <c r="D239" s="89" t="s">
        <v>111</v>
      </c>
      <c r="E239" s="89" t="s">
        <v>291</v>
      </c>
      <c r="F239" s="87">
        <v>515328250</v>
      </c>
      <c r="G239" s="89" t="s">
        <v>440</v>
      </c>
      <c r="H239" s="88" t="s">
        <v>441</v>
      </c>
      <c r="I239" s="88" t="s">
        <v>118</v>
      </c>
      <c r="J239" s="102"/>
      <c r="K239" s="91">
        <v>2.41</v>
      </c>
      <c r="L239" s="89" t="s">
        <v>120</v>
      </c>
      <c r="M239" s="90">
        <v>2.6499999999999999E-2</v>
      </c>
      <c r="N239" s="90">
        <v>6.4399999987633919E-2</v>
      </c>
      <c r="O239" s="91">
        <v>1681.2492279999999</v>
      </c>
      <c r="P239" s="103">
        <v>92.35</v>
      </c>
      <c r="Q239" s="91"/>
      <c r="R239" s="91">
        <v>1.5526337180000003</v>
      </c>
      <c r="S239" s="92">
        <v>2.3449160981521614E-6</v>
      </c>
      <c r="T239" s="92">
        <v>1.0951334038379137E-3</v>
      </c>
      <c r="U239" s="92">
        <v>4.0593429688578103E-4</v>
      </c>
    </row>
    <row r="240" spans="2:21">
      <c r="B240" s="86" t="s">
        <v>552</v>
      </c>
      <c r="C240" s="87">
        <v>1168038</v>
      </c>
      <c r="D240" s="89" t="s">
        <v>111</v>
      </c>
      <c r="E240" s="89" t="s">
        <v>291</v>
      </c>
      <c r="F240" s="87">
        <v>515328250</v>
      </c>
      <c r="G240" s="89" t="s">
        <v>440</v>
      </c>
      <c r="H240" s="88" t="s">
        <v>441</v>
      </c>
      <c r="I240" s="88" t="s">
        <v>118</v>
      </c>
      <c r="J240" s="102"/>
      <c r="K240" s="91">
        <v>2.17</v>
      </c>
      <c r="L240" s="89" t="s">
        <v>120</v>
      </c>
      <c r="M240" s="90">
        <v>4.99E-2</v>
      </c>
      <c r="N240" s="90">
        <v>5.6200000013281501E-2</v>
      </c>
      <c r="O240" s="91">
        <v>1279.4644650000002</v>
      </c>
      <c r="P240" s="103">
        <v>100.04</v>
      </c>
      <c r="Q240" s="91"/>
      <c r="R240" s="91">
        <v>1.2799762650000002</v>
      </c>
      <c r="S240" s="92">
        <v>6.0210092470588245E-6</v>
      </c>
      <c r="T240" s="92">
        <v>9.0281741770159693E-4</v>
      </c>
      <c r="U240" s="92">
        <v>3.3464831990932142E-4</v>
      </c>
    </row>
    <row r="241" spans="2:21">
      <c r="B241" s="86" t="s">
        <v>553</v>
      </c>
      <c r="C241" s="87">
        <v>1190008</v>
      </c>
      <c r="D241" s="89" t="s">
        <v>111</v>
      </c>
      <c r="E241" s="89" t="s">
        <v>291</v>
      </c>
      <c r="F241" s="87">
        <v>510488190</v>
      </c>
      <c r="G241" s="89" t="s">
        <v>446</v>
      </c>
      <c r="H241" s="88" t="s">
        <v>447</v>
      </c>
      <c r="I241" s="88" t="s">
        <v>301</v>
      </c>
      <c r="J241" s="102"/>
      <c r="K241" s="91">
        <v>3.92</v>
      </c>
      <c r="L241" s="89" t="s">
        <v>120</v>
      </c>
      <c r="M241" s="90">
        <v>5.3399999999999996E-2</v>
      </c>
      <c r="N241" s="90">
        <v>6.1000000002252058E-2</v>
      </c>
      <c r="O241" s="91">
        <v>5443.8722480000006</v>
      </c>
      <c r="P241" s="103">
        <v>97.88</v>
      </c>
      <c r="Q241" s="91"/>
      <c r="R241" s="91">
        <v>5.3284623380000005</v>
      </c>
      <c r="S241" s="92">
        <v>1.3609680620000001E-5</v>
      </c>
      <c r="T241" s="92">
        <v>3.7583732916433208E-3</v>
      </c>
      <c r="U241" s="92">
        <v>1.3931203397055136E-3</v>
      </c>
    </row>
    <row r="242" spans="2:21">
      <c r="B242" s="86" t="s">
        <v>554</v>
      </c>
      <c r="C242" s="87">
        <v>1188572</v>
      </c>
      <c r="D242" s="89" t="s">
        <v>111</v>
      </c>
      <c r="E242" s="89" t="s">
        <v>291</v>
      </c>
      <c r="F242" s="87">
        <v>511996803</v>
      </c>
      <c r="G242" s="89" t="s">
        <v>446</v>
      </c>
      <c r="H242" s="88" t="s">
        <v>456</v>
      </c>
      <c r="I242" s="88" t="s">
        <v>118</v>
      </c>
      <c r="J242" s="102"/>
      <c r="K242" s="91">
        <v>3.37</v>
      </c>
      <c r="L242" s="89" t="s">
        <v>120</v>
      </c>
      <c r="M242" s="90">
        <v>4.53E-2</v>
      </c>
      <c r="N242" s="90">
        <v>6.1500000000599665E-2</v>
      </c>
      <c r="O242" s="91">
        <v>10525.722286000002</v>
      </c>
      <c r="P242" s="103">
        <v>95.06</v>
      </c>
      <c r="Q242" s="91"/>
      <c r="R242" s="91">
        <v>10.005751955999999</v>
      </c>
      <c r="S242" s="92">
        <v>1.5036746122857145E-5</v>
      </c>
      <c r="T242" s="92">
        <v>7.0574489465854437E-3</v>
      </c>
      <c r="U242" s="92">
        <v>2.6159923219395056E-3</v>
      </c>
    </row>
    <row r="243" spans="2:21">
      <c r="B243" s="86" t="s">
        <v>555</v>
      </c>
      <c r="C243" s="87">
        <v>1150812</v>
      </c>
      <c r="D243" s="89" t="s">
        <v>111</v>
      </c>
      <c r="E243" s="89" t="s">
        <v>291</v>
      </c>
      <c r="F243" s="87">
        <v>512607888</v>
      </c>
      <c r="G243" s="89" t="s">
        <v>465</v>
      </c>
      <c r="H243" s="88" t="s">
        <v>456</v>
      </c>
      <c r="I243" s="88" t="s">
        <v>118</v>
      </c>
      <c r="J243" s="102"/>
      <c r="K243" s="91">
        <v>1.91</v>
      </c>
      <c r="L243" s="89" t="s">
        <v>120</v>
      </c>
      <c r="M243" s="90">
        <v>3.7499999999999999E-2</v>
      </c>
      <c r="N243" s="90">
        <v>5.8200000006120654E-2</v>
      </c>
      <c r="O243" s="91">
        <v>2035.4788100000003</v>
      </c>
      <c r="P243" s="103">
        <v>96.32</v>
      </c>
      <c r="Q243" s="91"/>
      <c r="R243" s="91">
        <v>1.9605731900000005</v>
      </c>
      <c r="S243" s="92">
        <v>5.5074598163106808E-6</v>
      </c>
      <c r="T243" s="92">
        <v>1.3828690992256662E-3</v>
      </c>
      <c r="U243" s="92">
        <v>5.1258960188043713E-4</v>
      </c>
    </row>
    <row r="244" spans="2:21">
      <c r="B244" s="86" t="s">
        <v>556</v>
      </c>
      <c r="C244" s="87">
        <v>1161785</v>
      </c>
      <c r="D244" s="89" t="s">
        <v>111</v>
      </c>
      <c r="E244" s="89" t="s">
        <v>291</v>
      </c>
      <c r="F244" s="87">
        <v>512607888</v>
      </c>
      <c r="G244" s="89" t="s">
        <v>465</v>
      </c>
      <c r="H244" s="88" t="s">
        <v>456</v>
      </c>
      <c r="I244" s="88" t="s">
        <v>118</v>
      </c>
      <c r="J244" s="102"/>
      <c r="K244" s="91">
        <v>3.67</v>
      </c>
      <c r="L244" s="89" t="s">
        <v>120</v>
      </c>
      <c r="M244" s="90">
        <v>2.6600000000000002E-2</v>
      </c>
      <c r="N244" s="90">
        <v>6.8999999997610126E-2</v>
      </c>
      <c r="O244" s="91">
        <v>12566.983901000001</v>
      </c>
      <c r="P244" s="103">
        <v>86.57</v>
      </c>
      <c r="Q244" s="91"/>
      <c r="R244" s="91">
        <v>10.879237544000002</v>
      </c>
      <c r="S244" s="92">
        <v>1.5269787058798186E-5</v>
      </c>
      <c r="T244" s="92">
        <v>7.6735525607862301E-3</v>
      </c>
      <c r="U244" s="92">
        <v>2.8443641226378619E-3</v>
      </c>
    </row>
    <row r="245" spans="2:21">
      <c r="B245" s="86" t="s">
        <v>557</v>
      </c>
      <c r="C245" s="87">
        <v>1172725</v>
      </c>
      <c r="D245" s="89" t="s">
        <v>111</v>
      </c>
      <c r="E245" s="89" t="s">
        <v>291</v>
      </c>
      <c r="F245" s="87">
        <v>520041005</v>
      </c>
      <c r="G245" s="89" t="s">
        <v>446</v>
      </c>
      <c r="H245" s="88" t="s">
        <v>456</v>
      </c>
      <c r="I245" s="88" t="s">
        <v>118</v>
      </c>
      <c r="J245" s="102"/>
      <c r="K245" s="91">
        <v>3.4200000001990785</v>
      </c>
      <c r="L245" s="89" t="s">
        <v>120</v>
      </c>
      <c r="M245" s="90">
        <v>2.5000000000000001E-2</v>
      </c>
      <c r="N245" s="90">
        <v>6.350000000467533E-2</v>
      </c>
      <c r="O245" s="91">
        <v>3765.6500000000005</v>
      </c>
      <c r="P245" s="103">
        <v>88.04</v>
      </c>
      <c r="Q245" s="91"/>
      <c r="R245" s="91">
        <v>3.315278427</v>
      </c>
      <c r="S245" s="92">
        <v>1.7855508670873805E-5</v>
      </c>
      <c r="T245" s="92">
        <v>2.3383957892578202E-3</v>
      </c>
      <c r="U245" s="92">
        <v>8.6677572542891461E-4</v>
      </c>
    </row>
    <row r="246" spans="2:21">
      <c r="B246" s="86" t="s">
        <v>558</v>
      </c>
      <c r="C246" s="87">
        <v>1159375</v>
      </c>
      <c r="D246" s="89" t="s">
        <v>111</v>
      </c>
      <c r="E246" s="89" t="s">
        <v>291</v>
      </c>
      <c r="F246" s="87">
        <v>520039868</v>
      </c>
      <c r="G246" s="89" t="s">
        <v>476</v>
      </c>
      <c r="H246" s="88" t="s">
        <v>469</v>
      </c>
      <c r="I246" s="88"/>
      <c r="J246" s="102"/>
      <c r="K246" s="91">
        <v>1.4600000016251848</v>
      </c>
      <c r="L246" s="89" t="s">
        <v>120</v>
      </c>
      <c r="M246" s="90">
        <v>3.5499999999999997E-2</v>
      </c>
      <c r="N246" s="90">
        <v>6.9700000056268197E-2</v>
      </c>
      <c r="O246" s="91">
        <v>683.82625400000006</v>
      </c>
      <c r="P246" s="103">
        <v>95.38</v>
      </c>
      <c r="Q246" s="91"/>
      <c r="R246" s="91">
        <v>0.65223348900000011</v>
      </c>
      <c r="S246" s="92">
        <v>2.3876414932277107E-6</v>
      </c>
      <c r="T246" s="92">
        <v>4.6004583864489313E-4</v>
      </c>
      <c r="U246" s="92">
        <v>1.705256943045306E-4</v>
      </c>
    </row>
    <row r="247" spans="2:21">
      <c r="B247" s="86" t="s">
        <v>559</v>
      </c>
      <c r="C247" s="87">
        <v>1193275</v>
      </c>
      <c r="D247" s="89" t="s">
        <v>111</v>
      </c>
      <c r="E247" s="89" t="s">
        <v>291</v>
      </c>
      <c r="F247" s="87">
        <v>520039868</v>
      </c>
      <c r="G247" s="89" t="s">
        <v>476</v>
      </c>
      <c r="H247" s="88" t="s">
        <v>469</v>
      </c>
      <c r="I247" s="88"/>
      <c r="J247" s="102"/>
      <c r="K247" s="91">
        <v>3.730000000397514</v>
      </c>
      <c r="L247" s="89" t="s">
        <v>120</v>
      </c>
      <c r="M247" s="90">
        <v>6.0499999999999998E-2</v>
      </c>
      <c r="N247" s="90">
        <v>6.0300000006548976E-2</v>
      </c>
      <c r="O247" s="91">
        <v>3432.5406010000006</v>
      </c>
      <c r="P247" s="103">
        <v>101.87</v>
      </c>
      <c r="Q247" s="91"/>
      <c r="R247" s="91">
        <v>3.4967289570000006</v>
      </c>
      <c r="S247" s="92">
        <v>1.5602457277272729E-5</v>
      </c>
      <c r="T247" s="92">
        <v>2.4663799585073858E-3</v>
      </c>
      <c r="U247" s="92">
        <v>9.1421575746041179E-4</v>
      </c>
    </row>
    <row r="248" spans="2:21">
      <c r="B248" s="86" t="s">
        <v>560</v>
      </c>
      <c r="C248" s="87">
        <v>7200116</v>
      </c>
      <c r="D248" s="89" t="s">
        <v>111</v>
      </c>
      <c r="E248" s="89" t="s">
        <v>291</v>
      </c>
      <c r="F248" s="87">
        <v>520041146</v>
      </c>
      <c r="G248" s="89" t="s">
        <v>476</v>
      </c>
      <c r="H248" s="88" t="s">
        <v>469</v>
      </c>
      <c r="I248" s="88"/>
      <c r="J248" s="102"/>
      <c r="K248" s="91">
        <v>1.4699999980366989</v>
      </c>
      <c r="L248" s="89" t="s">
        <v>120</v>
      </c>
      <c r="M248" s="90">
        <v>4.2500000000000003E-2</v>
      </c>
      <c r="N248" s="90">
        <v>4.7499999976627363E-2</v>
      </c>
      <c r="O248" s="91">
        <v>318.56261800000004</v>
      </c>
      <c r="P248" s="103">
        <v>100.73</v>
      </c>
      <c r="Q248" s="91"/>
      <c r="R248" s="91">
        <v>0.32088812900000002</v>
      </c>
      <c r="S248" s="92">
        <v>3.4448512354690463E-6</v>
      </c>
      <c r="T248" s="92">
        <v>2.263349719183089E-4</v>
      </c>
      <c r="U248" s="92">
        <v>8.3895831653328027E-5</v>
      </c>
    </row>
    <row r="249" spans="2:21">
      <c r="B249" s="86" t="s">
        <v>561</v>
      </c>
      <c r="C249" s="87">
        <v>1183581</v>
      </c>
      <c r="D249" s="89" t="s">
        <v>111</v>
      </c>
      <c r="E249" s="89" t="s">
        <v>291</v>
      </c>
      <c r="F249" s="87">
        <v>516117181</v>
      </c>
      <c r="G249" s="89" t="s">
        <v>304</v>
      </c>
      <c r="H249" s="88" t="s">
        <v>469</v>
      </c>
      <c r="I249" s="88"/>
      <c r="J249" s="102"/>
      <c r="K249" s="91">
        <v>2.480000001172642</v>
      </c>
      <c r="L249" s="89" t="s">
        <v>120</v>
      </c>
      <c r="M249" s="90">
        <v>0.01</v>
      </c>
      <c r="N249" s="90">
        <v>6.7300000038870905E-2</v>
      </c>
      <c r="O249" s="91">
        <v>1056.1895120000001</v>
      </c>
      <c r="P249" s="103">
        <v>87.2</v>
      </c>
      <c r="Q249" s="91"/>
      <c r="R249" s="91">
        <v>0.9209972540000001</v>
      </c>
      <c r="S249" s="92">
        <v>5.867719511111112E-6</v>
      </c>
      <c r="T249" s="92">
        <v>6.4961545405417477E-4</v>
      </c>
      <c r="U249" s="92">
        <v>2.4079367103904738E-4</v>
      </c>
    </row>
    <row r="250" spans="2:21">
      <c r="B250" s="93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1"/>
      <c r="P250" s="103"/>
      <c r="Q250" s="88"/>
      <c r="R250" s="88"/>
      <c r="S250" s="88"/>
      <c r="T250" s="92"/>
      <c r="U250" s="88"/>
    </row>
    <row r="251" spans="2:21">
      <c r="B251" s="85" t="s">
        <v>44</v>
      </c>
      <c r="C251" s="80"/>
      <c r="D251" s="81"/>
      <c r="E251" s="81"/>
      <c r="F251" s="80"/>
      <c r="G251" s="81"/>
      <c r="H251" s="80"/>
      <c r="I251" s="80"/>
      <c r="J251" s="100"/>
      <c r="K251" s="83">
        <v>3.6862044782104681</v>
      </c>
      <c r="L251" s="81"/>
      <c r="M251" s="82"/>
      <c r="N251" s="82">
        <v>7.9157326456326019E-2</v>
      </c>
      <c r="O251" s="83"/>
      <c r="P251" s="101"/>
      <c r="Q251" s="83"/>
      <c r="R251" s="83">
        <v>19.746604192000003</v>
      </c>
      <c r="S251" s="84"/>
      <c r="T251" s="84">
        <v>1.3928053740119134E-2</v>
      </c>
      <c r="U251" s="84">
        <v>5.1627269172582375E-3</v>
      </c>
    </row>
    <row r="252" spans="2:21">
      <c r="B252" s="86" t="s">
        <v>562</v>
      </c>
      <c r="C252" s="87">
        <v>1178250</v>
      </c>
      <c r="D252" s="89" t="s">
        <v>111</v>
      </c>
      <c r="E252" s="89" t="s">
        <v>291</v>
      </c>
      <c r="F252" s="87">
        <v>520043027</v>
      </c>
      <c r="G252" s="89" t="s">
        <v>482</v>
      </c>
      <c r="H252" s="88" t="s">
        <v>331</v>
      </c>
      <c r="I252" s="88" t="s">
        <v>301</v>
      </c>
      <c r="J252" s="102"/>
      <c r="K252" s="91">
        <v>3.28</v>
      </c>
      <c r="L252" s="89" t="s">
        <v>120</v>
      </c>
      <c r="M252" s="90">
        <v>2.12E-2</v>
      </c>
      <c r="N252" s="90">
        <v>5.0199999998561756E-2</v>
      </c>
      <c r="O252" s="91">
        <v>2701.4703250000002</v>
      </c>
      <c r="P252" s="103">
        <v>102.95</v>
      </c>
      <c r="Q252" s="91"/>
      <c r="R252" s="91">
        <v>2.7811636200000001</v>
      </c>
      <c r="S252" s="92">
        <v>1.8009802166666669E-5</v>
      </c>
      <c r="T252" s="92">
        <v>1.9616636857043793E-3</v>
      </c>
      <c r="U252" s="92">
        <v>7.2713202445666154E-4</v>
      </c>
    </row>
    <row r="253" spans="2:21">
      <c r="B253" s="86" t="s">
        <v>563</v>
      </c>
      <c r="C253" s="87">
        <v>1178268</v>
      </c>
      <c r="D253" s="89" t="s">
        <v>111</v>
      </c>
      <c r="E253" s="89" t="s">
        <v>291</v>
      </c>
      <c r="F253" s="87">
        <v>520043027</v>
      </c>
      <c r="G253" s="89" t="s">
        <v>482</v>
      </c>
      <c r="H253" s="88" t="s">
        <v>331</v>
      </c>
      <c r="I253" s="88" t="s">
        <v>301</v>
      </c>
      <c r="J253" s="102"/>
      <c r="K253" s="91">
        <v>5.61</v>
      </c>
      <c r="L253" s="89" t="s">
        <v>120</v>
      </c>
      <c r="M253" s="90">
        <v>2.6699999999999998E-2</v>
      </c>
      <c r="N253" s="90">
        <v>5.1500000036945173E-2</v>
      </c>
      <c r="O253" s="91">
        <v>562.7547330000001</v>
      </c>
      <c r="P253" s="103">
        <v>98.6</v>
      </c>
      <c r="Q253" s="91"/>
      <c r="R253" s="91">
        <v>0.55487613300000005</v>
      </c>
      <c r="S253" s="92">
        <v>3.2825171080261324E-6</v>
      </c>
      <c r="T253" s="92">
        <v>3.9137588034830306E-4</v>
      </c>
      <c r="U253" s="92">
        <v>1.4507172573721995E-4</v>
      </c>
    </row>
    <row r="254" spans="2:21">
      <c r="B254" s="86" t="s">
        <v>564</v>
      </c>
      <c r="C254" s="87">
        <v>2320174</v>
      </c>
      <c r="D254" s="89" t="s">
        <v>111</v>
      </c>
      <c r="E254" s="89" t="s">
        <v>291</v>
      </c>
      <c r="F254" s="87">
        <v>550010003</v>
      </c>
      <c r="G254" s="89" t="s">
        <v>114</v>
      </c>
      <c r="H254" s="88" t="s">
        <v>331</v>
      </c>
      <c r="I254" s="88" t="s">
        <v>301</v>
      </c>
      <c r="J254" s="102"/>
      <c r="K254" s="91">
        <v>1.23</v>
      </c>
      <c r="L254" s="89" t="s">
        <v>120</v>
      </c>
      <c r="M254" s="90">
        <v>3.49E-2</v>
      </c>
      <c r="N254" s="90">
        <v>6.6715328467153279E-2</v>
      </c>
      <c r="O254" s="91">
        <v>1.3900000000000002E-4</v>
      </c>
      <c r="P254" s="103">
        <v>99.45</v>
      </c>
      <c r="Q254" s="91"/>
      <c r="R254" s="91">
        <v>1.3700000000000002E-7</v>
      </c>
      <c r="S254" s="92">
        <v>1.6556023417263548E-13</v>
      </c>
      <c r="T254" s="92">
        <v>9.6631468572676061E-11</v>
      </c>
      <c r="U254" s="92">
        <v>3.5818492171475563E-11</v>
      </c>
    </row>
    <row r="255" spans="2:21">
      <c r="B255" s="86" t="s">
        <v>565</v>
      </c>
      <c r="C255" s="87">
        <v>2320224</v>
      </c>
      <c r="D255" s="89" t="s">
        <v>111</v>
      </c>
      <c r="E255" s="89" t="s">
        <v>291</v>
      </c>
      <c r="F255" s="87">
        <v>550010003</v>
      </c>
      <c r="G255" s="89" t="s">
        <v>114</v>
      </c>
      <c r="H255" s="88" t="s">
        <v>331</v>
      </c>
      <c r="I255" s="88" t="s">
        <v>301</v>
      </c>
      <c r="J255" s="102"/>
      <c r="K255" s="91">
        <v>3.89</v>
      </c>
      <c r="L255" s="89" t="s">
        <v>120</v>
      </c>
      <c r="M255" s="90">
        <v>3.7699999999999997E-2</v>
      </c>
      <c r="N255" s="90">
        <v>6.7980295566502466E-2</v>
      </c>
      <c r="O255" s="91">
        <v>2.0800000000000001E-4</v>
      </c>
      <c r="P255" s="103">
        <v>97.67</v>
      </c>
      <c r="Q255" s="91"/>
      <c r="R255" s="91">
        <v>2.0300000000000003E-7</v>
      </c>
      <c r="S255" s="92">
        <v>1.0884746754330743E-12</v>
      </c>
      <c r="T255" s="92">
        <v>1.4318385489235943E-10</v>
      </c>
      <c r="U255" s="92">
        <v>5.3074116137295912E-11</v>
      </c>
    </row>
    <row r="256" spans="2:21">
      <c r="B256" s="86" t="s">
        <v>566</v>
      </c>
      <c r="C256" s="87">
        <v>1141332</v>
      </c>
      <c r="D256" s="89" t="s">
        <v>111</v>
      </c>
      <c r="E256" s="89" t="s">
        <v>291</v>
      </c>
      <c r="F256" s="87">
        <v>515334662</v>
      </c>
      <c r="G256" s="89" t="s">
        <v>114</v>
      </c>
      <c r="H256" s="88" t="s">
        <v>420</v>
      </c>
      <c r="I256" s="88" t="s">
        <v>118</v>
      </c>
      <c r="J256" s="102"/>
      <c r="K256" s="91">
        <v>3.54</v>
      </c>
      <c r="L256" s="89" t="s">
        <v>120</v>
      </c>
      <c r="M256" s="90">
        <v>4.6900000000000004E-2</v>
      </c>
      <c r="N256" s="90">
        <v>8.4500154653732548E-2</v>
      </c>
      <c r="O256" s="91">
        <v>1.0100000000000002E-4</v>
      </c>
      <c r="P256" s="103">
        <v>94.1</v>
      </c>
      <c r="Q256" s="91"/>
      <c r="R256" s="91">
        <v>2.2307900000000002E-4</v>
      </c>
      <c r="S256" s="92">
        <v>6.63577660534278E-14</v>
      </c>
      <c r="T256" s="92">
        <v>1.5734636042134309E-7</v>
      </c>
      <c r="U256" s="92">
        <v>5.8323747555624797E-8</v>
      </c>
    </row>
    <row r="257" spans="2:21">
      <c r="B257" s="86" t="s">
        <v>567</v>
      </c>
      <c r="C257" s="87">
        <v>1143593</v>
      </c>
      <c r="D257" s="89" t="s">
        <v>111</v>
      </c>
      <c r="E257" s="89" t="s">
        <v>291</v>
      </c>
      <c r="F257" s="87">
        <v>515334662</v>
      </c>
      <c r="G257" s="89" t="s">
        <v>114</v>
      </c>
      <c r="H257" s="88" t="s">
        <v>420</v>
      </c>
      <c r="I257" s="88" t="s">
        <v>118</v>
      </c>
      <c r="J257" s="102"/>
      <c r="K257" s="91">
        <v>3.69</v>
      </c>
      <c r="L257" s="89" t="s">
        <v>120</v>
      </c>
      <c r="M257" s="90">
        <v>4.6900000000000004E-2</v>
      </c>
      <c r="N257" s="90">
        <v>8.4999999999390619E-2</v>
      </c>
      <c r="O257" s="91">
        <v>17252.249817</v>
      </c>
      <c r="P257" s="103">
        <v>95.12</v>
      </c>
      <c r="Q257" s="91"/>
      <c r="R257" s="91">
        <v>16.410341020000004</v>
      </c>
      <c r="S257" s="92">
        <v>1.3444096845092779E-5</v>
      </c>
      <c r="T257" s="92">
        <v>1.1574856587890708E-2</v>
      </c>
      <c r="U257" s="92">
        <v>4.2904647544241923E-3</v>
      </c>
    </row>
    <row r="258" spans="2:21">
      <c r="B258" s="93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1"/>
      <c r="P258" s="103"/>
      <c r="Q258" s="88"/>
      <c r="R258" s="88"/>
      <c r="S258" s="88"/>
      <c r="T258" s="92"/>
      <c r="U258" s="88"/>
    </row>
    <row r="259" spans="2:21">
      <c r="B259" s="79" t="s">
        <v>177</v>
      </c>
      <c r="C259" s="80"/>
      <c r="D259" s="81"/>
      <c r="E259" s="81"/>
      <c r="F259" s="80"/>
      <c r="G259" s="81"/>
      <c r="H259" s="80"/>
      <c r="I259" s="80"/>
      <c r="J259" s="100"/>
      <c r="K259" s="83">
        <v>5.1472634872683898</v>
      </c>
      <c r="L259" s="81"/>
      <c r="M259" s="82"/>
      <c r="N259" s="82">
        <v>7.2218468039893818E-2</v>
      </c>
      <c r="O259" s="83"/>
      <c r="P259" s="101"/>
      <c r="Q259" s="83"/>
      <c r="R259" s="83">
        <v>232.88061692100001</v>
      </c>
      <c r="S259" s="84"/>
      <c r="T259" s="84">
        <v>0.16425982492837243</v>
      </c>
      <c r="U259" s="84">
        <v>6.0886369007833847E-2</v>
      </c>
    </row>
    <row r="260" spans="2:21">
      <c r="B260" s="85" t="s">
        <v>59</v>
      </c>
      <c r="C260" s="80"/>
      <c r="D260" s="81"/>
      <c r="E260" s="81"/>
      <c r="F260" s="80"/>
      <c r="G260" s="81"/>
      <c r="H260" s="80"/>
      <c r="I260" s="80"/>
      <c r="J260" s="100"/>
      <c r="K260" s="83">
        <v>5.4445582995598452</v>
      </c>
      <c r="L260" s="81"/>
      <c r="M260" s="82"/>
      <c r="N260" s="82">
        <v>7.3180377129222512E-2</v>
      </c>
      <c r="O260" s="83"/>
      <c r="P260" s="101"/>
      <c r="Q260" s="83"/>
      <c r="R260" s="83">
        <v>37.50495908300001</v>
      </c>
      <c r="S260" s="84"/>
      <c r="T260" s="84">
        <v>2.6453717335389901E-2</v>
      </c>
      <c r="U260" s="84">
        <v>9.8056283452988835E-3</v>
      </c>
    </row>
    <row r="261" spans="2:21">
      <c r="B261" s="86" t="s">
        <v>568</v>
      </c>
      <c r="C261" s="88" t="s">
        <v>569</v>
      </c>
      <c r="D261" s="89" t="s">
        <v>27</v>
      </c>
      <c r="E261" s="89" t="s">
        <v>570</v>
      </c>
      <c r="F261" s="87">
        <v>520000472</v>
      </c>
      <c r="G261" s="89" t="s">
        <v>310</v>
      </c>
      <c r="H261" s="88" t="s">
        <v>571</v>
      </c>
      <c r="I261" s="88" t="s">
        <v>572</v>
      </c>
      <c r="J261" s="102"/>
      <c r="K261" s="91">
        <v>7.2099999994373123</v>
      </c>
      <c r="L261" s="89" t="s">
        <v>119</v>
      </c>
      <c r="M261" s="90">
        <v>3.7499999999999999E-2</v>
      </c>
      <c r="N261" s="90">
        <v>5.9199999995608293E-2</v>
      </c>
      <c r="O261" s="91">
        <v>913.02480000000014</v>
      </c>
      <c r="P261" s="103">
        <v>86.276330000000002</v>
      </c>
      <c r="Q261" s="91"/>
      <c r="R261" s="91">
        <v>2.9145799840000004</v>
      </c>
      <c r="S261" s="92">
        <v>1.8260496000000003E-6</v>
      </c>
      <c r="T261" s="92">
        <v>2.0557674753755232E-3</v>
      </c>
      <c r="U261" s="92">
        <v>7.6201357912440422E-4</v>
      </c>
    </row>
    <row r="262" spans="2:21">
      <c r="B262" s="86" t="s">
        <v>573</v>
      </c>
      <c r="C262" s="88" t="s">
        <v>574</v>
      </c>
      <c r="D262" s="89" t="s">
        <v>27</v>
      </c>
      <c r="E262" s="89" t="s">
        <v>570</v>
      </c>
      <c r="F262" s="87">
        <v>520000118</v>
      </c>
      <c r="G262" s="89" t="s">
        <v>293</v>
      </c>
      <c r="H262" s="88" t="s">
        <v>575</v>
      </c>
      <c r="I262" s="88" t="s">
        <v>289</v>
      </c>
      <c r="J262" s="102"/>
      <c r="K262" s="91">
        <v>3.0800000002126366</v>
      </c>
      <c r="L262" s="89" t="s">
        <v>119</v>
      </c>
      <c r="M262" s="90">
        <v>3.2549999999999996E-2</v>
      </c>
      <c r="N262" s="90">
        <v>8.2700000006512009E-2</v>
      </c>
      <c r="O262" s="91">
        <v>1170.8640000000003</v>
      </c>
      <c r="P262" s="103">
        <v>86.844629999999995</v>
      </c>
      <c r="Q262" s="91"/>
      <c r="R262" s="91">
        <v>3.7622800650000006</v>
      </c>
      <c r="S262" s="92">
        <v>1.1708640000000004E-6</v>
      </c>
      <c r="T262" s="92">
        <v>2.6536835610412638E-3</v>
      </c>
      <c r="U262" s="92">
        <v>9.8364378872336546E-4</v>
      </c>
    </row>
    <row r="263" spans="2:21">
      <c r="B263" s="86" t="s">
        <v>576</v>
      </c>
      <c r="C263" s="88" t="s">
        <v>577</v>
      </c>
      <c r="D263" s="89" t="s">
        <v>27</v>
      </c>
      <c r="E263" s="89" t="s">
        <v>570</v>
      </c>
      <c r="F263" s="87">
        <v>520018078</v>
      </c>
      <c r="G263" s="89" t="s">
        <v>293</v>
      </c>
      <c r="H263" s="88" t="s">
        <v>575</v>
      </c>
      <c r="I263" s="88" t="s">
        <v>289</v>
      </c>
      <c r="J263" s="102"/>
      <c r="K263" s="91">
        <v>2.4399999998124686</v>
      </c>
      <c r="L263" s="89" t="s">
        <v>119</v>
      </c>
      <c r="M263" s="90">
        <v>3.2750000000000001E-2</v>
      </c>
      <c r="N263" s="90">
        <v>7.8399999995600225E-2</v>
      </c>
      <c r="O263" s="91">
        <v>1657.345536</v>
      </c>
      <c r="P263" s="103">
        <v>90.436679999999996</v>
      </c>
      <c r="Q263" s="91"/>
      <c r="R263" s="91">
        <v>5.545738666000001</v>
      </c>
      <c r="S263" s="92">
        <v>2.209794048E-6</v>
      </c>
      <c r="T263" s="92">
        <v>3.911626800115719E-3</v>
      </c>
      <c r="U263" s="92">
        <v>1.4499269853516083E-3</v>
      </c>
    </row>
    <row r="264" spans="2:21">
      <c r="B264" s="86" t="s">
        <v>578</v>
      </c>
      <c r="C264" s="88" t="s">
        <v>579</v>
      </c>
      <c r="D264" s="89" t="s">
        <v>27</v>
      </c>
      <c r="E264" s="89" t="s">
        <v>570</v>
      </c>
      <c r="F264" s="87">
        <v>520018078</v>
      </c>
      <c r="G264" s="89" t="s">
        <v>293</v>
      </c>
      <c r="H264" s="88" t="s">
        <v>575</v>
      </c>
      <c r="I264" s="88" t="s">
        <v>289</v>
      </c>
      <c r="J264" s="102"/>
      <c r="K264" s="91">
        <v>4.1699999998515533</v>
      </c>
      <c r="L264" s="89" t="s">
        <v>119</v>
      </c>
      <c r="M264" s="90">
        <v>7.1289999999999992E-2</v>
      </c>
      <c r="N264" s="90">
        <v>7.3199999997535223E-2</v>
      </c>
      <c r="O264" s="91">
        <v>946.65600000000006</v>
      </c>
      <c r="P264" s="103">
        <v>101.93205</v>
      </c>
      <c r="Q264" s="91"/>
      <c r="R264" s="91">
        <v>3.5702997090000004</v>
      </c>
      <c r="S264" s="92">
        <v>1.8933120000000001E-6</v>
      </c>
      <c r="T264" s="92">
        <v>2.5182722928851677E-3</v>
      </c>
      <c r="U264" s="92">
        <v>9.3345074581487573E-4</v>
      </c>
    </row>
    <row r="265" spans="2:21">
      <c r="B265" s="86" t="s">
        <v>580</v>
      </c>
      <c r="C265" s="88" t="s">
        <v>581</v>
      </c>
      <c r="D265" s="89" t="s">
        <v>27</v>
      </c>
      <c r="E265" s="89" t="s">
        <v>570</v>
      </c>
      <c r="F265" s="87">
        <v>520027830</v>
      </c>
      <c r="G265" s="89" t="s">
        <v>375</v>
      </c>
      <c r="H265" s="88" t="s">
        <v>582</v>
      </c>
      <c r="I265" s="88" t="s">
        <v>289</v>
      </c>
      <c r="J265" s="102"/>
      <c r="K265" s="91">
        <v>9.6100000004115707</v>
      </c>
      <c r="L265" s="89" t="s">
        <v>119</v>
      </c>
      <c r="M265" s="90">
        <v>6.3750000000000001E-2</v>
      </c>
      <c r="N265" s="90">
        <v>6.2400000003120688E-2</v>
      </c>
      <c r="O265" s="91">
        <v>2369.1312000000003</v>
      </c>
      <c r="P265" s="103">
        <v>100.89425</v>
      </c>
      <c r="Q265" s="91"/>
      <c r="R265" s="91">
        <v>8.8441734760000017</v>
      </c>
      <c r="S265" s="92">
        <v>3.418166498340788E-6</v>
      </c>
      <c r="T265" s="92">
        <v>6.2381421262583158E-3</v>
      </c>
      <c r="U265" s="92">
        <v>2.3122989665202761E-3</v>
      </c>
    </row>
    <row r="266" spans="2:21">
      <c r="B266" s="86" t="s">
        <v>583</v>
      </c>
      <c r="C266" s="88" t="s">
        <v>584</v>
      </c>
      <c r="D266" s="89" t="s">
        <v>27</v>
      </c>
      <c r="E266" s="89" t="s">
        <v>570</v>
      </c>
      <c r="F266" s="87">
        <v>520000522</v>
      </c>
      <c r="G266" s="89" t="s">
        <v>293</v>
      </c>
      <c r="H266" s="88" t="s">
        <v>582</v>
      </c>
      <c r="I266" s="88" t="s">
        <v>572</v>
      </c>
      <c r="J266" s="102"/>
      <c r="K266" s="91">
        <v>2.630000000124995</v>
      </c>
      <c r="L266" s="89" t="s">
        <v>119</v>
      </c>
      <c r="M266" s="90">
        <v>3.0769999999999999E-2</v>
      </c>
      <c r="N266" s="90">
        <v>8.2300000007731175E-2</v>
      </c>
      <c r="O266" s="91">
        <v>1329.8025600000003</v>
      </c>
      <c r="P266" s="103">
        <v>87.803420000000003</v>
      </c>
      <c r="Q266" s="91"/>
      <c r="R266" s="91">
        <v>4.3201648420000014</v>
      </c>
      <c r="S266" s="92">
        <v>2.2163376000000007E-6</v>
      </c>
      <c r="T266" s="92">
        <v>3.0471815559014823E-3</v>
      </c>
      <c r="U266" s="92">
        <v>1.1295021209683283E-3</v>
      </c>
    </row>
    <row r="267" spans="2:21">
      <c r="B267" s="86" t="s">
        <v>585</v>
      </c>
      <c r="C267" s="88" t="s">
        <v>586</v>
      </c>
      <c r="D267" s="89" t="s">
        <v>27</v>
      </c>
      <c r="E267" s="89" t="s">
        <v>570</v>
      </c>
      <c r="F267" s="88" t="s">
        <v>587</v>
      </c>
      <c r="G267" s="89" t="s">
        <v>588</v>
      </c>
      <c r="H267" s="88" t="s">
        <v>589</v>
      </c>
      <c r="I267" s="88" t="s">
        <v>572</v>
      </c>
      <c r="J267" s="102"/>
      <c r="K267" s="91">
        <v>5.5499999993347071</v>
      </c>
      <c r="L267" s="89" t="s">
        <v>119</v>
      </c>
      <c r="M267" s="90">
        <v>8.5000000000000006E-2</v>
      </c>
      <c r="N267" s="90">
        <v>8.469999999041436E-2</v>
      </c>
      <c r="O267" s="91">
        <v>996.48000000000013</v>
      </c>
      <c r="P267" s="103">
        <v>99.881</v>
      </c>
      <c r="Q267" s="91"/>
      <c r="R267" s="91">
        <v>3.6825884990000004</v>
      </c>
      <c r="S267" s="92">
        <v>1.3286400000000001E-6</v>
      </c>
      <c r="T267" s="92">
        <v>2.5974739766950129E-3</v>
      </c>
      <c r="U267" s="92">
        <v>9.6280852059998131E-4</v>
      </c>
    </row>
    <row r="268" spans="2:21">
      <c r="B268" s="86" t="s">
        <v>590</v>
      </c>
      <c r="C268" s="88" t="s">
        <v>591</v>
      </c>
      <c r="D268" s="89" t="s">
        <v>27</v>
      </c>
      <c r="E268" s="89" t="s">
        <v>570</v>
      </c>
      <c r="F268" s="87">
        <v>520013954</v>
      </c>
      <c r="G268" s="89" t="s">
        <v>592</v>
      </c>
      <c r="H268" s="88" t="s">
        <v>589</v>
      </c>
      <c r="I268" s="88" t="s">
        <v>289</v>
      </c>
      <c r="J268" s="102"/>
      <c r="K268" s="91">
        <v>5.860000000839003</v>
      </c>
      <c r="L268" s="89" t="s">
        <v>121</v>
      </c>
      <c r="M268" s="90">
        <v>4.3749999999999997E-2</v>
      </c>
      <c r="N268" s="90">
        <v>7.0700000001631388E-2</v>
      </c>
      <c r="O268" s="91">
        <v>249.12000000000003</v>
      </c>
      <c r="P268" s="103">
        <v>85.722790000000003</v>
      </c>
      <c r="Q268" s="91"/>
      <c r="R268" s="91">
        <v>0.85816119800000012</v>
      </c>
      <c r="S268" s="92">
        <v>1.6608000000000002E-7</v>
      </c>
      <c r="T268" s="92">
        <v>6.0529472142209517E-4</v>
      </c>
      <c r="U268" s="92">
        <v>2.2436525658705905E-4</v>
      </c>
    </row>
    <row r="269" spans="2:21">
      <c r="B269" s="86" t="s">
        <v>593</v>
      </c>
      <c r="C269" s="88" t="s">
        <v>594</v>
      </c>
      <c r="D269" s="89" t="s">
        <v>27</v>
      </c>
      <c r="E269" s="89" t="s">
        <v>570</v>
      </c>
      <c r="F269" s="87">
        <v>520013954</v>
      </c>
      <c r="G269" s="89" t="s">
        <v>592</v>
      </c>
      <c r="H269" s="88" t="s">
        <v>589</v>
      </c>
      <c r="I269" s="88" t="s">
        <v>289</v>
      </c>
      <c r="J269" s="102"/>
      <c r="K269" s="91">
        <v>4.8200000006933426</v>
      </c>
      <c r="L269" s="89" t="s">
        <v>121</v>
      </c>
      <c r="M269" s="90">
        <v>7.3749999999999996E-2</v>
      </c>
      <c r="N269" s="90">
        <v>6.9300000014147919E-2</v>
      </c>
      <c r="O269" s="91">
        <v>510.69600000000014</v>
      </c>
      <c r="P269" s="103">
        <v>104.01296000000001</v>
      </c>
      <c r="Q269" s="91"/>
      <c r="R269" s="91">
        <v>2.1345870860000002</v>
      </c>
      <c r="S269" s="92">
        <v>6.3837000000000012E-7</v>
      </c>
      <c r="T269" s="92">
        <v>1.5056079190981691E-3</v>
      </c>
      <c r="U269" s="92">
        <v>5.58085334519882E-4</v>
      </c>
    </row>
    <row r="270" spans="2:21">
      <c r="B270" s="86" t="s">
        <v>595</v>
      </c>
      <c r="C270" s="88" t="s">
        <v>596</v>
      </c>
      <c r="D270" s="89" t="s">
        <v>27</v>
      </c>
      <c r="E270" s="89" t="s">
        <v>570</v>
      </c>
      <c r="F270" s="87">
        <v>520013954</v>
      </c>
      <c r="G270" s="89" t="s">
        <v>592</v>
      </c>
      <c r="H270" s="88" t="s">
        <v>589</v>
      </c>
      <c r="I270" s="88" t="s">
        <v>289</v>
      </c>
      <c r="J270" s="102"/>
      <c r="K270" s="91">
        <v>5.9100000006515749</v>
      </c>
      <c r="L270" s="89" t="s">
        <v>119</v>
      </c>
      <c r="M270" s="90">
        <v>8.1250000000000003E-2</v>
      </c>
      <c r="N270" s="90">
        <v>7.3100000010788369E-2</v>
      </c>
      <c r="O270" s="91">
        <v>473.32800000000003</v>
      </c>
      <c r="P270" s="103">
        <v>106.91321000000001</v>
      </c>
      <c r="Q270" s="91"/>
      <c r="R270" s="91">
        <v>1.8723855580000004</v>
      </c>
      <c r="S270" s="92">
        <v>9.4665600000000003E-7</v>
      </c>
      <c r="T270" s="92">
        <v>1.3206669065971499E-3</v>
      </c>
      <c r="U270" s="92">
        <v>4.895330470891015E-4</v>
      </c>
    </row>
    <row r="271" spans="2:21">
      <c r="B271" s="93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91"/>
      <c r="P271" s="103"/>
      <c r="Q271" s="88"/>
      <c r="R271" s="88"/>
      <c r="S271" s="88"/>
      <c r="T271" s="92"/>
      <c r="U271" s="88"/>
    </row>
    <row r="272" spans="2:21">
      <c r="B272" s="85" t="s">
        <v>58</v>
      </c>
      <c r="C272" s="80"/>
      <c r="D272" s="81"/>
      <c r="E272" s="81"/>
      <c r="F272" s="80"/>
      <c r="G272" s="81"/>
      <c r="H272" s="80"/>
      <c r="I272" s="80"/>
      <c r="J272" s="100"/>
      <c r="K272" s="83">
        <v>5.0901937893645464</v>
      </c>
      <c r="L272" s="81"/>
      <c r="M272" s="82"/>
      <c r="N272" s="82">
        <v>7.2033816781717358E-2</v>
      </c>
      <c r="O272" s="83"/>
      <c r="P272" s="101"/>
      <c r="Q272" s="83"/>
      <c r="R272" s="83">
        <v>195.37565783800002</v>
      </c>
      <c r="S272" s="84"/>
      <c r="T272" s="84">
        <v>0.13780610759298254</v>
      </c>
      <c r="U272" s="84">
        <v>5.1080740662534971E-2</v>
      </c>
    </row>
    <row r="273" spans="2:21">
      <c r="B273" s="86" t="s">
        <v>597</v>
      </c>
      <c r="C273" s="88" t="s">
        <v>598</v>
      </c>
      <c r="D273" s="89" t="s">
        <v>27</v>
      </c>
      <c r="E273" s="89" t="s">
        <v>570</v>
      </c>
      <c r="F273" s="88"/>
      <c r="G273" s="89" t="s">
        <v>599</v>
      </c>
      <c r="H273" s="88" t="s">
        <v>600</v>
      </c>
      <c r="I273" s="88" t="s">
        <v>601</v>
      </c>
      <c r="J273" s="102"/>
      <c r="K273" s="91">
        <v>7.2799999989081421</v>
      </c>
      <c r="L273" s="89" t="s">
        <v>121</v>
      </c>
      <c r="M273" s="90">
        <v>4.2519999999999995E-2</v>
      </c>
      <c r="N273" s="90">
        <v>5.239999998990548E-2</v>
      </c>
      <c r="O273" s="91">
        <v>498.24000000000007</v>
      </c>
      <c r="P273" s="103">
        <v>96.976749999999996</v>
      </c>
      <c r="Q273" s="91"/>
      <c r="R273" s="91">
        <v>1.9416466790000004</v>
      </c>
      <c r="S273" s="92">
        <v>3.9859200000000003E-7</v>
      </c>
      <c r="T273" s="92">
        <v>1.3695194893505792E-3</v>
      </c>
      <c r="U273" s="92">
        <v>5.0764128738345284E-4</v>
      </c>
    </row>
    <row r="274" spans="2:21">
      <c r="B274" s="86" t="s">
        <v>602</v>
      </c>
      <c r="C274" s="88" t="s">
        <v>603</v>
      </c>
      <c r="D274" s="89" t="s">
        <v>27</v>
      </c>
      <c r="E274" s="89" t="s">
        <v>570</v>
      </c>
      <c r="F274" s="88"/>
      <c r="G274" s="89" t="s">
        <v>599</v>
      </c>
      <c r="H274" s="88" t="s">
        <v>604</v>
      </c>
      <c r="I274" s="88" t="s">
        <v>572</v>
      </c>
      <c r="J274" s="102"/>
      <c r="K274" s="91">
        <v>1.1399999154880771</v>
      </c>
      <c r="L274" s="89" t="s">
        <v>119</v>
      </c>
      <c r="M274" s="90">
        <v>4.4999999999999998E-2</v>
      </c>
      <c r="N274" s="90">
        <v>8.5100015634705664E-2</v>
      </c>
      <c r="O274" s="91">
        <v>0.32385600000000003</v>
      </c>
      <c r="P274" s="103">
        <v>98.748000000000005</v>
      </c>
      <c r="Q274" s="91"/>
      <c r="R274" s="91">
        <v>1.1832650000000002E-3</v>
      </c>
      <c r="S274" s="92">
        <v>6.4771200000000005E-10</v>
      </c>
      <c r="T274" s="92">
        <v>8.3460317270545646E-7</v>
      </c>
      <c r="U274" s="92">
        <v>3.0936327108964257E-7</v>
      </c>
    </row>
    <row r="275" spans="2:21">
      <c r="B275" s="86" t="s">
        <v>605</v>
      </c>
      <c r="C275" s="88" t="s">
        <v>606</v>
      </c>
      <c r="D275" s="89" t="s">
        <v>27</v>
      </c>
      <c r="E275" s="89" t="s">
        <v>570</v>
      </c>
      <c r="F275" s="88"/>
      <c r="G275" s="89" t="s">
        <v>599</v>
      </c>
      <c r="H275" s="88" t="s">
        <v>600</v>
      </c>
      <c r="I275" s="88" t="s">
        <v>601</v>
      </c>
      <c r="J275" s="102"/>
      <c r="K275" s="91">
        <v>6.8900000008364497</v>
      </c>
      <c r="L275" s="89" t="s">
        <v>119</v>
      </c>
      <c r="M275" s="90">
        <v>0.03</v>
      </c>
      <c r="N275" s="90">
        <v>6.6300000007767063E-2</v>
      </c>
      <c r="O275" s="91">
        <v>921.74400000000014</v>
      </c>
      <c r="P275" s="103">
        <v>78.522670000000005</v>
      </c>
      <c r="Q275" s="91"/>
      <c r="R275" s="91">
        <v>2.6779784840000005</v>
      </c>
      <c r="S275" s="92">
        <v>5.2671085714285726E-7</v>
      </c>
      <c r="T275" s="92">
        <v>1.8888831658025451E-3</v>
      </c>
      <c r="U275" s="92">
        <v>7.0015438952214602E-4</v>
      </c>
    </row>
    <row r="276" spans="2:21">
      <c r="B276" s="86" t="s">
        <v>607</v>
      </c>
      <c r="C276" s="88" t="s">
        <v>608</v>
      </c>
      <c r="D276" s="89" t="s">
        <v>27</v>
      </c>
      <c r="E276" s="89" t="s">
        <v>570</v>
      </c>
      <c r="F276" s="88"/>
      <c r="G276" s="89" t="s">
        <v>599</v>
      </c>
      <c r="H276" s="88" t="s">
        <v>600</v>
      </c>
      <c r="I276" s="88" t="s">
        <v>601</v>
      </c>
      <c r="J276" s="102"/>
      <c r="K276" s="91">
        <v>7.5300000014420192</v>
      </c>
      <c r="L276" s="89" t="s">
        <v>119</v>
      </c>
      <c r="M276" s="90">
        <v>3.5000000000000003E-2</v>
      </c>
      <c r="N276" s="90">
        <v>6.6100000016596827E-2</v>
      </c>
      <c r="O276" s="91">
        <v>373.68000000000006</v>
      </c>
      <c r="P276" s="103">
        <v>79.748890000000003</v>
      </c>
      <c r="Q276" s="91"/>
      <c r="R276" s="91">
        <v>1.102620897</v>
      </c>
      <c r="S276" s="92">
        <v>7.473600000000001E-7</v>
      </c>
      <c r="T276" s="92">
        <v>7.7772172668636038E-4</v>
      </c>
      <c r="U276" s="92">
        <v>2.8827896326496247E-4</v>
      </c>
    </row>
    <row r="277" spans="2:21">
      <c r="B277" s="86" t="s">
        <v>609</v>
      </c>
      <c r="C277" s="88" t="s">
        <v>610</v>
      </c>
      <c r="D277" s="89" t="s">
        <v>27</v>
      </c>
      <c r="E277" s="89" t="s">
        <v>570</v>
      </c>
      <c r="F277" s="88"/>
      <c r="G277" s="89" t="s">
        <v>611</v>
      </c>
      <c r="H277" s="88" t="s">
        <v>612</v>
      </c>
      <c r="I277" s="88" t="s">
        <v>572</v>
      </c>
      <c r="J277" s="102"/>
      <c r="K277" s="91">
        <v>3.6399999992508105</v>
      </c>
      <c r="L277" s="89" t="s">
        <v>119</v>
      </c>
      <c r="M277" s="90">
        <v>5.5480000000000002E-2</v>
      </c>
      <c r="N277" s="90">
        <v>6.0899999994068921E-2</v>
      </c>
      <c r="O277" s="91">
        <v>174.38400000000001</v>
      </c>
      <c r="P277" s="103">
        <v>99.298140000000004</v>
      </c>
      <c r="Q277" s="91"/>
      <c r="R277" s="91">
        <v>0.64069228200000006</v>
      </c>
      <c r="S277" s="92">
        <v>3.4876800000000002E-7</v>
      </c>
      <c r="T277" s="92">
        <v>4.519053730864168E-4</v>
      </c>
      <c r="U277" s="92">
        <v>1.6750825903023221E-4</v>
      </c>
    </row>
    <row r="278" spans="2:21">
      <c r="B278" s="86" t="s">
        <v>613</v>
      </c>
      <c r="C278" s="88" t="s">
        <v>614</v>
      </c>
      <c r="D278" s="89" t="s">
        <v>27</v>
      </c>
      <c r="E278" s="89" t="s">
        <v>570</v>
      </c>
      <c r="F278" s="88"/>
      <c r="G278" s="89" t="s">
        <v>599</v>
      </c>
      <c r="H278" s="88" t="s">
        <v>612</v>
      </c>
      <c r="I278" s="88" t="s">
        <v>289</v>
      </c>
      <c r="J278" s="102"/>
      <c r="K278" s="91">
        <v>7.6200000009298554</v>
      </c>
      <c r="L278" s="89" t="s">
        <v>121</v>
      </c>
      <c r="M278" s="90">
        <v>4.2500000000000003E-2</v>
      </c>
      <c r="N278" s="90">
        <v>5.3800000006826103E-2</v>
      </c>
      <c r="O278" s="91">
        <v>996.48000000000013</v>
      </c>
      <c r="P278" s="103">
        <v>92.924109999999999</v>
      </c>
      <c r="Q278" s="91"/>
      <c r="R278" s="91">
        <v>3.7210111170000006</v>
      </c>
      <c r="S278" s="92">
        <v>7.9718400000000005E-7</v>
      </c>
      <c r="T278" s="92">
        <v>2.6245749548245529E-3</v>
      </c>
      <c r="U278" s="92">
        <v>9.7285406981195656E-4</v>
      </c>
    </row>
    <row r="279" spans="2:21">
      <c r="B279" s="86" t="s">
        <v>615</v>
      </c>
      <c r="C279" s="88" t="s">
        <v>616</v>
      </c>
      <c r="D279" s="89" t="s">
        <v>27</v>
      </c>
      <c r="E279" s="89" t="s">
        <v>570</v>
      </c>
      <c r="F279" s="88"/>
      <c r="G279" s="89" t="s">
        <v>617</v>
      </c>
      <c r="H279" s="88" t="s">
        <v>612</v>
      </c>
      <c r="I279" s="88" t="s">
        <v>572</v>
      </c>
      <c r="J279" s="102"/>
      <c r="K279" s="91">
        <v>7.9500000014132368</v>
      </c>
      <c r="L279" s="89" t="s">
        <v>119</v>
      </c>
      <c r="M279" s="90">
        <v>5.8749999999999997E-2</v>
      </c>
      <c r="N279" s="90">
        <v>5.9500000008696839E-2</v>
      </c>
      <c r="O279" s="91">
        <v>498.24000000000007</v>
      </c>
      <c r="P279" s="103">
        <v>99.7971</v>
      </c>
      <c r="Q279" s="91"/>
      <c r="R279" s="91">
        <v>1.8397475120000004</v>
      </c>
      <c r="S279" s="92">
        <v>4.5294545454545461E-7</v>
      </c>
      <c r="T279" s="92">
        <v>1.2976460137772772E-3</v>
      </c>
      <c r="U279" s="92">
        <v>4.809998675625084E-4</v>
      </c>
    </row>
    <row r="280" spans="2:21">
      <c r="B280" s="86" t="s">
        <v>618</v>
      </c>
      <c r="C280" s="88" t="s">
        <v>619</v>
      </c>
      <c r="D280" s="89" t="s">
        <v>27</v>
      </c>
      <c r="E280" s="89" t="s">
        <v>570</v>
      </c>
      <c r="F280" s="88"/>
      <c r="G280" s="89" t="s">
        <v>620</v>
      </c>
      <c r="H280" s="88" t="s">
        <v>612</v>
      </c>
      <c r="I280" s="88" t="s">
        <v>289</v>
      </c>
      <c r="J280" s="102"/>
      <c r="K280" s="91">
        <v>5.1199999967819991</v>
      </c>
      <c r="L280" s="89" t="s">
        <v>119</v>
      </c>
      <c r="M280" s="90">
        <v>4.2500000000000003E-2</v>
      </c>
      <c r="N280" s="90">
        <v>5.9699999977439022E-2</v>
      </c>
      <c r="O280" s="91">
        <v>167.98669799999999</v>
      </c>
      <c r="P280" s="103">
        <v>91.99306</v>
      </c>
      <c r="Q280" s="91"/>
      <c r="R280" s="91">
        <v>0.57178355700000005</v>
      </c>
      <c r="S280" s="92">
        <v>4.2416475100472939E-7</v>
      </c>
      <c r="T280" s="92">
        <v>4.033013490410104E-4</v>
      </c>
      <c r="U280" s="92">
        <v>1.4949215226410913E-4</v>
      </c>
    </row>
    <row r="281" spans="2:21">
      <c r="B281" s="86" t="s">
        <v>621</v>
      </c>
      <c r="C281" s="88" t="s">
        <v>622</v>
      </c>
      <c r="D281" s="89" t="s">
        <v>27</v>
      </c>
      <c r="E281" s="89" t="s">
        <v>570</v>
      </c>
      <c r="F281" s="88"/>
      <c r="G281" s="89" t="s">
        <v>611</v>
      </c>
      <c r="H281" s="88" t="s">
        <v>612</v>
      </c>
      <c r="I281" s="88" t="s">
        <v>572</v>
      </c>
      <c r="J281" s="102"/>
      <c r="K281" s="91">
        <v>3.720000000342278</v>
      </c>
      <c r="L281" s="89" t="s">
        <v>122</v>
      </c>
      <c r="M281" s="90">
        <v>4.6249999999999999E-2</v>
      </c>
      <c r="N281" s="90">
        <v>7.8000000006972325E-2</v>
      </c>
      <c r="O281" s="91">
        <v>747.36000000000013</v>
      </c>
      <c r="P281" s="103">
        <v>90.392600000000002</v>
      </c>
      <c r="Q281" s="91"/>
      <c r="R281" s="91">
        <v>3.1553292860000006</v>
      </c>
      <c r="S281" s="92">
        <v>1.4947200000000002E-6</v>
      </c>
      <c r="T281" s="92">
        <v>2.2255773922376159E-3</v>
      </c>
      <c r="U281" s="92">
        <v>8.249572067811576E-4</v>
      </c>
    </row>
    <row r="282" spans="2:21">
      <c r="B282" s="86" t="s">
        <v>623</v>
      </c>
      <c r="C282" s="88" t="s">
        <v>624</v>
      </c>
      <c r="D282" s="89" t="s">
        <v>27</v>
      </c>
      <c r="E282" s="89" t="s">
        <v>570</v>
      </c>
      <c r="F282" s="88"/>
      <c r="G282" s="89" t="s">
        <v>599</v>
      </c>
      <c r="H282" s="88" t="s">
        <v>625</v>
      </c>
      <c r="I282" s="88" t="s">
        <v>601</v>
      </c>
      <c r="J282" s="102"/>
      <c r="K282" s="91">
        <v>4.0299999997396156</v>
      </c>
      <c r="L282" s="89" t="s">
        <v>119</v>
      </c>
      <c r="M282" s="90">
        <v>3.2000000000000001E-2</v>
      </c>
      <c r="N282" s="90">
        <v>0.11029999998825986</v>
      </c>
      <c r="O282" s="91">
        <v>797.18400000000008</v>
      </c>
      <c r="P282" s="103">
        <v>74.216329999999999</v>
      </c>
      <c r="Q282" s="91"/>
      <c r="R282" s="91">
        <v>2.1890707190000005</v>
      </c>
      <c r="S282" s="92">
        <v>6.3774720000000006E-7</v>
      </c>
      <c r="T282" s="92">
        <v>1.5440373604847729E-3</v>
      </c>
      <c r="U282" s="92">
        <v>5.7233001760078749E-4</v>
      </c>
    </row>
    <row r="283" spans="2:21">
      <c r="B283" s="86" t="s">
        <v>626</v>
      </c>
      <c r="C283" s="88" t="s">
        <v>627</v>
      </c>
      <c r="D283" s="89" t="s">
        <v>27</v>
      </c>
      <c r="E283" s="89" t="s">
        <v>570</v>
      </c>
      <c r="F283" s="88"/>
      <c r="G283" s="89" t="s">
        <v>611</v>
      </c>
      <c r="H283" s="88" t="s">
        <v>571</v>
      </c>
      <c r="I283" s="88" t="s">
        <v>572</v>
      </c>
      <c r="J283" s="102"/>
      <c r="K283" s="91">
        <v>7.1299999994867997</v>
      </c>
      <c r="L283" s="89" t="s">
        <v>119</v>
      </c>
      <c r="M283" s="90">
        <v>6.7419999999999994E-2</v>
      </c>
      <c r="N283" s="90">
        <v>6.3299999993461989E-2</v>
      </c>
      <c r="O283" s="91">
        <v>373.68000000000006</v>
      </c>
      <c r="P283" s="103">
        <v>102.88101</v>
      </c>
      <c r="Q283" s="91"/>
      <c r="R283" s="91">
        <v>1.4224493210000002</v>
      </c>
      <c r="S283" s="92">
        <v>2.9894400000000006E-7</v>
      </c>
      <c r="T283" s="92">
        <v>1.0033092471418679E-3</v>
      </c>
      <c r="U283" s="92">
        <v>3.7189773626685569E-4</v>
      </c>
    </row>
    <row r="284" spans="2:21">
      <c r="B284" s="86" t="s">
        <v>628</v>
      </c>
      <c r="C284" s="88" t="s">
        <v>629</v>
      </c>
      <c r="D284" s="89" t="s">
        <v>27</v>
      </c>
      <c r="E284" s="89" t="s">
        <v>570</v>
      </c>
      <c r="F284" s="88"/>
      <c r="G284" s="89" t="s">
        <v>611</v>
      </c>
      <c r="H284" s="88" t="s">
        <v>571</v>
      </c>
      <c r="I284" s="88" t="s">
        <v>572</v>
      </c>
      <c r="J284" s="102"/>
      <c r="K284" s="91">
        <v>5.3000000004004351</v>
      </c>
      <c r="L284" s="89" t="s">
        <v>119</v>
      </c>
      <c r="M284" s="90">
        <v>3.9329999999999997E-2</v>
      </c>
      <c r="N284" s="90">
        <v>6.8600000009610446E-2</v>
      </c>
      <c r="O284" s="91">
        <v>776.00880000000006</v>
      </c>
      <c r="P284" s="103">
        <v>86.975899999999996</v>
      </c>
      <c r="Q284" s="91"/>
      <c r="R284" s="91">
        <v>2.4972803600000009</v>
      </c>
      <c r="S284" s="92">
        <v>5.1733920000000001E-7</v>
      </c>
      <c r="T284" s="92">
        <v>1.7614296979890599E-3</v>
      </c>
      <c r="U284" s="92">
        <v>6.5291107317255249E-4</v>
      </c>
    </row>
    <row r="285" spans="2:21">
      <c r="B285" s="86" t="s">
        <v>630</v>
      </c>
      <c r="C285" s="88" t="s">
        <v>631</v>
      </c>
      <c r="D285" s="89" t="s">
        <v>27</v>
      </c>
      <c r="E285" s="89" t="s">
        <v>570</v>
      </c>
      <c r="F285" s="88"/>
      <c r="G285" s="89" t="s">
        <v>632</v>
      </c>
      <c r="H285" s="88" t="s">
        <v>571</v>
      </c>
      <c r="I285" s="88" t="s">
        <v>289</v>
      </c>
      <c r="J285" s="102"/>
      <c r="K285" s="91">
        <v>2.9699999997925577</v>
      </c>
      <c r="L285" s="89" t="s">
        <v>119</v>
      </c>
      <c r="M285" s="90">
        <v>4.7500000000000001E-2</v>
      </c>
      <c r="N285" s="90">
        <v>8.2999999994813944E-2</v>
      </c>
      <c r="O285" s="91">
        <v>572.97600000000011</v>
      </c>
      <c r="P285" s="103">
        <v>90.954669999999993</v>
      </c>
      <c r="Q285" s="91"/>
      <c r="R285" s="91">
        <v>1.9282491200000003</v>
      </c>
      <c r="S285" s="92">
        <v>3.8198400000000009E-7</v>
      </c>
      <c r="T285" s="92">
        <v>1.3600696659822648E-3</v>
      </c>
      <c r="U285" s="92">
        <v>5.0413851101733316E-4</v>
      </c>
    </row>
    <row r="286" spans="2:21">
      <c r="B286" s="86" t="s">
        <v>633</v>
      </c>
      <c r="C286" s="88" t="s">
        <v>634</v>
      </c>
      <c r="D286" s="89" t="s">
        <v>27</v>
      </c>
      <c r="E286" s="89" t="s">
        <v>570</v>
      </c>
      <c r="F286" s="88"/>
      <c r="G286" s="89" t="s">
        <v>632</v>
      </c>
      <c r="H286" s="88" t="s">
        <v>571</v>
      </c>
      <c r="I286" s="88" t="s">
        <v>289</v>
      </c>
      <c r="J286" s="102"/>
      <c r="K286" s="91">
        <v>5.9100000012064466</v>
      </c>
      <c r="L286" s="89" t="s">
        <v>119</v>
      </c>
      <c r="M286" s="90">
        <v>5.1249999999999997E-2</v>
      </c>
      <c r="N286" s="90">
        <v>8.0000000015467268E-2</v>
      </c>
      <c r="O286" s="91">
        <v>409.80240000000003</v>
      </c>
      <c r="P286" s="103">
        <v>85.278670000000005</v>
      </c>
      <c r="Q286" s="91"/>
      <c r="R286" s="91">
        <v>1.2930538840000001</v>
      </c>
      <c r="S286" s="92">
        <v>2.7320160000000002E-7</v>
      </c>
      <c r="T286" s="92">
        <v>9.1204157485053072E-4</v>
      </c>
      <c r="U286" s="92">
        <v>3.3806744833102243E-4</v>
      </c>
    </row>
    <row r="287" spans="2:21">
      <c r="B287" s="86" t="s">
        <v>635</v>
      </c>
      <c r="C287" s="88" t="s">
        <v>636</v>
      </c>
      <c r="D287" s="89" t="s">
        <v>27</v>
      </c>
      <c r="E287" s="89" t="s">
        <v>570</v>
      </c>
      <c r="F287" s="88"/>
      <c r="G287" s="89" t="s">
        <v>637</v>
      </c>
      <c r="H287" s="88" t="s">
        <v>575</v>
      </c>
      <c r="I287" s="88" t="s">
        <v>289</v>
      </c>
      <c r="J287" s="102"/>
      <c r="K287" s="91">
        <v>7.2699999991283208</v>
      </c>
      <c r="L287" s="89" t="s">
        <v>119</v>
      </c>
      <c r="M287" s="90">
        <v>3.3000000000000002E-2</v>
      </c>
      <c r="N287" s="90">
        <v>6.059999999128321E-2</v>
      </c>
      <c r="O287" s="91">
        <v>747.36000000000013</v>
      </c>
      <c r="P287" s="103">
        <v>82.974000000000004</v>
      </c>
      <c r="Q287" s="91"/>
      <c r="R287" s="91">
        <v>2.2944236000000005</v>
      </c>
      <c r="S287" s="92">
        <v>1.8684000000000002E-7</v>
      </c>
      <c r="T287" s="92">
        <v>1.6183468758817975E-3</v>
      </c>
      <c r="U287" s="92">
        <v>5.998744069682393E-4</v>
      </c>
    </row>
    <row r="288" spans="2:21">
      <c r="B288" s="86" t="s">
        <v>638</v>
      </c>
      <c r="C288" s="88" t="s">
        <v>639</v>
      </c>
      <c r="D288" s="89" t="s">
        <v>27</v>
      </c>
      <c r="E288" s="89" t="s">
        <v>570</v>
      </c>
      <c r="F288" s="88"/>
      <c r="G288" s="89" t="s">
        <v>599</v>
      </c>
      <c r="H288" s="88" t="s">
        <v>575</v>
      </c>
      <c r="I288" s="88" t="s">
        <v>289</v>
      </c>
      <c r="J288" s="102"/>
      <c r="K288" s="91">
        <v>6.6200000010436186</v>
      </c>
      <c r="L288" s="89" t="s">
        <v>121</v>
      </c>
      <c r="M288" s="90">
        <v>5.7999999999999996E-2</v>
      </c>
      <c r="N288" s="90">
        <v>5.1300000007766459E-2</v>
      </c>
      <c r="O288" s="91">
        <v>373.68000000000006</v>
      </c>
      <c r="P288" s="103">
        <v>109.75466</v>
      </c>
      <c r="Q288" s="91"/>
      <c r="R288" s="91">
        <v>1.6481122440000002</v>
      </c>
      <c r="S288" s="92">
        <v>7.473600000000001E-7</v>
      </c>
      <c r="T288" s="92">
        <v>1.1624781497104279E-3</v>
      </c>
      <c r="U288" s="92">
        <v>4.3089704751406589E-4</v>
      </c>
    </row>
    <row r="289" spans="2:21">
      <c r="B289" s="86" t="s">
        <v>640</v>
      </c>
      <c r="C289" s="88" t="s">
        <v>641</v>
      </c>
      <c r="D289" s="89" t="s">
        <v>27</v>
      </c>
      <c r="E289" s="89" t="s">
        <v>570</v>
      </c>
      <c r="F289" s="88"/>
      <c r="G289" s="89" t="s">
        <v>611</v>
      </c>
      <c r="H289" s="88" t="s">
        <v>575</v>
      </c>
      <c r="I289" s="88" t="s">
        <v>572</v>
      </c>
      <c r="J289" s="102"/>
      <c r="K289" s="91">
        <v>7.5100000017746389</v>
      </c>
      <c r="L289" s="89" t="s">
        <v>119</v>
      </c>
      <c r="M289" s="90">
        <v>6.1740000000000003E-2</v>
      </c>
      <c r="N289" s="90">
        <v>6.0700000016887683E-2</v>
      </c>
      <c r="O289" s="91">
        <v>373.68000000000006</v>
      </c>
      <c r="P289" s="103">
        <v>101.07425000000001</v>
      </c>
      <c r="Q289" s="91"/>
      <c r="R289" s="91">
        <v>1.397468752</v>
      </c>
      <c r="S289" s="92">
        <v>1.1677500000000002E-7</v>
      </c>
      <c r="T289" s="92">
        <v>9.8568947292105701E-4</v>
      </c>
      <c r="U289" s="92">
        <v>3.653665952802461E-4</v>
      </c>
    </row>
    <row r="290" spans="2:21">
      <c r="B290" s="86" t="s">
        <v>642</v>
      </c>
      <c r="C290" s="88" t="s">
        <v>643</v>
      </c>
      <c r="D290" s="89" t="s">
        <v>27</v>
      </c>
      <c r="E290" s="89" t="s">
        <v>570</v>
      </c>
      <c r="F290" s="88"/>
      <c r="G290" s="89" t="s">
        <v>644</v>
      </c>
      <c r="H290" s="88" t="s">
        <v>575</v>
      </c>
      <c r="I290" s="88" t="s">
        <v>572</v>
      </c>
      <c r="J290" s="102"/>
      <c r="K290" s="91">
        <v>7.31999999994588</v>
      </c>
      <c r="L290" s="89" t="s">
        <v>119</v>
      </c>
      <c r="M290" s="90">
        <v>5.5E-2</v>
      </c>
      <c r="N290" s="90">
        <v>5.7800000000541224E-2</v>
      </c>
      <c r="O290" s="91">
        <v>996.48000000000013</v>
      </c>
      <c r="P290" s="103">
        <v>100.22783</v>
      </c>
      <c r="Q290" s="91"/>
      <c r="R290" s="91">
        <v>3.6953761600000004</v>
      </c>
      <c r="S290" s="92">
        <v>9.0589090909090922E-7</v>
      </c>
      <c r="T290" s="92">
        <v>2.6064936151040607E-3</v>
      </c>
      <c r="U290" s="92">
        <v>9.6615183983662358E-4</v>
      </c>
    </row>
    <row r="291" spans="2:21">
      <c r="B291" s="86" t="s">
        <v>645</v>
      </c>
      <c r="C291" s="88" t="s">
        <v>646</v>
      </c>
      <c r="D291" s="89" t="s">
        <v>27</v>
      </c>
      <c r="E291" s="89" t="s">
        <v>570</v>
      </c>
      <c r="F291" s="88"/>
      <c r="G291" s="89" t="s">
        <v>611</v>
      </c>
      <c r="H291" s="88" t="s">
        <v>575</v>
      </c>
      <c r="I291" s="88" t="s">
        <v>572</v>
      </c>
      <c r="J291" s="102"/>
      <c r="K291" s="91">
        <v>4.3499999998278343</v>
      </c>
      <c r="L291" s="89" t="s">
        <v>121</v>
      </c>
      <c r="M291" s="90">
        <v>4.1250000000000002E-2</v>
      </c>
      <c r="N291" s="90">
        <v>5.4499999998278349E-2</v>
      </c>
      <c r="O291" s="91">
        <v>739.88640000000009</v>
      </c>
      <c r="P291" s="103">
        <v>97.677419999999998</v>
      </c>
      <c r="Q291" s="91"/>
      <c r="R291" s="91">
        <v>2.9041779100000005</v>
      </c>
      <c r="S291" s="92">
        <v>7.3988640000000011E-7</v>
      </c>
      <c r="T291" s="92">
        <v>2.0484304849607668E-3</v>
      </c>
      <c r="U291" s="92">
        <v>7.5929396886063698E-4</v>
      </c>
    </row>
    <row r="292" spans="2:21">
      <c r="B292" s="86" t="s">
        <v>647</v>
      </c>
      <c r="C292" s="88" t="s">
        <v>648</v>
      </c>
      <c r="D292" s="89" t="s">
        <v>27</v>
      </c>
      <c r="E292" s="89" t="s">
        <v>570</v>
      </c>
      <c r="F292" s="88"/>
      <c r="G292" s="89" t="s">
        <v>649</v>
      </c>
      <c r="H292" s="88" t="s">
        <v>575</v>
      </c>
      <c r="I292" s="88" t="s">
        <v>572</v>
      </c>
      <c r="J292" s="102"/>
      <c r="K292" s="91">
        <v>6.9499999992520172</v>
      </c>
      <c r="L292" s="89" t="s">
        <v>119</v>
      </c>
      <c r="M292" s="90">
        <v>6.7979999999999999E-2</v>
      </c>
      <c r="N292" s="90">
        <v>6.7999999992080187E-2</v>
      </c>
      <c r="O292" s="91">
        <v>1195.7760000000003</v>
      </c>
      <c r="P292" s="103">
        <v>102.73909999999999</v>
      </c>
      <c r="Q292" s="91"/>
      <c r="R292" s="91">
        <v>4.5455591520000009</v>
      </c>
      <c r="S292" s="92">
        <v>1.1957760000000002E-6</v>
      </c>
      <c r="T292" s="92">
        <v>3.2061609951950952E-3</v>
      </c>
      <c r="U292" s="92">
        <v>1.1884312036561395E-3</v>
      </c>
    </row>
    <row r="293" spans="2:21">
      <c r="B293" s="86" t="s">
        <v>650</v>
      </c>
      <c r="C293" s="88" t="s">
        <v>651</v>
      </c>
      <c r="D293" s="89" t="s">
        <v>27</v>
      </c>
      <c r="E293" s="89" t="s">
        <v>570</v>
      </c>
      <c r="F293" s="88"/>
      <c r="G293" s="89" t="s">
        <v>599</v>
      </c>
      <c r="H293" s="88" t="s">
        <v>575</v>
      </c>
      <c r="I293" s="88" t="s">
        <v>289</v>
      </c>
      <c r="J293" s="102"/>
      <c r="K293" s="91">
        <v>6.8300000007495729</v>
      </c>
      <c r="L293" s="89" t="s">
        <v>119</v>
      </c>
      <c r="M293" s="90">
        <v>0.06</v>
      </c>
      <c r="N293" s="90">
        <v>6.6300000011065133E-2</v>
      </c>
      <c r="O293" s="91">
        <v>622.80000000000007</v>
      </c>
      <c r="P293" s="103">
        <v>97.262330000000006</v>
      </c>
      <c r="Q293" s="91"/>
      <c r="R293" s="91">
        <v>2.2412743040000005</v>
      </c>
      <c r="S293" s="92">
        <v>5.1900000000000003E-7</v>
      </c>
      <c r="T293" s="92">
        <v>1.5808585946695067E-3</v>
      </c>
      <c r="U293" s="92">
        <v>5.8597858475878362E-4</v>
      </c>
    </row>
    <row r="294" spans="2:21">
      <c r="B294" s="86" t="s">
        <v>652</v>
      </c>
      <c r="C294" s="88" t="s">
        <v>653</v>
      </c>
      <c r="D294" s="89" t="s">
        <v>27</v>
      </c>
      <c r="E294" s="89" t="s">
        <v>570</v>
      </c>
      <c r="F294" s="88"/>
      <c r="G294" s="89" t="s">
        <v>654</v>
      </c>
      <c r="H294" s="88" t="s">
        <v>575</v>
      </c>
      <c r="I294" s="88" t="s">
        <v>289</v>
      </c>
      <c r="J294" s="102"/>
      <c r="K294" s="91">
        <v>6.840000002635696</v>
      </c>
      <c r="L294" s="89" t="s">
        <v>119</v>
      </c>
      <c r="M294" s="90">
        <v>6.3750000000000001E-2</v>
      </c>
      <c r="N294" s="90">
        <v>6.0300000031578635E-2</v>
      </c>
      <c r="O294" s="91">
        <v>209.26080000000002</v>
      </c>
      <c r="P294" s="103">
        <v>103.8845</v>
      </c>
      <c r="Q294" s="91"/>
      <c r="R294" s="91">
        <v>0.8043412820000001</v>
      </c>
      <c r="S294" s="92">
        <v>2.9894400000000001E-7</v>
      </c>
      <c r="T294" s="92">
        <v>5.6733342564444509E-4</v>
      </c>
      <c r="U294" s="92">
        <v>2.1029410155117969E-4</v>
      </c>
    </row>
    <row r="295" spans="2:21">
      <c r="B295" s="86" t="s">
        <v>655</v>
      </c>
      <c r="C295" s="88" t="s">
        <v>656</v>
      </c>
      <c r="D295" s="89" t="s">
        <v>27</v>
      </c>
      <c r="E295" s="89" t="s">
        <v>570</v>
      </c>
      <c r="F295" s="88"/>
      <c r="G295" s="89" t="s">
        <v>611</v>
      </c>
      <c r="H295" s="88" t="s">
        <v>575</v>
      </c>
      <c r="I295" s="88" t="s">
        <v>572</v>
      </c>
      <c r="J295" s="102"/>
      <c r="K295" s="91">
        <v>3.6399999993689147</v>
      </c>
      <c r="L295" s="89" t="s">
        <v>119</v>
      </c>
      <c r="M295" s="90">
        <v>8.1250000000000003E-2</v>
      </c>
      <c r="N295" s="90">
        <v>7.5399999985800589E-2</v>
      </c>
      <c r="O295" s="91">
        <v>498.24000000000007</v>
      </c>
      <c r="P295" s="103">
        <v>103.14617</v>
      </c>
      <c r="Q295" s="91"/>
      <c r="R295" s="91">
        <v>1.9014872050000005</v>
      </c>
      <c r="S295" s="92">
        <v>2.8470857142857148E-7</v>
      </c>
      <c r="T295" s="92">
        <v>1.3411934386226509E-3</v>
      </c>
      <c r="U295" s="92">
        <v>4.9714163917119318E-4</v>
      </c>
    </row>
    <row r="296" spans="2:21">
      <c r="B296" s="86" t="s">
        <v>657</v>
      </c>
      <c r="C296" s="88" t="s">
        <v>658</v>
      </c>
      <c r="D296" s="89" t="s">
        <v>27</v>
      </c>
      <c r="E296" s="89" t="s">
        <v>570</v>
      </c>
      <c r="F296" s="88"/>
      <c r="G296" s="89" t="s">
        <v>611</v>
      </c>
      <c r="H296" s="88" t="s">
        <v>582</v>
      </c>
      <c r="I296" s="88" t="s">
        <v>572</v>
      </c>
      <c r="J296" s="102"/>
      <c r="K296" s="91">
        <v>4.3799999998649568</v>
      </c>
      <c r="L296" s="89" t="s">
        <v>121</v>
      </c>
      <c r="M296" s="90">
        <v>7.2499999999999995E-2</v>
      </c>
      <c r="N296" s="90">
        <v>7.3099999999268528E-2</v>
      </c>
      <c r="O296" s="91">
        <v>889.35840000000007</v>
      </c>
      <c r="P296" s="103">
        <v>99.454909999999998</v>
      </c>
      <c r="Q296" s="91"/>
      <c r="R296" s="91">
        <v>3.5544057460000005</v>
      </c>
      <c r="S296" s="92">
        <v>7.1148672000000009E-7</v>
      </c>
      <c r="T296" s="92">
        <v>2.5070616579499138E-3</v>
      </c>
      <c r="U296" s="92">
        <v>9.2929528749889612E-4</v>
      </c>
    </row>
    <row r="297" spans="2:21">
      <c r="B297" s="86" t="s">
        <v>659</v>
      </c>
      <c r="C297" s="88" t="s">
        <v>660</v>
      </c>
      <c r="D297" s="89" t="s">
        <v>27</v>
      </c>
      <c r="E297" s="89" t="s">
        <v>570</v>
      </c>
      <c r="F297" s="88"/>
      <c r="G297" s="89" t="s">
        <v>611</v>
      </c>
      <c r="H297" s="88" t="s">
        <v>582</v>
      </c>
      <c r="I297" s="88" t="s">
        <v>572</v>
      </c>
      <c r="J297" s="102"/>
      <c r="K297" s="91">
        <v>7.2900000017254785</v>
      </c>
      <c r="L297" s="89" t="s">
        <v>119</v>
      </c>
      <c r="M297" s="90">
        <v>7.1190000000000003E-2</v>
      </c>
      <c r="N297" s="90">
        <v>7.1400000017526943E-2</v>
      </c>
      <c r="O297" s="91">
        <v>498.24000000000007</v>
      </c>
      <c r="P297" s="103">
        <v>99.657330000000002</v>
      </c>
      <c r="Q297" s="91"/>
      <c r="R297" s="91">
        <v>1.8371708270000005</v>
      </c>
      <c r="S297" s="92">
        <v>3.3216000000000003E-7</v>
      </c>
      <c r="T297" s="92">
        <v>1.2958285768750934E-3</v>
      </c>
      <c r="U297" s="92">
        <v>4.8032619623768463E-4</v>
      </c>
    </row>
    <row r="298" spans="2:21">
      <c r="B298" s="86" t="s">
        <v>661</v>
      </c>
      <c r="C298" s="88" t="s">
        <v>662</v>
      </c>
      <c r="D298" s="89" t="s">
        <v>27</v>
      </c>
      <c r="E298" s="89" t="s">
        <v>570</v>
      </c>
      <c r="F298" s="88"/>
      <c r="G298" s="89" t="s">
        <v>649</v>
      </c>
      <c r="H298" s="88" t="s">
        <v>582</v>
      </c>
      <c r="I298" s="88" t="s">
        <v>572</v>
      </c>
      <c r="J298" s="102"/>
      <c r="K298" s="91">
        <v>3.3000000000501557</v>
      </c>
      <c r="L298" s="89" t="s">
        <v>119</v>
      </c>
      <c r="M298" s="90">
        <v>2.6249999999999999E-2</v>
      </c>
      <c r="N298" s="90">
        <v>7.500000000752341E-2</v>
      </c>
      <c r="O298" s="91">
        <v>631.64376000000016</v>
      </c>
      <c r="P298" s="103">
        <v>85.310379999999995</v>
      </c>
      <c r="Q298" s="91"/>
      <c r="R298" s="91">
        <v>1.9937733430000004</v>
      </c>
      <c r="S298" s="92">
        <v>5.0870378916188089E-7</v>
      </c>
      <c r="T298" s="92">
        <v>1.4062864681397358E-3</v>
      </c>
      <c r="U298" s="92">
        <v>5.2126974363461438E-4</v>
      </c>
    </row>
    <row r="299" spans="2:21">
      <c r="B299" s="86" t="s">
        <v>663</v>
      </c>
      <c r="C299" s="88" t="s">
        <v>664</v>
      </c>
      <c r="D299" s="89" t="s">
        <v>27</v>
      </c>
      <c r="E299" s="89" t="s">
        <v>570</v>
      </c>
      <c r="F299" s="88"/>
      <c r="G299" s="89" t="s">
        <v>649</v>
      </c>
      <c r="H299" s="88" t="s">
        <v>582</v>
      </c>
      <c r="I299" s="88" t="s">
        <v>572</v>
      </c>
      <c r="J299" s="102"/>
      <c r="K299" s="91">
        <v>2.0699999995721372</v>
      </c>
      <c r="L299" s="89" t="s">
        <v>119</v>
      </c>
      <c r="M299" s="90">
        <v>7.0499999999999993E-2</v>
      </c>
      <c r="N299" s="90">
        <v>7.0699999985024811E-2</v>
      </c>
      <c r="O299" s="91">
        <v>249.12000000000003</v>
      </c>
      <c r="P299" s="103">
        <v>101.42507999999999</v>
      </c>
      <c r="Q299" s="91"/>
      <c r="R299" s="91">
        <v>0.93487962000000013</v>
      </c>
      <c r="S299" s="92">
        <v>3.1383140883998783E-7</v>
      </c>
      <c r="T299" s="92">
        <v>6.5940723079755716E-4</v>
      </c>
      <c r="U299" s="92">
        <v>2.4442319963680331E-4</v>
      </c>
    </row>
    <row r="300" spans="2:21">
      <c r="B300" s="86" t="s">
        <v>665</v>
      </c>
      <c r="C300" s="88" t="s">
        <v>666</v>
      </c>
      <c r="D300" s="89" t="s">
        <v>27</v>
      </c>
      <c r="E300" s="89" t="s">
        <v>570</v>
      </c>
      <c r="F300" s="88"/>
      <c r="G300" s="89" t="s">
        <v>667</v>
      </c>
      <c r="H300" s="88" t="s">
        <v>582</v>
      </c>
      <c r="I300" s="88" t="s">
        <v>572</v>
      </c>
      <c r="J300" s="102"/>
      <c r="K300" s="91">
        <v>5.3399999996519005</v>
      </c>
      <c r="L300" s="89" t="s">
        <v>119</v>
      </c>
      <c r="M300" s="90">
        <v>0.04</v>
      </c>
      <c r="N300" s="90">
        <v>6.0099999994778511E-2</v>
      </c>
      <c r="O300" s="91">
        <v>678.85200000000009</v>
      </c>
      <c r="P300" s="103">
        <v>91.497889999999998</v>
      </c>
      <c r="Q300" s="91"/>
      <c r="R300" s="91">
        <v>2.2982004200000006</v>
      </c>
      <c r="S300" s="92">
        <v>1.3577040000000003E-6</v>
      </c>
      <c r="T300" s="92">
        <v>1.621010815028766E-3</v>
      </c>
      <c r="U300" s="92">
        <v>6.0086185220621798E-4</v>
      </c>
    </row>
    <row r="301" spans="2:21">
      <c r="B301" s="86" t="s">
        <v>668</v>
      </c>
      <c r="C301" s="88" t="s">
        <v>669</v>
      </c>
      <c r="D301" s="89" t="s">
        <v>27</v>
      </c>
      <c r="E301" s="89" t="s">
        <v>570</v>
      </c>
      <c r="F301" s="88"/>
      <c r="G301" s="89" t="s">
        <v>588</v>
      </c>
      <c r="H301" s="88" t="s">
        <v>582</v>
      </c>
      <c r="I301" s="88" t="s">
        <v>289</v>
      </c>
      <c r="J301" s="102"/>
      <c r="K301" s="91">
        <v>3.5399999971272389</v>
      </c>
      <c r="L301" s="89" t="s">
        <v>119</v>
      </c>
      <c r="M301" s="90">
        <v>5.5E-2</v>
      </c>
      <c r="N301" s="90">
        <v>8.839999992681298E-2</v>
      </c>
      <c r="O301" s="91">
        <v>174.38400000000001</v>
      </c>
      <c r="P301" s="103">
        <v>90.636110000000002</v>
      </c>
      <c r="Q301" s="91"/>
      <c r="R301" s="91">
        <v>0.584803042</v>
      </c>
      <c r="S301" s="92">
        <v>1.7438400000000001E-7</v>
      </c>
      <c r="T301" s="92">
        <v>4.1248450200166676E-4</v>
      </c>
      <c r="U301" s="92">
        <v>1.5289608161848242E-4</v>
      </c>
    </row>
    <row r="302" spans="2:21">
      <c r="B302" s="86" t="s">
        <v>670</v>
      </c>
      <c r="C302" s="88" t="s">
        <v>671</v>
      </c>
      <c r="D302" s="89" t="s">
        <v>27</v>
      </c>
      <c r="E302" s="89" t="s">
        <v>570</v>
      </c>
      <c r="F302" s="88"/>
      <c r="G302" s="89" t="s">
        <v>588</v>
      </c>
      <c r="H302" s="88" t="s">
        <v>582</v>
      </c>
      <c r="I302" s="88" t="s">
        <v>289</v>
      </c>
      <c r="J302" s="102"/>
      <c r="K302" s="91">
        <v>3.1299999995084149</v>
      </c>
      <c r="L302" s="89" t="s">
        <v>119</v>
      </c>
      <c r="M302" s="90">
        <v>0.06</v>
      </c>
      <c r="N302" s="90">
        <v>8.1999999993656966E-2</v>
      </c>
      <c r="O302" s="91">
        <v>535.85712000000012</v>
      </c>
      <c r="P302" s="103">
        <v>95.418670000000006</v>
      </c>
      <c r="Q302" s="91"/>
      <c r="R302" s="91">
        <v>1.8918385610000004</v>
      </c>
      <c r="S302" s="92">
        <v>7.1447616000000013E-7</v>
      </c>
      <c r="T302" s="92">
        <v>1.3343878719113008E-3</v>
      </c>
      <c r="U302" s="92">
        <v>4.9461901231294967E-4</v>
      </c>
    </row>
    <row r="303" spans="2:21">
      <c r="B303" s="86" t="s">
        <v>672</v>
      </c>
      <c r="C303" s="88" t="s">
        <v>673</v>
      </c>
      <c r="D303" s="89" t="s">
        <v>27</v>
      </c>
      <c r="E303" s="89" t="s">
        <v>570</v>
      </c>
      <c r="F303" s="88"/>
      <c r="G303" s="89" t="s">
        <v>674</v>
      </c>
      <c r="H303" s="88" t="s">
        <v>582</v>
      </c>
      <c r="I303" s="88" t="s">
        <v>289</v>
      </c>
      <c r="J303" s="102"/>
      <c r="K303" s="91">
        <v>6.1399999997298682</v>
      </c>
      <c r="L303" s="89" t="s">
        <v>121</v>
      </c>
      <c r="M303" s="90">
        <v>6.6250000000000003E-2</v>
      </c>
      <c r="N303" s="90">
        <v>6.479999999797402E-2</v>
      </c>
      <c r="O303" s="91">
        <v>996.48000000000013</v>
      </c>
      <c r="P303" s="103">
        <v>103.53986</v>
      </c>
      <c r="Q303" s="91"/>
      <c r="R303" s="91">
        <v>4.1461035580000001</v>
      </c>
      <c r="S303" s="92">
        <v>1.3286400000000001E-6</v>
      </c>
      <c r="T303" s="92">
        <v>2.924409311415601E-3</v>
      </c>
      <c r="U303" s="92">
        <v>1.0839939987908756E-3</v>
      </c>
    </row>
    <row r="304" spans="2:21">
      <c r="B304" s="86" t="s">
        <v>675</v>
      </c>
      <c r="C304" s="88" t="s">
        <v>676</v>
      </c>
      <c r="D304" s="89" t="s">
        <v>27</v>
      </c>
      <c r="E304" s="89" t="s">
        <v>570</v>
      </c>
      <c r="F304" s="88"/>
      <c r="G304" s="89" t="s">
        <v>677</v>
      </c>
      <c r="H304" s="88" t="s">
        <v>582</v>
      </c>
      <c r="I304" s="88" t="s">
        <v>289</v>
      </c>
      <c r="J304" s="102"/>
      <c r="K304" s="91">
        <v>5.8599999993836622</v>
      </c>
      <c r="L304" s="89" t="s">
        <v>119</v>
      </c>
      <c r="M304" s="90">
        <v>3.2500000000000001E-2</v>
      </c>
      <c r="N304" s="90">
        <v>5.6299999996918301E-2</v>
      </c>
      <c r="O304" s="91">
        <v>498.24000000000007</v>
      </c>
      <c r="P304" s="103">
        <v>88.011750000000006</v>
      </c>
      <c r="Q304" s="91"/>
      <c r="R304" s="91">
        <v>1.6224860500000002</v>
      </c>
      <c r="S304" s="92">
        <v>3.987259719265674E-7</v>
      </c>
      <c r="T304" s="92">
        <v>1.1444029908772287E-3</v>
      </c>
      <c r="U304" s="92">
        <v>4.2419710861498768E-4</v>
      </c>
    </row>
    <row r="305" spans="2:21">
      <c r="B305" s="86" t="s">
        <v>678</v>
      </c>
      <c r="C305" s="88" t="s">
        <v>679</v>
      </c>
      <c r="D305" s="89" t="s">
        <v>27</v>
      </c>
      <c r="E305" s="89" t="s">
        <v>570</v>
      </c>
      <c r="F305" s="88"/>
      <c r="G305" s="89" t="s">
        <v>649</v>
      </c>
      <c r="H305" s="88" t="s">
        <v>582</v>
      </c>
      <c r="I305" s="88" t="s">
        <v>289</v>
      </c>
      <c r="J305" s="102"/>
      <c r="K305" s="91">
        <v>1.5399999994460096</v>
      </c>
      <c r="L305" s="89" t="s">
        <v>119</v>
      </c>
      <c r="M305" s="90">
        <v>4.2500000000000003E-2</v>
      </c>
      <c r="N305" s="90">
        <v>7.9299999977635205E-2</v>
      </c>
      <c r="O305" s="91">
        <v>548.06399999999996</v>
      </c>
      <c r="P305" s="103">
        <v>96.136560000000003</v>
      </c>
      <c r="Q305" s="91"/>
      <c r="R305" s="91">
        <v>1.9494924520000003</v>
      </c>
      <c r="S305" s="92">
        <v>1.1538189473684209E-6</v>
      </c>
      <c r="T305" s="92">
        <v>1.3750534204971328E-3</v>
      </c>
      <c r="U305" s="92">
        <v>5.0969255569571314E-4</v>
      </c>
    </row>
    <row r="306" spans="2:21">
      <c r="B306" s="86" t="s">
        <v>680</v>
      </c>
      <c r="C306" s="88" t="s">
        <v>681</v>
      </c>
      <c r="D306" s="89" t="s">
        <v>27</v>
      </c>
      <c r="E306" s="89" t="s">
        <v>570</v>
      </c>
      <c r="F306" s="88"/>
      <c r="G306" s="89" t="s">
        <v>649</v>
      </c>
      <c r="H306" s="88" t="s">
        <v>582</v>
      </c>
      <c r="I306" s="88" t="s">
        <v>289</v>
      </c>
      <c r="J306" s="102"/>
      <c r="K306" s="91">
        <v>4.8100000020859888</v>
      </c>
      <c r="L306" s="89" t="s">
        <v>119</v>
      </c>
      <c r="M306" s="90">
        <v>3.125E-2</v>
      </c>
      <c r="N306" s="90">
        <v>7.4300000036174749E-2</v>
      </c>
      <c r="O306" s="91">
        <v>249.12000000000003</v>
      </c>
      <c r="P306" s="103">
        <v>82.174080000000004</v>
      </c>
      <c r="Q306" s="91"/>
      <c r="R306" s="91">
        <v>0.75743468200000008</v>
      </c>
      <c r="S306" s="92">
        <v>3.3216000000000003E-7</v>
      </c>
      <c r="T306" s="92">
        <v>5.3424836255137138E-4</v>
      </c>
      <c r="U306" s="92">
        <v>1.9803042501913198E-4</v>
      </c>
    </row>
    <row r="307" spans="2:21">
      <c r="B307" s="86" t="s">
        <v>682</v>
      </c>
      <c r="C307" s="88" t="s">
        <v>683</v>
      </c>
      <c r="D307" s="89" t="s">
        <v>27</v>
      </c>
      <c r="E307" s="89" t="s">
        <v>570</v>
      </c>
      <c r="F307" s="88"/>
      <c r="G307" s="89" t="s">
        <v>654</v>
      </c>
      <c r="H307" s="88" t="s">
        <v>582</v>
      </c>
      <c r="I307" s="88" t="s">
        <v>289</v>
      </c>
      <c r="J307" s="102"/>
      <c r="K307" s="91">
        <v>6.9299999999439974</v>
      </c>
      <c r="L307" s="89" t="s">
        <v>119</v>
      </c>
      <c r="M307" s="90">
        <v>6.4000000000000001E-2</v>
      </c>
      <c r="N307" s="90">
        <v>6.1800000001440078E-2</v>
      </c>
      <c r="O307" s="91">
        <v>323.85600000000005</v>
      </c>
      <c r="P307" s="103">
        <v>104.31100000000001</v>
      </c>
      <c r="Q307" s="91"/>
      <c r="R307" s="91">
        <v>1.2499244990000002</v>
      </c>
      <c r="S307" s="92">
        <v>3.2385600000000004E-7</v>
      </c>
      <c r="T307" s="92">
        <v>8.8162072951340417E-4</v>
      </c>
      <c r="U307" s="92">
        <v>3.267913203092483E-4</v>
      </c>
    </row>
    <row r="308" spans="2:21">
      <c r="B308" s="86" t="s">
        <v>684</v>
      </c>
      <c r="C308" s="88" t="s">
        <v>685</v>
      </c>
      <c r="D308" s="89" t="s">
        <v>27</v>
      </c>
      <c r="E308" s="89" t="s">
        <v>570</v>
      </c>
      <c r="F308" s="88"/>
      <c r="G308" s="89" t="s">
        <v>654</v>
      </c>
      <c r="H308" s="88" t="s">
        <v>582</v>
      </c>
      <c r="I308" s="88" t="s">
        <v>572</v>
      </c>
      <c r="J308" s="102"/>
      <c r="K308" s="91">
        <v>4.5</v>
      </c>
      <c r="L308" s="89" t="s">
        <v>121</v>
      </c>
      <c r="M308" s="90">
        <v>4.8750000000000002E-2</v>
      </c>
      <c r="N308" s="90">
        <v>5.5399999999852449E-2</v>
      </c>
      <c r="O308" s="91">
        <v>682.58879999999999</v>
      </c>
      <c r="P308" s="103">
        <v>98.831559999999996</v>
      </c>
      <c r="Q308" s="91"/>
      <c r="R308" s="91">
        <v>2.7109330260000006</v>
      </c>
      <c r="S308" s="92">
        <v>6.8258879999999996E-7</v>
      </c>
      <c r="T308" s="92">
        <v>1.9121272956536396E-3</v>
      </c>
      <c r="U308" s="92">
        <v>7.0877031656332531E-4</v>
      </c>
    </row>
    <row r="309" spans="2:21">
      <c r="B309" s="86" t="s">
        <v>686</v>
      </c>
      <c r="C309" s="88" t="s">
        <v>687</v>
      </c>
      <c r="D309" s="89" t="s">
        <v>27</v>
      </c>
      <c r="E309" s="89" t="s">
        <v>570</v>
      </c>
      <c r="F309" s="88"/>
      <c r="G309" s="89" t="s">
        <v>667</v>
      </c>
      <c r="H309" s="88" t="s">
        <v>582</v>
      </c>
      <c r="I309" s="88" t="s">
        <v>572</v>
      </c>
      <c r="J309" s="102"/>
      <c r="K309" s="91">
        <v>7.3100000006393033</v>
      </c>
      <c r="L309" s="89" t="s">
        <v>119</v>
      </c>
      <c r="M309" s="90">
        <v>5.9000000000000004E-2</v>
      </c>
      <c r="N309" s="90">
        <v>6.1500000004843194E-2</v>
      </c>
      <c r="O309" s="91">
        <v>697.53600000000006</v>
      </c>
      <c r="P309" s="103">
        <v>100.00211</v>
      </c>
      <c r="Q309" s="91"/>
      <c r="R309" s="91">
        <v>2.5809376850000003</v>
      </c>
      <c r="S309" s="92">
        <v>1.3950720000000001E-6</v>
      </c>
      <c r="T309" s="92">
        <v>1.8204364875628672E-3</v>
      </c>
      <c r="U309" s="92">
        <v>6.7478318441780121E-4</v>
      </c>
    </row>
    <row r="310" spans="2:21">
      <c r="B310" s="86" t="s">
        <v>688</v>
      </c>
      <c r="C310" s="88" t="s">
        <v>689</v>
      </c>
      <c r="D310" s="89" t="s">
        <v>27</v>
      </c>
      <c r="E310" s="89" t="s">
        <v>570</v>
      </c>
      <c r="F310" s="88"/>
      <c r="G310" s="89" t="s">
        <v>690</v>
      </c>
      <c r="H310" s="88" t="s">
        <v>582</v>
      </c>
      <c r="I310" s="88" t="s">
        <v>572</v>
      </c>
      <c r="J310" s="102"/>
      <c r="K310" s="91">
        <v>7.1099999979362307</v>
      </c>
      <c r="L310" s="89" t="s">
        <v>119</v>
      </c>
      <c r="M310" s="90">
        <v>3.15E-2</v>
      </c>
      <c r="N310" s="90">
        <v>7.1899999983964444E-2</v>
      </c>
      <c r="O310" s="91">
        <v>498.24000000000007</v>
      </c>
      <c r="P310" s="103">
        <v>75.436250000000001</v>
      </c>
      <c r="Q310" s="91"/>
      <c r="R310" s="91">
        <v>1.3906582169999999</v>
      </c>
      <c r="S310" s="92">
        <v>7.6845366898685479E-7</v>
      </c>
      <c r="T310" s="92">
        <v>9.8088573570342475E-4</v>
      </c>
      <c r="U310" s="92">
        <v>3.6358598875045736E-4</v>
      </c>
    </row>
    <row r="311" spans="2:21">
      <c r="B311" s="86" t="s">
        <v>691</v>
      </c>
      <c r="C311" s="88" t="s">
        <v>692</v>
      </c>
      <c r="D311" s="89" t="s">
        <v>27</v>
      </c>
      <c r="E311" s="89" t="s">
        <v>570</v>
      </c>
      <c r="F311" s="88"/>
      <c r="G311" s="89" t="s">
        <v>693</v>
      </c>
      <c r="H311" s="88" t="s">
        <v>582</v>
      </c>
      <c r="I311" s="88" t="s">
        <v>289</v>
      </c>
      <c r="J311" s="102"/>
      <c r="K311" s="91">
        <v>7.3699999988098996</v>
      </c>
      <c r="L311" s="89" t="s">
        <v>119</v>
      </c>
      <c r="M311" s="90">
        <v>6.25E-2</v>
      </c>
      <c r="N311" s="90">
        <v>6.1999999988788919E-2</v>
      </c>
      <c r="O311" s="91">
        <v>622.80000000000007</v>
      </c>
      <c r="P311" s="103">
        <v>100.64100000000001</v>
      </c>
      <c r="Q311" s="91"/>
      <c r="R311" s="91">
        <v>2.3191309480000002</v>
      </c>
      <c r="S311" s="92">
        <v>1.0380000000000001E-6</v>
      </c>
      <c r="T311" s="92">
        <v>1.6357739366246891E-3</v>
      </c>
      <c r="U311" s="92">
        <v>6.0633411463915834E-4</v>
      </c>
    </row>
    <row r="312" spans="2:21">
      <c r="B312" s="86" t="s">
        <v>694</v>
      </c>
      <c r="C312" s="88" t="s">
        <v>695</v>
      </c>
      <c r="D312" s="89" t="s">
        <v>27</v>
      </c>
      <c r="E312" s="89" t="s">
        <v>570</v>
      </c>
      <c r="F312" s="88"/>
      <c r="G312" s="89" t="s">
        <v>644</v>
      </c>
      <c r="H312" s="88" t="s">
        <v>582</v>
      </c>
      <c r="I312" s="88" t="s">
        <v>289</v>
      </c>
      <c r="J312" s="102"/>
      <c r="K312" s="91">
        <v>7.0900000002040144</v>
      </c>
      <c r="L312" s="89" t="s">
        <v>119</v>
      </c>
      <c r="M312" s="90">
        <v>5.5999999999999994E-2</v>
      </c>
      <c r="N312" s="90">
        <v>5.7200000001748685E-2</v>
      </c>
      <c r="O312" s="91">
        <v>186.84000000000003</v>
      </c>
      <c r="P312" s="103">
        <v>99.265110000000007</v>
      </c>
      <c r="Q312" s="91"/>
      <c r="R312" s="91">
        <v>0.68622765400000019</v>
      </c>
      <c r="S312" s="92">
        <v>3.1140000000000005E-7</v>
      </c>
      <c r="T312" s="92">
        <v>4.8402325533724254E-4</v>
      </c>
      <c r="U312" s="92">
        <v>1.7941342958137989E-4</v>
      </c>
    </row>
    <row r="313" spans="2:21">
      <c r="B313" s="86" t="s">
        <v>696</v>
      </c>
      <c r="C313" s="88" t="s">
        <v>697</v>
      </c>
      <c r="D313" s="89" t="s">
        <v>27</v>
      </c>
      <c r="E313" s="89" t="s">
        <v>570</v>
      </c>
      <c r="F313" s="88"/>
      <c r="G313" s="89" t="s">
        <v>637</v>
      </c>
      <c r="H313" s="88" t="s">
        <v>582</v>
      </c>
      <c r="I313" s="88" t="s">
        <v>289</v>
      </c>
      <c r="J313" s="102"/>
      <c r="K313" s="91">
        <v>4.5099999994281434</v>
      </c>
      <c r="L313" s="89" t="s">
        <v>119</v>
      </c>
      <c r="M313" s="90">
        <v>4.4999999999999998E-2</v>
      </c>
      <c r="N313" s="90">
        <v>6.1999999991953762E-2</v>
      </c>
      <c r="O313" s="91">
        <v>1000.3911840000001</v>
      </c>
      <c r="P313" s="103">
        <v>94.014499999999998</v>
      </c>
      <c r="Q313" s="91"/>
      <c r="R313" s="91">
        <v>3.4798972490000009</v>
      </c>
      <c r="S313" s="92">
        <v>1.6673186400000002E-6</v>
      </c>
      <c r="T313" s="92">
        <v>2.4545078952765359E-3</v>
      </c>
      <c r="U313" s="92">
        <v>9.0981512679449538E-4</v>
      </c>
    </row>
    <row r="314" spans="2:21">
      <c r="B314" s="86" t="s">
        <v>698</v>
      </c>
      <c r="C314" s="88" t="s">
        <v>699</v>
      </c>
      <c r="D314" s="89" t="s">
        <v>27</v>
      </c>
      <c r="E314" s="89" t="s">
        <v>570</v>
      </c>
      <c r="F314" s="88"/>
      <c r="G314" s="89" t="s">
        <v>588</v>
      </c>
      <c r="H314" s="88" t="s">
        <v>582</v>
      </c>
      <c r="I314" s="88" t="s">
        <v>289</v>
      </c>
      <c r="J314" s="102"/>
      <c r="K314" s="91">
        <v>7.0399999983604102</v>
      </c>
      <c r="L314" s="89" t="s">
        <v>119</v>
      </c>
      <c r="M314" s="90">
        <v>0.04</v>
      </c>
      <c r="N314" s="90">
        <v>6.0299999989752565E-2</v>
      </c>
      <c r="O314" s="91">
        <v>373.68000000000006</v>
      </c>
      <c r="P314" s="103">
        <v>88.22533</v>
      </c>
      <c r="Q314" s="91"/>
      <c r="R314" s="91">
        <v>1.2198175750000002</v>
      </c>
      <c r="S314" s="92">
        <v>3.7368000000000005E-7</v>
      </c>
      <c r="T314" s="92">
        <v>8.6038513622635341E-4</v>
      </c>
      <c r="U314" s="92">
        <v>3.1891989971361906E-4</v>
      </c>
    </row>
    <row r="315" spans="2:21">
      <c r="B315" s="86" t="s">
        <v>700</v>
      </c>
      <c r="C315" s="88" t="s">
        <v>701</v>
      </c>
      <c r="D315" s="89" t="s">
        <v>27</v>
      </c>
      <c r="E315" s="89" t="s">
        <v>570</v>
      </c>
      <c r="F315" s="88"/>
      <c r="G315" s="89" t="s">
        <v>588</v>
      </c>
      <c r="H315" s="88" t="s">
        <v>582</v>
      </c>
      <c r="I315" s="88" t="s">
        <v>289</v>
      </c>
      <c r="J315" s="102"/>
      <c r="K315" s="91">
        <v>3.0999999997932126</v>
      </c>
      <c r="L315" s="89" t="s">
        <v>119</v>
      </c>
      <c r="M315" s="90">
        <v>6.8750000000000006E-2</v>
      </c>
      <c r="N315" s="90">
        <v>6.2399999993382804E-2</v>
      </c>
      <c r="O315" s="91">
        <v>622.80000000000007</v>
      </c>
      <c r="P315" s="103">
        <v>104.92904</v>
      </c>
      <c r="Q315" s="91"/>
      <c r="R315" s="91">
        <v>2.4179428650000006</v>
      </c>
      <c r="S315" s="92">
        <v>9.167802583118173E-7</v>
      </c>
      <c r="T315" s="92">
        <v>1.7054698537939696E-3</v>
      </c>
      <c r="U315" s="92">
        <v>6.3216837650421681E-4</v>
      </c>
    </row>
    <row r="316" spans="2:21">
      <c r="B316" s="86" t="s">
        <v>702</v>
      </c>
      <c r="C316" s="88" t="s">
        <v>703</v>
      </c>
      <c r="D316" s="89" t="s">
        <v>27</v>
      </c>
      <c r="E316" s="89" t="s">
        <v>570</v>
      </c>
      <c r="F316" s="88"/>
      <c r="G316" s="89" t="s">
        <v>611</v>
      </c>
      <c r="H316" s="88" t="s">
        <v>582</v>
      </c>
      <c r="I316" s="88" t="s">
        <v>572</v>
      </c>
      <c r="J316" s="102"/>
      <c r="K316" s="91">
        <v>3.9999999997402673</v>
      </c>
      <c r="L316" s="89" t="s">
        <v>122</v>
      </c>
      <c r="M316" s="90">
        <v>7.4160000000000004E-2</v>
      </c>
      <c r="N316" s="90">
        <v>8.199999999376642E-2</v>
      </c>
      <c r="O316" s="91">
        <v>847.00800000000015</v>
      </c>
      <c r="P316" s="103">
        <v>97.320300000000003</v>
      </c>
      <c r="Q316" s="91"/>
      <c r="R316" s="91">
        <v>3.8501079170000008</v>
      </c>
      <c r="S316" s="92">
        <v>1.303089230769231E-6</v>
      </c>
      <c r="T316" s="92">
        <v>2.7156319867372028E-3</v>
      </c>
      <c r="U316" s="92">
        <v>1.0066062794481796E-3</v>
      </c>
    </row>
    <row r="317" spans="2:21">
      <c r="B317" s="86" t="s">
        <v>704</v>
      </c>
      <c r="C317" s="88" t="s">
        <v>705</v>
      </c>
      <c r="D317" s="89" t="s">
        <v>27</v>
      </c>
      <c r="E317" s="89" t="s">
        <v>570</v>
      </c>
      <c r="F317" s="88"/>
      <c r="G317" s="89" t="s">
        <v>617</v>
      </c>
      <c r="H317" s="88" t="s">
        <v>706</v>
      </c>
      <c r="I317" s="88" t="s">
        <v>601</v>
      </c>
      <c r="J317" s="102"/>
      <c r="K317" s="91">
        <v>3.2599999991218707</v>
      </c>
      <c r="L317" s="89" t="s">
        <v>119</v>
      </c>
      <c r="M317" s="90">
        <v>4.7E-2</v>
      </c>
      <c r="N317" s="90">
        <v>7.7399999984045259E-2</v>
      </c>
      <c r="O317" s="91">
        <v>473.32800000000003</v>
      </c>
      <c r="P317" s="103">
        <v>92.334890000000001</v>
      </c>
      <c r="Q317" s="91"/>
      <c r="R317" s="91">
        <v>1.6170734670000002</v>
      </c>
      <c r="S317" s="92">
        <v>9.5448275862068971E-7</v>
      </c>
      <c r="T317" s="92">
        <v>1.1405852839862687E-3</v>
      </c>
      <c r="U317" s="92">
        <v>4.2278199502511206E-4</v>
      </c>
    </row>
    <row r="318" spans="2:21">
      <c r="B318" s="86" t="s">
        <v>707</v>
      </c>
      <c r="C318" s="88" t="s">
        <v>708</v>
      </c>
      <c r="D318" s="89" t="s">
        <v>27</v>
      </c>
      <c r="E318" s="89" t="s">
        <v>570</v>
      </c>
      <c r="F318" s="88"/>
      <c r="G318" s="89" t="s">
        <v>649</v>
      </c>
      <c r="H318" s="88" t="s">
        <v>582</v>
      </c>
      <c r="I318" s="88" t="s">
        <v>289</v>
      </c>
      <c r="J318" s="102"/>
      <c r="K318" s="91">
        <v>1.9499999973111286</v>
      </c>
      <c r="L318" s="89" t="s">
        <v>119</v>
      </c>
      <c r="M318" s="90">
        <v>3.7499999999999999E-2</v>
      </c>
      <c r="N318" s="90">
        <v>7.6599999924711601E-2</v>
      </c>
      <c r="O318" s="91">
        <v>149.47200000000004</v>
      </c>
      <c r="P318" s="103">
        <v>94.144829999999999</v>
      </c>
      <c r="Q318" s="91"/>
      <c r="R318" s="91">
        <v>0.52066461200000014</v>
      </c>
      <c r="S318" s="92">
        <v>2.9894400000000006E-7</v>
      </c>
      <c r="T318" s="92">
        <v>3.6724515395169767E-4</v>
      </c>
      <c r="U318" s="92">
        <v>1.3612716298457201E-4</v>
      </c>
    </row>
    <row r="319" spans="2:21">
      <c r="B319" s="86" t="s">
        <v>709</v>
      </c>
      <c r="C319" s="88" t="s">
        <v>710</v>
      </c>
      <c r="D319" s="89" t="s">
        <v>27</v>
      </c>
      <c r="E319" s="89" t="s">
        <v>570</v>
      </c>
      <c r="F319" s="88"/>
      <c r="G319" s="89" t="s">
        <v>649</v>
      </c>
      <c r="H319" s="88" t="s">
        <v>582</v>
      </c>
      <c r="I319" s="88" t="s">
        <v>572</v>
      </c>
      <c r="J319" s="102"/>
      <c r="K319" s="91">
        <v>4.1599999989901475</v>
      </c>
      <c r="L319" s="89" t="s">
        <v>119</v>
      </c>
      <c r="M319" s="90">
        <v>7.9500000000000001E-2</v>
      </c>
      <c r="N319" s="90">
        <v>7.8999999974753682E-2</v>
      </c>
      <c r="O319" s="91">
        <v>224.20800000000003</v>
      </c>
      <c r="P319" s="103">
        <v>100.26942</v>
      </c>
      <c r="Q319" s="91"/>
      <c r="R319" s="91">
        <v>0.83180459900000014</v>
      </c>
      <c r="S319" s="92">
        <v>4.4841600000000004E-7</v>
      </c>
      <c r="T319" s="92">
        <v>5.8670437932026212E-4</v>
      </c>
      <c r="U319" s="92">
        <v>2.1747435414218153E-4</v>
      </c>
    </row>
    <row r="320" spans="2:21">
      <c r="B320" s="86" t="s">
        <v>711</v>
      </c>
      <c r="C320" s="88" t="s">
        <v>712</v>
      </c>
      <c r="D320" s="89" t="s">
        <v>27</v>
      </c>
      <c r="E320" s="89" t="s">
        <v>570</v>
      </c>
      <c r="F320" s="88"/>
      <c r="G320" s="89" t="s">
        <v>611</v>
      </c>
      <c r="H320" s="88" t="s">
        <v>706</v>
      </c>
      <c r="I320" s="88" t="s">
        <v>601</v>
      </c>
      <c r="J320" s="102"/>
      <c r="K320" s="91">
        <v>3.5399999997112719</v>
      </c>
      <c r="L320" s="89" t="s">
        <v>119</v>
      </c>
      <c r="M320" s="90">
        <v>6.8750000000000006E-2</v>
      </c>
      <c r="N320" s="90">
        <v>8.5599999987340414E-2</v>
      </c>
      <c r="O320" s="91">
        <v>518.16959999999995</v>
      </c>
      <c r="P320" s="103">
        <v>93.938000000000002</v>
      </c>
      <c r="Q320" s="91"/>
      <c r="R320" s="91">
        <v>1.8010051880000006</v>
      </c>
      <c r="S320" s="92">
        <v>1.0363391999999998E-6</v>
      </c>
      <c r="T320" s="92">
        <v>1.2703195344777268E-3</v>
      </c>
      <c r="U320" s="92">
        <v>4.7087073158514519E-4</v>
      </c>
    </row>
    <row r="321" spans="2:21">
      <c r="B321" s="86" t="s">
        <v>713</v>
      </c>
      <c r="C321" s="88" t="s">
        <v>714</v>
      </c>
      <c r="D321" s="89" t="s">
        <v>27</v>
      </c>
      <c r="E321" s="89" t="s">
        <v>570</v>
      </c>
      <c r="F321" s="88"/>
      <c r="G321" s="89" t="s">
        <v>599</v>
      </c>
      <c r="H321" s="88" t="s">
        <v>582</v>
      </c>
      <c r="I321" s="88" t="s">
        <v>289</v>
      </c>
      <c r="J321" s="102"/>
      <c r="K321" s="91">
        <v>1.9499999994308068</v>
      </c>
      <c r="L321" s="89" t="s">
        <v>119</v>
      </c>
      <c r="M321" s="90">
        <v>5.7500000000000002E-2</v>
      </c>
      <c r="N321" s="90">
        <v>7.5299999992031297E-2</v>
      </c>
      <c r="O321" s="91">
        <v>211.12920000000003</v>
      </c>
      <c r="P321" s="103">
        <v>101.20522</v>
      </c>
      <c r="Q321" s="91"/>
      <c r="R321" s="91">
        <v>0.79059297100000014</v>
      </c>
      <c r="S321" s="92">
        <v>3.016131428571429E-7</v>
      </c>
      <c r="T321" s="92">
        <v>5.5763620314573062E-4</v>
      </c>
      <c r="U321" s="92">
        <v>2.0669962147873801E-4</v>
      </c>
    </row>
    <row r="322" spans="2:21">
      <c r="B322" s="86" t="s">
        <v>715</v>
      </c>
      <c r="C322" s="88" t="s">
        <v>716</v>
      </c>
      <c r="D322" s="89" t="s">
        <v>27</v>
      </c>
      <c r="E322" s="89" t="s">
        <v>570</v>
      </c>
      <c r="F322" s="88"/>
      <c r="G322" s="89" t="s">
        <v>674</v>
      </c>
      <c r="H322" s="88" t="s">
        <v>582</v>
      </c>
      <c r="I322" s="88" t="s">
        <v>289</v>
      </c>
      <c r="J322" s="102"/>
      <c r="K322" s="91">
        <v>4.1999999991906023</v>
      </c>
      <c r="L322" s="89" t="s">
        <v>121</v>
      </c>
      <c r="M322" s="90">
        <v>0.04</v>
      </c>
      <c r="N322" s="90">
        <v>6.0099999989028159E-2</v>
      </c>
      <c r="O322" s="91">
        <v>597.88800000000015</v>
      </c>
      <c r="P322" s="103">
        <v>92.560670000000002</v>
      </c>
      <c r="Q322" s="91"/>
      <c r="R322" s="91">
        <v>2.2238745440000001</v>
      </c>
      <c r="S322" s="92">
        <v>5.9788800000000012E-7</v>
      </c>
      <c r="T322" s="92">
        <v>1.5685858621029946E-3</v>
      </c>
      <c r="U322" s="92">
        <v>5.8142943755188161E-4</v>
      </c>
    </row>
    <row r="323" spans="2:21">
      <c r="B323" s="86" t="s">
        <v>717</v>
      </c>
      <c r="C323" s="88" t="s">
        <v>718</v>
      </c>
      <c r="D323" s="89" t="s">
        <v>27</v>
      </c>
      <c r="E323" s="89" t="s">
        <v>570</v>
      </c>
      <c r="F323" s="88"/>
      <c r="G323" s="89" t="s">
        <v>719</v>
      </c>
      <c r="H323" s="88" t="s">
        <v>582</v>
      </c>
      <c r="I323" s="88" t="s">
        <v>572</v>
      </c>
      <c r="J323" s="102"/>
      <c r="K323" s="91">
        <v>3.99999999951351</v>
      </c>
      <c r="L323" s="89" t="s">
        <v>121</v>
      </c>
      <c r="M323" s="90">
        <v>4.6249999999999999E-2</v>
      </c>
      <c r="N323" s="90">
        <v>5.379999999153507E-2</v>
      </c>
      <c r="O323" s="91">
        <v>510.69600000000014</v>
      </c>
      <c r="P323" s="103">
        <v>100.16128999999999</v>
      </c>
      <c r="Q323" s="91"/>
      <c r="R323" s="91">
        <v>2.0555418730000006</v>
      </c>
      <c r="S323" s="92">
        <v>8.5116000000000027E-7</v>
      </c>
      <c r="T323" s="92">
        <v>1.449854232851235E-3</v>
      </c>
      <c r="U323" s="92">
        <v>5.3741905464372794E-4</v>
      </c>
    </row>
    <row r="324" spans="2:21">
      <c r="B324" s="86" t="s">
        <v>720</v>
      </c>
      <c r="C324" s="88" t="s">
        <v>721</v>
      </c>
      <c r="D324" s="89" t="s">
        <v>27</v>
      </c>
      <c r="E324" s="89" t="s">
        <v>570</v>
      </c>
      <c r="F324" s="88"/>
      <c r="G324" s="89" t="s">
        <v>588</v>
      </c>
      <c r="H324" s="88" t="s">
        <v>582</v>
      </c>
      <c r="I324" s="88" t="s">
        <v>289</v>
      </c>
      <c r="J324" s="102"/>
      <c r="K324" s="91">
        <v>3.3200000007020773</v>
      </c>
      <c r="L324" s="89" t="s">
        <v>119</v>
      </c>
      <c r="M324" s="90">
        <v>5.2999999999999999E-2</v>
      </c>
      <c r="N324" s="90">
        <v>8.9300000012829631E-2</v>
      </c>
      <c r="O324" s="91">
        <v>721.20240000000001</v>
      </c>
      <c r="P324" s="103">
        <v>89.673829999999995</v>
      </c>
      <c r="Q324" s="91"/>
      <c r="R324" s="91">
        <v>2.3929004010000003</v>
      </c>
      <c r="S324" s="92">
        <v>4.808016E-7</v>
      </c>
      <c r="T324" s="92">
        <v>1.6878064226042004E-3</v>
      </c>
      <c r="U324" s="92">
        <v>6.2562105314116229E-4</v>
      </c>
    </row>
    <row r="325" spans="2:21">
      <c r="B325" s="86" t="s">
        <v>722</v>
      </c>
      <c r="C325" s="88" t="s">
        <v>723</v>
      </c>
      <c r="D325" s="89" t="s">
        <v>27</v>
      </c>
      <c r="E325" s="89" t="s">
        <v>570</v>
      </c>
      <c r="F325" s="88"/>
      <c r="G325" s="89" t="s">
        <v>654</v>
      </c>
      <c r="H325" s="88" t="s">
        <v>582</v>
      </c>
      <c r="I325" s="88" t="s">
        <v>572</v>
      </c>
      <c r="J325" s="102"/>
      <c r="K325" s="91">
        <v>4.5300000012198929</v>
      </c>
      <c r="L325" s="89" t="s">
        <v>121</v>
      </c>
      <c r="M325" s="90">
        <v>4.6249999999999999E-2</v>
      </c>
      <c r="N325" s="90">
        <v>6.9700000016846134E-2</v>
      </c>
      <c r="O325" s="91">
        <v>475.81920000000008</v>
      </c>
      <c r="P325" s="103">
        <v>90.030910000000006</v>
      </c>
      <c r="Q325" s="91"/>
      <c r="R325" s="91">
        <v>1.7214625300000002</v>
      </c>
      <c r="S325" s="92">
        <v>3.1721280000000006E-7</v>
      </c>
      <c r="T325" s="92">
        <v>1.2142149807790833E-3</v>
      </c>
      <c r="U325" s="92">
        <v>4.5007439528681398E-4</v>
      </c>
    </row>
    <row r="326" spans="2:21">
      <c r="B326" s="86" t="s">
        <v>724</v>
      </c>
      <c r="C326" s="88" t="s">
        <v>725</v>
      </c>
      <c r="D326" s="89" t="s">
        <v>27</v>
      </c>
      <c r="E326" s="89" t="s">
        <v>570</v>
      </c>
      <c r="F326" s="88"/>
      <c r="G326" s="89" t="s">
        <v>726</v>
      </c>
      <c r="H326" s="88" t="s">
        <v>582</v>
      </c>
      <c r="I326" s="88" t="s">
        <v>289</v>
      </c>
      <c r="J326" s="102"/>
      <c r="K326" s="91">
        <v>7.1400000006178583</v>
      </c>
      <c r="L326" s="89" t="s">
        <v>119</v>
      </c>
      <c r="M326" s="90">
        <v>4.2790000000000002E-2</v>
      </c>
      <c r="N326" s="90">
        <v>5.9900000006481463E-2</v>
      </c>
      <c r="O326" s="91">
        <v>996.48000000000013</v>
      </c>
      <c r="P326" s="103">
        <v>89.55104</v>
      </c>
      <c r="Q326" s="91"/>
      <c r="R326" s="91">
        <v>3.3017254140000003</v>
      </c>
      <c r="S326" s="92">
        <v>1.9976200480480867E-7</v>
      </c>
      <c r="T326" s="92">
        <v>2.3288363180915825E-3</v>
      </c>
      <c r="U326" s="92">
        <v>8.6323230579358329E-4</v>
      </c>
    </row>
    <row r="327" spans="2:21">
      <c r="B327" s="86" t="s">
        <v>727</v>
      </c>
      <c r="C327" s="88" t="s">
        <v>728</v>
      </c>
      <c r="D327" s="89" t="s">
        <v>27</v>
      </c>
      <c r="E327" s="89" t="s">
        <v>570</v>
      </c>
      <c r="F327" s="88"/>
      <c r="G327" s="89" t="s">
        <v>637</v>
      </c>
      <c r="H327" s="88" t="s">
        <v>729</v>
      </c>
      <c r="I327" s="88" t="s">
        <v>289</v>
      </c>
      <c r="J327" s="102"/>
      <c r="K327" s="91">
        <v>1.8499999998317875</v>
      </c>
      <c r="L327" s="89" t="s">
        <v>119</v>
      </c>
      <c r="M327" s="90">
        <v>6.5000000000000002E-2</v>
      </c>
      <c r="N327" s="90">
        <v>8.249999998037523E-2</v>
      </c>
      <c r="O327" s="91">
        <v>249.12000000000003</v>
      </c>
      <c r="P327" s="103">
        <v>96.743830000000003</v>
      </c>
      <c r="Q327" s="91"/>
      <c r="R327" s="91">
        <v>0.89173047900000002</v>
      </c>
      <c r="S327" s="92">
        <v>4.982400000000001E-7</v>
      </c>
      <c r="T327" s="92">
        <v>6.2897245077945879E-4</v>
      </c>
      <c r="U327" s="92">
        <v>2.3314190643158869E-4</v>
      </c>
    </row>
    <row r="328" spans="2:21">
      <c r="B328" s="86" t="s">
        <v>730</v>
      </c>
      <c r="C328" s="88" t="s">
        <v>731</v>
      </c>
      <c r="D328" s="89" t="s">
        <v>27</v>
      </c>
      <c r="E328" s="89" t="s">
        <v>570</v>
      </c>
      <c r="F328" s="88"/>
      <c r="G328" s="89" t="s">
        <v>674</v>
      </c>
      <c r="H328" s="88" t="s">
        <v>729</v>
      </c>
      <c r="I328" s="88" t="s">
        <v>289</v>
      </c>
      <c r="J328" s="102"/>
      <c r="K328" s="91">
        <v>4.4799999992800243</v>
      </c>
      <c r="L328" s="89" t="s">
        <v>119</v>
      </c>
      <c r="M328" s="90">
        <v>4.1250000000000002E-2</v>
      </c>
      <c r="N328" s="90">
        <v>6.6499999987774019E-2</v>
      </c>
      <c r="O328" s="91">
        <v>891.84960000000001</v>
      </c>
      <c r="P328" s="103">
        <v>89.232879999999994</v>
      </c>
      <c r="Q328" s="91"/>
      <c r="R328" s="91">
        <v>2.9445452440000004</v>
      </c>
      <c r="S328" s="92">
        <v>2.229624E-6</v>
      </c>
      <c r="T328" s="92">
        <v>2.0769031474920348E-3</v>
      </c>
      <c r="U328" s="92">
        <v>7.6984796183043511E-4</v>
      </c>
    </row>
    <row r="329" spans="2:21">
      <c r="B329" s="86" t="s">
        <v>732</v>
      </c>
      <c r="C329" s="88" t="s">
        <v>733</v>
      </c>
      <c r="D329" s="89" t="s">
        <v>27</v>
      </c>
      <c r="E329" s="89" t="s">
        <v>570</v>
      </c>
      <c r="F329" s="88"/>
      <c r="G329" s="89" t="s">
        <v>734</v>
      </c>
      <c r="H329" s="88" t="s">
        <v>729</v>
      </c>
      <c r="I329" s="88" t="s">
        <v>572</v>
      </c>
      <c r="J329" s="102"/>
      <c r="K329" s="91">
        <v>4.0399999993823705</v>
      </c>
      <c r="L329" s="89" t="s">
        <v>121</v>
      </c>
      <c r="M329" s="90">
        <v>3.125E-2</v>
      </c>
      <c r="N329" s="90">
        <v>6.6599999988475933E-2</v>
      </c>
      <c r="O329" s="91">
        <v>747.36000000000013</v>
      </c>
      <c r="P329" s="103">
        <v>88.414180000000002</v>
      </c>
      <c r="Q329" s="91"/>
      <c r="R329" s="91">
        <v>2.655313091</v>
      </c>
      <c r="S329" s="92">
        <v>9.964800000000002E-7</v>
      </c>
      <c r="T329" s="92">
        <v>1.8728963759385533E-3</v>
      </c>
      <c r="U329" s="92">
        <v>6.9422854863357712E-4</v>
      </c>
    </row>
    <row r="330" spans="2:21">
      <c r="B330" s="86" t="s">
        <v>735</v>
      </c>
      <c r="C330" s="88" t="s">
        <v>736</v>
      </c>
      <c r="D330" s="89" t="s">
        <v>27</v>
      </c>
      <c r="E330" s="89" t="s">
        <v>570</v>
      </c>
      <c r="F330" s="88"/>
      <c r="G330" s="89" t="s">
        <v>611</v>
      </c>
      <c r="H330" s="88" t="s">
        <v>737</v>
      </c>
      <c r="I330" s="88" t="s">
        <v>601</v>
      </c>
      <c r="J330" s="102"/>
      <c r="K330" s="91">
        <v>5.2499999994097832</v>
      </c>
      <c r="L330" s="89" t="s">
        <v>121</v>
      </c>
      <c r="M330" s="90">
        <v>6.8750000000000006E-2</v>
      </c>
      <c r="N330" s="90">
        <v>7.6399999994570006E-2</v>
      </c>
      <c r="O330" s="91">
        <v>438.45120000000003</v>
      </c>
      <c r="P330" s="103">
        <v>96.161820000000006</v>
      </c>
      <c r="Q330" s="91"/>
      <c r="R330" s="91">
        <v>1.6942906280000003</v>
      </c>
      <c r="S330" s="92">
        <v>4.3845120000000002E-7</v>
      </c>
      <c r="T330" s="92">
        <v>1.1950495735223473E-3</v>
      </c>
      <c r="U330" s="92">
        <v>4.4297033281184248E-4</v>
      </c>
    </row>
    <row r="331" spans="2:21">
      <c r="B331" s="86" t="s">
        <v>738</v>
      </c>
      <c r="C331" s="88" t="s">
        <v>739</v>
      </c>
      <c r="D331" s="89" t="s">
        <v>27</v>
      </c>
      <c r="E331" s="89" t="s">
        <v>570</v>
      </c>
      <c r="F331" s="88"/>
      <c r="G331" s="89" t="s">
        <v>611</v>
      </c>
      <c r="H331" s="88" t="s">
        <v>737</v>
      </c>
      <c r="I331" s="88" t="s">
        <v>601</v>
      </c>
      <c r="J331" s="102"/>
      <c r="K331" s="91">
        <v>4.8099999991811817</v>
      </c>
      <c r="L331" s="89" t="s">
        <v>119</v>
      </c>
      <c r="M331" s="90">
        <v>7.7499999999999999E-2</v>
      </c>
      <c r="N331" s="90">
        <v>8.4899999991173786E-2</v>
      </c>
      <c r="O331" s="91">
        <v>514.35806400000013</v>
      </c>
      <c r="P331" s="103">
        <v>98.824719999999999</v>
      </c>
      <c r="Q331" s="91"/>
      <c r="R331" s="91">
        <v>1.8807578340000002</v>
      </c>
      <c r="S331" s="92">
        <v>2.5717903200000007E-7</v>
      </c>
      <c r="T331" s="92">
        <v>1.3265722009414985E-3</v>
      </c>
      <c r="U331" s="92">
        <v>4.9172196900416302E-4</v>
      </c>
    </row>
    <row r="332" spans="2:21">
      <c r="B332" s="86" t="s">
        <v>740</v>
      </c>
      <c r="C332" s="88" t="s">
        <v>741</v>
      </c>
      <c r="D332" s="89" t="s">
        <v>27</v>
      </c>
      <c r="E332" s="89" t="s">
        <v>570</v>
      </c>
      <c r="F332" s="88"/>
      <c r="G332" s="89" t="s">
        <v>617</v>
      </c>
      <c r="H332" s="88" t="s">
        <v>729</v>
      </c>
      <c r="I332" s="88" t="s">
        <v>289</v>
      </c>
      <c r="J332" s="102"/>
      <c r="K332" s="91">
        <v>4.5700000000232972</v>
      </c>
      <c r="L332" s="89" t="s">
        <v>122</v>
      </c>
      <c r="M332" s="90">
        <v>8.3750000000000005E-2</v>
      </c>
      <c r="N332" s="90">
        <v>8.7499999999999994E-2</v>
      </c>
      <c r="O332" s="91">
        <v>747.36000000000013</v>
      </c>
      <c r="P332" s="103">
        <v>98.376450000000006</v>
      </c>
      <c r="Q332" s="91"/>
      <c r="R332" s="91">
        <v>3.4340212560000003</v>
      </c>
      <c r="S332" s="92">
        <v>1.0676571428571431E-6</v>
      </c>
      <c r="T332" s="92">
        <v>2.4221497596866098E-3</v>
      </c>
      <c r="U332" s="92">
        <v>8.9782090127530419E-4</v>
      </c>
    </row>
    <row r="333" spans="2:21">
      <c r="B333" s="86" t="s">
        <v>742</v>
      </c>
      <c r="C333" s="88" t="s">
        <v>743</v>
      </c>
      <c r="D333" s="89" t="s">
        <v>27</v>
      </c>
      <c r="E333" s="89" t="s">
        <v>570</v>
      </c>
      <c r="F333" s="88"/>
      <c r="G333" s="89" t="s">
        <v>644</v>
      </c>
      <c r="H333" s="88" t="s">
        <v>737</v>
      </c>
      <c r="I333" s="88" t="s">
        <v>601</v>
      </c>
      <c r="J333" s="102"/>
      <c r="K333" s="91">
        <v>5.0600000010665021</v>
      </c>
      <c r="L333" s="89" t="s">
        <v>119</v>
      </c>
      <c r="M333" s="90">
        <v>3.2500000000000001E-2</v>
      </c>
      <c r="N333" s="90">
        <v>6.1200000012865734E-2</v>
      </c>
      <c r="O333" s="91">
        <v>366.15657600000009</v>
      </c>
      <c r="P333" s="103">
        <v>87.204750000000004</v>
      </c>
      <c r="Q333" s="91"/>
      <c r="R333" s="91">
        <v>1.1814319290000004</v>
      </c>
      <c r="S333" s="92">
        <v>5.2308082285714293E-7</v>
      </c>
      <c r="T333" s="92">
        <v>8.3331023589722317E-4</v>
      </c>
      <c r="U333" s="92">
        <v>3.0888401678845094E-4</v>
      </c>
    </row>
    <row r="334" spans="2:21">
      <c r="B334" s="86" t="s">
        <v>744</v>
      </c>
      <c r="C334" s="88" t="s">
        <v>745</v>
      </c>
      <c r="D334" s="89" t="s">
        <v>27</v>
      </c>
      <c r="E334" s="89" t="s">
        <v>570</v>
      </c>
      <c r="F334" s="88"/>
      <c r="G334" s="89" t="s">
        <v>588</v>
      </c>
      <c r="H334" s="88" t="s">
        <v>737</v>
      </c>
      <c r="I334" s="88" t="s">
        <v>601</v>
      </c>
      <c r="J334" s="102"/>
      <c r="K334" s="91">
        <v>7.3000000023369385</v>
      </c>
      <c r="L334" s="89" t="s">
        <v>119</v>
      </c>
      <c r="M334" s="90">
        <v>3.2500000000000001E-2</v>
      </c>
      <c r="N334" s="90">
        <v>5.880000001142504E-2</v>
      </c>
      <c r="O334" s="91">
        <v>124.56000000000002</v>
      </c>
      <c r="P334" s="103">
        <v>83.56317</v>
      </c>
      <c r="Q334" s="91"/>
      <c r="R334" s="91">
        <v>0.38511923700000006</v>
      </c>
      <c r="S334" s="92">
        <v>1.042248029259256E-7</v>
      </c>
      <c r="T334" s="92">
        <v>2.7163968939341958E-4</v>
      </c>
      <c r="U334" s="92">
        <v>1.0068898084357038E-4</v>
      </c>
    </row>
    <row r="335" spans="2:21">
      <c r="B335" s="86" t="s">
        <v>746</v>
      </c>
      <c r="C335" s="88" t="s">
        <v>747</v>
      </c>
      <c r="D335" s="89" t="s">
        <v>27</v>
      </c>
      <c r="E335" s="89" t="s">
        <v>570</v>
      </c>
      <c r="F335" s="88"/>
      <c r="G335" s="89" t="s">
        <v>588</v>
      </c>
      <c r="H335" s="88" t="s">
        <v>737</v>
      </c>
      <c r="I335" s="88" t="s">
        <v>601</v>
      </c>
      <c r="J335" s="102"/>
      <c r="K335" s="91">
        <v>5.3999999988733967</v>
      </c>
      <c r="L335" s="89" t="s">
        <v>119</v>
      </c>
      <c r="M335" s="90">
        <v>4.4999999999999998E-2</v>
      </c>
      <c r="N335" s="90">
        <v>6.1399999987174061E-2</v>
      </c>
      <c r="O335" s="91">
        <v>675.11520000000007</v>
      </c>
      <c r="P335" s="103">
        <v>92.389499999999998</v>
      </c>
      <c r="Q335" s="91"/>
      <c r="R335" s="91">
        <v>2.3078215639999997</v>
      </c>
      <c r="S335" s="92">
        <v>4.5010680712047472E-7</v>
      </c>
      <c r="T335" s="92">
        <v>1.627796984912482E-3</v>
      </c>
      <c r="U335" s="92">
        <v>6.0337728922114215E-4</v>
      </c>
    </row>
    <row r="336" spans="2:21">
      <c r="B336" s="86" t="s">
        <v>748</v>
      </c>
      <c r="C336" s="88" t="s">
        <v>749</v>
      </c>
      <c r="D336" s="89" t="s">
        <v>27</v>
      </c>
      <c r="E336" s="89" t="s">
        <v>570</v>
      </c>
      <c r="F336" s="88"/>
      <c r="G336" s="89" t="s">
        <v>649</v>
      </c>
      <c r="H336" s="88" t="s">
        <v>729</v>
      </c>
      <c r="I336" s="88" t="s">
        <v>572</v>
      </c>
      <c r="J336" s="102"/>
      <c r="K336" s="91">
        <v>9.9999931993499519E-2</v>
      </c>
      <c r="L336" s="89" t="s">
        <v>119</v>
      </c>
      <c r="M336" s="90">
        <v>6.5000000000000002E-2</v>
      </c>
      <c r="N336" s="90">
        <v>0.10370001153843628</v>
      </c>
      <c r="O336" s="91">
        <v>1.1708640000000001</v>
      </c>
      <c r="P336" s="103">
        <v>101.82693999999999</v>
      </c>
      <c r="Q336" s="91"/>
      <c r="R336" s="91">
        <v>4.4113429999999999E-3</v>
      </c>
      <c r="S336" s="92">
        <v>4.6834560000000009E-10</v>
      </c>
      <c r="T336" s="92">
        <v>3.111493083706529E-6</v>
      </c>
      <c r="U336" s="92">
        <v>1.1533405453371789E-6</v>
      </c>
    </row>
    <row r="337" spans="2:21">
      <c r="B337" s="86" t="s">
        <v>750</v>
      </c>
      <c r="C337" s="88" t="s">
        <v>751</v>
      </c>
      <c r="D337" s="89" t="s">
        <v>27</v>
      </c>
      <c r="E337" s="89" t="s">
        <v>570</v>
      </c>
      <c r="F337" s="88"/>
      <c r="G337" s="89" t="s">
        <v>752</v>
      </c>
      <c r="H337" s="88" t="s">
        <v>729</v>
      </c>
      <c r="I337" s="88" t="s">
        <v>289</v>
      </c>
      <c r="J337" s="102"/>
      <c r="K337" s="91">
        <v>4.330000000275831</v>
      </c>
      <c r="L337" s="89" t="s">
        <v>121</v>
      </c>
      <c r="M337" s="90">
        <v>6.1249999999999999E-2</v>
      </c>
      <c r="N337" s="90">
        <v>5.4600000001645298E-2</v>
      </c>
      <c r="O337" s="91">
        <v>498.24000000000007</v>
      </c>
      <c r="P337" s="103">
        <v>103.21163</v>
      </c>
      <c r="Q337" s="91"/>
      <c r="R337" s="91">
        <v>2.0664798710000003</v>
      </c>
      <c r="S337" s="92">
        <v>8.3040000000000013E-7</v>
      </c>
      <c r="T337" s="92">
        <v>1.4575692314642641E-3</v>
      </c>
      <c r="U337" s="92">
        <v>5.4027878161989299E-4</v>
      </c>
    </row>
    <row r="338" spans="2:21">
      <c r="B338" s="86" t="s">
        <v>753</v>
      </c>
      <c r="C338" s="88" t="s">
        <v>754</v>
      </c>
      <c r="D338" s="89" t="s">
        <v>27</v>
      </c>
      <c r="E338" s="89" t="s">
        <v>570</v>
      </c>
      <c r="F338" s="88"/>
      <c r="G338" s="89" t="s">
        <v>611</v>
      </c>
      <c r="H338" s="88" t="s">
        <v>737</v>
      </c>
      <c r="I338" s="88" t="s">
        <v>601</v>
      </c>
      <c r="J338" s="102"/>
      <c r="K338" s="91">
        <v>4.4200000009480283</v>
      </c>
      <c r="L338" s="89" t="s">
        <v>119</v>
      </c>
      <c r="M338" s="90">
        <v>7.4999999999999997E-2</v>
      </c>
      <c r="N338" s="90">
        <v>9.4100000023798439E-2</v>
      </c>
      <c r="O338" s="91">
        <v>597.88800000000015</v>
      </c>
      <c r="P338" s="103">
        <v>92.50367</v>
      </c>
      <c r="Q338" s="91"/>
      <c r="R338" s="91">
        <v>2.0463527930000001</v>
      </c>
      <c r="S338" s="92">
        <v>5.9788800000000012E-7</v>
      </c>
      <c r="T338" s="92">
        <v>1.443372814637864E-3</v>
      </c>
      <c r="U338" s="92">
        <v>5.3501658026385143E-4</v>
      </c>
    </row>
    <row r="339" spans="2:21">
      <c r="B339" s="86" t="s">
        <v>755</v>
      </c>
      <c r="C339" s="88" t="s">
        <v>756</v>
      </c>
      <c r="D339" s="89" t="s">
        <v>27</v>
      </c>
      <c r="E339" s="89" t="s">
        <v>570</v>
      </c>
      <c r="F339" s="88"/>
      <c r="G339" s="89" t="s">
        <v>693</v>
      </c>
      <c r="H339" s="88" t="s">
        <v>729</v>
      </c>
      <c r="I339" s="88" t="s">
        <v>289</v>
      </c>
      <c r="J339" s="102"/>
      <c r="K339" s="91">
        <v>5.1199999991989324</v>
      </c>
      <c r="L339" s="89" t="s">
        <v>119</v>
      </c>
      <c r="M339" s="90">
        <v>3.7499999999999999E-2</v>
      </c>
      <c r="N339" s="90">
        <v>6.2999999988147468E-2</v>
      </c>
      <c r="O339" s="91">
        <v>747.36000000000013</v>
      </c>
      <c r="P339" s="103">
        <v>88.482079999999996</v>
      </c>
      <c r="Q339" s="91"/>
      <c r="R339" s="91">
        <v>2.4467348830000004</v>
      </c>
      <c r="S339" s="92">
        <v>1.2456000000000002E-6</v>
      </c>
      <c r="T339" s="92">
        <v>1.7257779923524434E-3</v>
      </c>
      <c r="U339" s="92">
        <v>6.3969601644096115E-4</v>
      </c>
    </row>
    <row r="340" spans="2:21">
      <c r="B340" s="86" t="s">
        <v>757</v>
      </c>
      <c r="C340" s="88" t="s">
        <v>758</v>
      </c>
      <c r="D340" s="89" t="s">
        <v>27</v>
      </c>
      <c r="E340" s="89" t="s">
        <v>570</v>
      </c>
      <c r="F340" s="88"/>
      <c r="G340" s="89" t="s">
        <v>649</v>
      </c>
      <c r="H340" s="88" t="s">
        <v>737</v>
      </c>
      <c r="I340" s="88" t="s">
        <v>601</v>
      </c>
      <c r="J340" s="102"/>
      <c r="K340" s="91">
        <v>6.2100000006322311</v>
      </c>
      <c r="L340" s="89" t="s">
        <v>119</v>
      </c>
      <c r="M340" s="90">
        <v>3.6249999999999998E-2</v>
      </c>
      <c r="N340" s="90">
        <v>5.9400000004834717E-2</v>
      </c>
      <c r="O340" s="91">
        <v>996.48000000000013</v>
      </c>
      <c r="P340" s="103">
        <v>87.515259999999998</v>
      </c>
      <c r="Q340" s="91"/>
      <c r="R340" s="91">
        <v>3.2266667760000005</v>
      </c>
      <c r="S340" s="92">
        <v>1.1072000000000002E-6</v>
      </c>
      <c r="T340" s="92">
        <v>2.2758945194127152E-3</v>
      </c>
      <c r="U340" s="92">
        <v>8.4360831135851311E-4</v>
      </c>
    </row>
    <row r="341" spans="2:21">
      <c r="B341" s="86" t="s">
        <v>759</v>
      </c>
      <c r="C341" s="88" t="s">
        <v>760</v>
      </c>
      <c r="D341" s="89" t="s">
        <v>27</v>
      </c>
      <c r="E341" s="89" t="s">
        <v>570</v>
      </c>
      <c r="F341" s="88"/>
      <c r="G341" s="89" t="s">
        <v>726</v>
      </c>
      <c r="H341" s="88" t="s">
        <v>729</v>
      </c>
      <c r="I341" s="88" t="s">
        <v>572</v>
      </c>
      <c r="J341" s="102"/>
      <c r="K341" s="91">
        <v>6.8399999996756273</v>
      </c>
      <c r="L341" s="89" t="s">
        <v>119</v>
      </c>
      <c r="M341" s="90">
        <v>5.1249999999999997E-2</v>
      </c>
      <c r="N341" s="90">
        <v>6.3499999995945342E-2</v>
      </c>
      <c r="O341" s="91">
        <v>535.60800000000006</v>
      </c>
      <c r="P341" s="103">
        <v>93.337879999999998</v>
      </c>
      <c r="Q341" s="91"/>
      <c r="R341" s="91">
        <v>1.8497229650000002</v>
      </c>
      <c r="S341" s="92">
        <v>1.071216E-6</v>
      </c>
      <c r="T341" s="92">
        <v>1.3046820916828808E-3</v>
      </c>
      <c r="U341" s="92">
        <v>4.8360793825730707E-4</v>
      </c>
    </row>
    <row r="342" spans="2:21">
      <c r="B342" s="86" t="s">
        <v>761</v>
      </c>
      <c r="C342" s="88" t="s">
        <v>762</v>
      </c>
      <c r="D342" s="89" t="s">
        <v>27</v>
      </c>
      <c r="E342" s="89" t="s">
        <v>570</v>
      </c>
      <c r="F342" s="88"/>
      <c r="G342" s="89" t="s">
        <v>637</v>
      </c>
      <c r="H342" s="88" t="s">
        <v>729</v>
      </c>
      <c r="I342" s="88" t="s">
        <v>572</v>
      </c>
      <c r="J342" s="102"/>
      <c r="K342" s="91">
        <v>7.3100000014315647</v>
      </c>
      <c r="L342" s="89" t="s">
        <v>119</v>
      </c>
      <c r="M342" s="90">
        <v>6.4000000000000001E-2</v>
      </c>
      <c r="N342" s="90">
        <v>6.4400000011556019E-2</v>
      </c>
      <c r="O342" s="91">
        <v>622.80000000000007</v>
      </c>
      <c r="P342" s="103">
        <v>100.64133</v>
      </c>
      <c r="Q342" s="91"/>
      <c r="R342" s="91">
        <v>2.3191386280000006</v>
      </c>
      <c r="S342" s="92">
        <v>4.982400000000001E-7</v>
      </c>
      <c r="T342" s="92">
        <v>1.6357793536296431E-3</v>
      </c>
      <c r="U342" s="92">
        <v>6.063361225663109E-4</v>
      </c>
    </row>
    <row r="343" spans="2:21">
      <c r="B343" s="86" t="s">
        <v>763</v>
      </c>
      <c r="C343" s="88" t="s">
        <v>764</v>
      </c>
      <c r="D343" s="89" t="s">
        <v>27</v>
      </c>
      <c r="E343" s="89" t="s">
        <v>570</v>
      </c>
      <c r="F343" s="88"/>
      <c r="G343" s="89" t="s">
        <v>611</v>
      </c>
      <c r="H343" s="88" t="s">
        <v>737</v>
      </c>
      <c r="I343" s="88" t="s">
        <v>601</v>
      </c>
      <c r="J343" s="102"/>
      <c r="K343" s="91">
        <v>4.2300000000536215</v>
      </c>
      <c r="L343" s="89" t="s">
        <v>119</v>
      </c>
      <c r="M343" s="90">
        <v>7.6249999999999998E-2</v>
      </c>
      <c r="N343" s="90">
        <v>9.5500000003447078E-2</v>
      </c>
      <c r="O343" s="91">
        <v>747.36000000000013</v>
      </c>
      <c r="P343" s="103">
        <v>94.418930000000003</v>
      </c>
      <c r="Q343" s="91"/>
      <c r="R343" s="91">
        <v>2.6109024820000006</v>
      </c>
      <c r="S343" s="92">
        <v>1.4947200000000002E-6</v>
      </c>
      <c r="T343" s="92">
        <v>1.8415718331073353E-3</v>
      </c>
      <c r="U343" s="92">
        <v>6.8261744607301549E-4</v>
      </c>
    </row>
    <row r="344" spans="2:21">
      <c r="B344" s="86" t="s">
        <v>765</v>
      </c>
      <c r="C344" s="88" t="s">
        <v>766</v>
      </c>
      <c r="D344" s="89" t="s">
        <v>27</v>
      </c>
      <c r="E344" s="89" t="s">
        <v>570</v>
      </c>
      <c r="F344" s="88"/>
      <c r="G344" s="89" t="s">
        <v>719</v>
      </c>
      <c r="H344" s="88" t="s">
        <v>729</v>
      </c>
      <c r="I344" s="88" t="s">
        <v>289</v>
      </c>
      <c r="J344" s="102"/>
      <c r="K344" s="91">
        <v>6.4599999966745312</v>
      </c>
      <c r="L344" s="89" t="s">
        <v>119</v>
      </c>
      <c r="M344" s="90">
        <v>4.1250000000000002E-2</v>
      </c>
      <c r="N344" s="90">
        <v>7.7499999957449689E-2</v>
      </c>
      <c r="O344" s="91">
        <v>261.57600000000008</v>
      </c>
      <c r="P344" s="103">
        <v>78.91892</v>
      </c>
      <c r="Q344" s="91"/>
      <c r="R344" s="91">
        <v>0.76380189900000017</v>
      </c>
      <c r="S344" s="92">
        <v>2.6157600000000009E-7</v>
      </c>
      <c r="T344" s="92">
        <v>5.3873941021145106E-4</v>
      </c>
      <c r="U344" s="92">
        <v>1.9969512656853775E-4</v>
      </c>
    </row>
    <row r="345" spans="2:21">
      <c r="B345" s="86" t="s">
        <v>767</v>
      </c>
      <c r="C345" s="88" t="s">
        <v>768</v>
      </c>
      <c r="D345" s="89" t="s">
        <v>27</v>
      </c>
      <c r="E345" s="89" t="s">
        <v>570</v>
      </c>
      <c r="F345" s="88"/>
      <c r="G345" s="89" t="s">
        <v>719</v>
      </c>
      <c r="H345" s="88" t="s">
        <v>729</v>
      </c>
      <c r="I345" s="88" t="s">
        <v>289</v>
      </c>
      <c r="J345" s="102"/>
      <c r="K345" s="91">
        <v>0.94999999990154971</v>
      </c>
      <c r="L345" s="89" t="s">
        <v>119</v>
      </c>
      <c r="M345" s="90">
        <v>6.25E-2</v>
      </c>
      <c r="N345" s="90">
        <v>7.170000000177211E-2</v>
      </c>
      <c r="O345" s="91">
        <v>665.00092800000016</v>
      </c>
      <c r="P345" s="103">
        <v>103.20442</v>
      </c>
      <c r="Q345" s="91"/>
      <c r="R345" s="91">
        <v>2.539348215</v>
      </c>
      <c r="S345" s="92">
        <v>6.8135899474585874E-7</v>
      </c>
      <c r="T345" s="92">
        <v>1.7911018046193688E-3</v>
      </c>
      <c r="U345" s="92">
        <v>6.639096653987441E-4</v>
      </c>
    </row>
    <row r="346" spans="2:21">
      <c r="B346" s="86" t="s">
        <v>769</v>
      </c>
      <c r="C346" s="88" t="s">
        <v>770</v>
      </c>
      <c r="D346" s="89" t="s">
        <v>27</v>
      </c>
      <c r="E346" s="89" t="s">
        <v>570</v>
      </c>
      <c r="F346" s="88"/>
      <c r="G346" s="89" t="s">
        <v>719</v>
      </c>
      <c r="H346" s="88" t="s">
        <v>729</v>
      </c>
      <c r="I346" s="88" t="s">
        <v>289</v>
      </c>
      <c r="J346" s="102"/>
      <c r="K346" s="91">
        <v>5.0500000000412371</v>
      </c>
      <c r="L346" s="89" t="s">
        <v>121</v>
      </c>
      <c r="M346" s="90">
        <v>6.5000000000000002E-2</v>
      </c>
      <c r="N346" s="90">
        <v>6.3699999994804135E-2</v>
      </c>
      <c r="O346" s="91">
        <v>298.94400000000007</v>
      </c>
      <c r="P346" s="103">
        <v>100.93205</v>
      </c>
      <c r="Q346" s="91"/>
      <c r="R346" s="91">
        <v>1.2125032990000002</v>
      </c>
      <c r="S346" s="92">
        <v>3.9859200000000008E-7</v>
      </c>
      <c r="T346" s="92">
        <v>8.5522609074149304E-4</v>
      </c>
      <c r="U346" s="92">
        <v>3.1700759067970655E-4</v>
      </c>
    </row>
    <row r="347" spans="2:21">
      <c r="B347" s="86" t="s">
        <v>771</v>
      </c>
      <c r="C347" s="88" t="s">
        <v>772</v>
      </c>
      <c r="D347" s="89" t="s">
        <v>27</v>
      </c>
      <c r="E347" s="89" t="s">
        <v>570</v>
      </c>
      <c r="F347" s="88"/>
      <c r="G347" s="89" t="s">
        <v>637</v>
      </c>
      <c r="H347" s="88" t="s">
        <v>729</v>
      </c>
      <c r="I347" s="88" t="s">
        <v>572</v>
      </c>
      <c r="J347" s="102"/>
      <c r="K347" s="91">
        <v>2.7699999998380953</v>
      </c>
      <c r="L347" s="89" t="s">
        <v>121</v>
      </c>
      <c r="M347" s="90">
        <v>5.7500000000000002E-2</v>
      </c>
      <c r="N347" s="90">
        <v>5.5699999998380961E-2</v>
      </c>
      <c r="O347" s="91">
        <v>749.85120000000006</v>
      </c>
      <c r="P347" s="103">
        <v>102.48775000000001</v>
      </c>
      <c r="Q347" s="91"/>
      <c r="R347" s="91">
        <v>3.0882399500000006</v>
      </c>
      <c r="S347" s="92">
        <v>1.1536172307692309E-6</v>
      </c>
      <c r="T347" s="92">
        <v>2.1782566545496913E-3</v>
      </c>
      <c r="U347" s="92">
        <v>8.0741677717308829E-4</v>
      </c>
    </row>
    <row r="348" spans="2:21">
      <c r="B348" s="86" t="s">
        <v>773</v>
      </c>
      <c r="C348" s="88" t="s">
        <v>774</v>
      </c>
      <c r="D348" s="89" t="s">
        <v>27</v>
      </c>
      <c r="E348" s="89" t="s">
        <v>570</v>
      </c>
      <c r="F348" s="88"/>
      <c r="G348" s="89" t="s">
        <v>637</v>
      </c>
      <c r="H348" s="88" t="s">
        <v>775</v>
      </c>
      <c r="I348" s="88" t="s">
        <v>601</v>
      </c>
      <c r="J348" s="102"/>
      <c r="K348" s="91">
        <v>6.4400000010427894</v>
      </c>
      <c r="L348" s="89" t="s">
        <v>119</v>
      </c>
      <c r="M348" s="90">
        <v>3.7499999999999999E-2</v>
      </c>
      <c r="N348" s="90">
        <v>6.3200000007583912E-2</v>
      </c>
      <c r="O348" s="91">
        <v>797.18400000000008</v>
      </c>
      <c r="P348" s="103">
        <v>85.831500000000005</v>
      </c>
      <c r="Q348" s="91"/>
      <c r="R348" s="91">
        <v>2.5316694440000007</v>
      </c>
      <c r="S348" s="92">
        <v>7.9718400000000005E-7</v>
      </c>
      <c r="T348" s="92">
        <v>1.7856856665276664E-3</v>
      </c>
      <c r="U348" s="92">
        <v>6.6190205956699198E-4</v>
      </c>
    </row>
    <row r="349" spans="2:21">
      <c r="B349" s="86" t="s">
        <v>776</v>
      </c>
      <c r="C349" s="88" t="s">
        <v>777</v>
      </c>
      <c r="D349" s="89" t="s">
        <v>27</v>
      </c>
      <c r="E349" s="89" t="s">
        <v>570</v>
      </c>
      <c r="F349" s="88"/>
      <c r="G349" s="89" t="s">
        <v>637</v>
      </c>
      <c r="H349" s="88" t="s">
        <v>775</v>
      </c>
      <c r="I349" s="88" t="s">
        <v>601</v>
      </c>
      <c r="J349" s="102"/>
      <c r="K349" s="91">
        <v>5.0399999910902391</v>
      </c>
      <c r="L349" s="89" t="s">
        <v>119</v>
      </c>
      <c r="M349" s="90">
        <v>5.8749999999999997E-2</v>
      </c>
      <c r="N349" s="90">
        <v>6.3699999899765214E-2</v>
      </c>
      <c r="O349" s="91">
        <v>74.736000000000018</v>
      </c>
      <c r="P349" s="103">
        <v>97.412260000000003</v>
      </c>
      <c r="Q349" s="91"/>
      <c r="R349" s="91">
        <v>0.26936750999999998</v>
      </c>
      <c r="S349" s="92">
        <v>1.4947200000000003E-7</v>
      </c>
      <c r="T349" s="92">
        <v>1.8999546041653282E-4</v>
      </c>
      <c r="U349" s="92">
        <v>7.0425825169232576E-5</v>
      </c>
    </row>
    <row r="350" spans="2:21">
      <c r="B350" s="86" t="s">
        <v>778</v>
      </c>
      <c r="C350" s="88" t="s">
        <v>779</v>
      </c>
      <c r="D350" s="89" t="s">
        <v>27</v>
      </c>
      <c r="E350" s="89" t="s">
        <v>570</v>
      </c>
      <c r="F350" s="88"/>
      <c r="G350" s="89" t="s">
        <v>734</v>
      </c>
      <c r="H350" s="88" t="s">
        <v>780</v>
      </c>
      <c r="I350" s="88" t="s">
        <v>572</v>
      </c>
      <c r="J350" s="102"/>
      <c r="K350" s="91">
        <v>6.5200000008521446</v>
      </c>
      <c r="L350" s="89" t="s">
        <v>119</v>
      </c>
      <c r="M350" s="90">
        <v>0.04</v>
      </c>
      <c r="N350" s="90">
        <v>6.1100000008941065E-2</v>
      </c>
      <c r="O350" s="91">
        <v>952.88400000000013</v>
      </c>
      <c r="P350" s="103">
        <v>87.871669999999995</v>
      </c>
      <c r="Q350" s="91"/>
      <c r="R350" s="91">
        <v>3.0980656930000006</v>
      </c>
      <c r="S350" s="92">
        <v>1.9057680000000002E-6</v>
      </c>
      <c r="T350" s="92">
        <v>2.1851871361256597E-3</v>
      </c>
      <c r="U350" s="92">
        <v>8.0998570636085787E-4</v>
      </c>
    </row>
    <row r="351" spans="2:21">
      <c r="B351" s="86" t="s">
        <v>781</v>
      </c>
      <c r="C351" s="88" t="s">
        <v>782</v>
      </c>
      <c r="D351" s="89" t="s">
        <v>27</v>
      </c>
      <c r="E351" s="89" t="s">
        <v>570</v>
      </c>
      <c r="F351" s="88"/>
      <c r="G351" s="89" t="s">
        <v>752</v>
      </c>
      <c r="H351" s="88" t="s">
        <v>775</v>
      </c>
      <c r="I351" s="88" t="s">
        <v>601</v>
      </c>
      <c r="J351" s="102"/>
      <c r="K351" s="91">
        <v>6.9299999959120395</v>
      </c>
      <c r="L351" s="89" t="s">
        <v>119</v>
      </c>
      <c r="M351" s="90">
        <v>6.0999999999999999E-2</v>
      </c>
      <c r="N351" s="90">
        <v>6.5599999975384307E-2</v>
      </c>
      <c r="O351" s="91">
        <v>124.56000000000002</v>
      </c>
      <c r="P351" s="103">
        <v>98.724720000000005</v>
      </c>
      <c r="Q351" s="91"/>
      <c r="R351" s="91">
        <v>0.45499460200000008</v>
      </c>
      <c r="S351" s="92">
        <v>7.1177142857142869E-8</v>
      </c>
      <c r="T351" s="92">
        <v>3.2092552251022081E-4</v>
      </c>
      <c r="U351" s="92">
        <v>1.1895781452409226E-4</v>
      </c>
    </row>
    <row r="352" spans="2:21">
      <c r="B352" s="86" t="s">
        <v>783</v>
      </c>
      <c r="C352" s="88" t="s">
        <v>784</v>
      </c>
      <c r="D352" s="89" t="s">
        <v>27</v>
      </c>
      <c r="E352" s="89" t="s">
        <v>570</v>
      </c>
      <c r="F352" s="88"/>
      <c r="G352" s="89" t="s">
        <v>752</v>
      </c>
      <c r="H352" s="88" t="s">
        <v>775</v>
      </c>
      <c r="I352" s="88" t="s">
        <v>601</v>
      </c>
      <c r="J352" s="102"/>
      <c r="K352" s="91">
        <v>3.6900000006182294</v>
      </c>
      <c r="L352" s="89" t="s">
        <v>119</v>
      </c>
      <c r="M352" s="90">
        <v>7.3499999999999996E-2</v>
      </c>
      <c r="N352" s="90">
        <v>6.7300000013022304E-2</v>
      </c>
      <c r="O352" s="91">
        <v>398.59200000000004</v>
      </c>
      <c r="P352" s="103">
        <v>103.09733</v>
      </c>
      <c r="Q352" s="91"/>
      <c r="R352" s="91">
        <v>1.5204695740000003</v>
      </c>
      <c r="S352" s="92">
        <v>2.6572800000000004E-7</v>
      </c>
      <c r="T352" s="92">
        <v>1.0724467726692785E-3</v>
      </c>
      <c r="U352" s="92">
        <v>3.9752501849113714E-4</v>
      </c>
    </row>
    <row r="353" spans="2:21">
      <c r="B353" s="86" t="s">
        <v>785</v>
      </c>
      <c r="C353" s="88" t="s">
        <v>786</v>
      </c>
      <c r="D353" s="89" t="s">
        <v>27</v>
      </c>
      <c r="E353" s="89" t="s">
        <v>570</v>
      </c>
      <c r="F353" s="88"/>
      <c r="G353" s="89" t="s">
        <v>752</v>
      </c>
      <c r="H353" s="88" t="s">
        <v>780</v>
      </c>
      <c r="I353" s="88" t="s">
        <v>572</v>
      </c>
      <c r="J353" s="102"/>
      <c r="K353" s="91">
        <v>5.719999998913547</v>
      </c>
      <c r="L353" s="89" t="s">
        <v>119</v>
      </c>
      <c r="M353" s="90">
        <v>3.7499999999999999E-2</v>
      </c>
      <c r="N353" s="90">
        <v>6.1699999988110515E-2</v>
      </c>
      <c r="O353" s="91">
        <v>597.88800000000015</v>
      </c>
      <c r="P353" s="103">
        <v>88.207080000000005</v>
      </c>
      <c r="Q353" s="91"/>
      <c r="R353" s="91">
        <v>1.9513043960000005</v>
      </c>
      <c r="S353" s="92">
        <v>1.4947200000000004E-6</v>
      </c>
      <c r="T353" s="92">
        <v>1.3763314556043697E-3</v>
      </c>
      <c r="U353" s="92">
        <v>5.1016628636709393E-4</v>
      </c>
    </row>
    <row r="354" spans="2:21">
      <c r="B354" s="86" t="s">
        <v>787</v>
      </c>
      <c r="C354" s="88" t="s">
        <v>788</v>
      </c>
      <c r="D354" s="89" t="s">
        <v>27</v>
      </c>
      <c r="E354" s="89" t="s">
        <v>570</v>
      </c>
      <c r="F354" s="88"/>
      <c r="G354" s="89" t="s">
        <v>588</v>
      </c>
      <c r="H354" s="88" t="s">
        <v>775</v>
      </c>
      <c r="I354" s="88" t="s">
        <v>601</v>
      </c>
      <c r="J354" s="102"/>
      <c r="K354" s="91">
        <v>4.3999999996768455</v>
      </c>
      <c r="L354" s="89" t="s">
        <v>119</v>
      </c>
      <c r="M354" s="90">
        <v>5.1249999999999997E-2</v>
      </c>
      <c r="N354" s="90">
        <v>6.4699999996445309E-2</v>
      </c>
      <c r="O354" s="91">
        <v>888.53630400000009</v>
      </c>
      <c r="P354" s="103">
        <v>94.126540000000006</v>
      </c>
      <c r="Q354" s="91"/>
      <c r="R354" s="91">
        <v>3.0944894299999999</v>
      </c>
      <c r="S354" s="92">
        <v>1.6155205527272729E-6</v>
      </c>
      <c r="T354" s="92">
        <v>2.1826646576899502E-3</v>
      </c>
      <c r="U354" s="92">
        <v>8.0905069651948072E-4</v>
      </c>
    </row>
    <row r="355" spans="2:21">
      <c r="B355" s="86" t="s">
        <v>789</v>
      </c>
      <c r="C355" s="88" t="s">
        <v>790</v>
      </c>
      <c r="D355" s="89" t="s">
        <v>27</v>
      </c>
      <c r="E355" s="89" t="s">
        <v>570</v>
      </c>
      <c r="F355" s="88"/>
      <c r="G355" s="89" t="s">
        <v>677</v>
      </c>
      <c r="H355" s="88" t="s">
        <v>775</v>
      </c>
      <c r="I355" s="88" t="s">
        <v>601</v>
      </c>
      <c r="J355" s="102"/>
      <c r="K355" s="91">
        <v>6.6500000002370365</v>
      </c>
      <c r="L355" s="89" t="s">
        <v>119</v>
      </c>
      <c r="M355" s="90">
        <v>0.04</v>
      </c>
      <c r="N355" s="90">
        <v>6.1299999999683941E-2</v>
      </c>
      <c r="O355" s="91">
        <v>784.72800000000007</v>
      </c>
      <c r="P355" s="103">
        <v>87.179559999999995</v>
      </c>
      <c r="Q355" s="91"/>
      <c r="R355" s="91">
        <v>2.5312528160000007</v>
      </c>
      <c r="S355" s="92">
        <v>7.1338909090909097E-7</v>
      </c>
      <c r="T355" s="92">
        <v>1.7853918024730059E-3</v>
      </c>
      <c r="U355" s="92">
        <v>6.6179313265636119E-4</v>
      </c>
    </row>
    <row r="356" spans="2:21">
      <c r="B356" s="86" t="s">
        <v>791</v>
      </c>
      <c r="C356" s="88" t="s">
        <v>792</v>
      </c>
      <c r="D356" s="89" t="s">
        <v>27</v>
      </c>
      <c r="E356" s="89" t="s">
        <v>570</v>
      </c>
      <c r="F356" s="88"/>
      <c r="G356" s="89" t="s">
        <v>611</v>
      </c>
      <c r="H356" s="88" t="s">
        <v>780</v>
      </c>
      <c r="I356" s="88" t="s">
        <v>572</v>
      </c>
      <c r="J356" s="102"/>
      <c r="K356" s="91">
        <v>4.7099999993035349</v>
      </c>
      <c r="L356" s="89" t="s">
        <v>121</v>
      </c>
      <c r="M356" s="90">
        <v>7.8750000000000001E-2</v>
      </c>
      <c r="N356" s="90">
        <v>8.739999998769353E-2</v>
      </c>
      <c r="O356" s="91">
        <v>742.37760000000014</v>
      </c>
      <c r="P356" s="103">
        <v>99.146929999999998</v>
      </c>
      <c r="Q356" s="91"/>
      <c r="R356" s="91">
        <v>2.9577950860000004</v>
      </c>
      <c r="S356" s="92">
        <v>7.4237760000000014E-7</v>
      </c>
      <c r="T356" s="92">
        <v>2.0862487802717129E-3</v>
      </c>
      <c r="U356" s="92">
        <v>7.7331211775707954E-4</v>
      </c>
    </row>
    <row r="357" spans="2:21">
      <c r="B357" s="86" t="s">
        <v>793</v>
      </c>
      <c r="C357" s="88" t="s">
        <v>794</v>
      </c>
      <c r="D357" s="89" t="s">
        <v>27</v>
      </c>
      <c r="E357" s="89" t="s">
        <v>570</v>
      </c>
      <c r="F357" s="88"/>
      <c r="G357" s="89" t="s">
        <v>719</v>
      </c>
      <c r="H357" s="88" t="s">
        <v>780</v>
      </c>
      <c r="I357" s="88" t="s">
        <v>572</v>
      </c>
      <c r="J357" s="102"/>
      <c r="K357" s="91">
        <v>5.7199999983025256</v>
      </c>
      <c r="L357" s="89" t="s">
        <v>121</v>
      </c>
      <c r="M357" s="90">
        <v>6.1349999999999995E-2</v>
      </c>
      <c r="N357" s="90">
        <v>6.6099999978882606E-2</v>
      </c>
      <c r="O357" s="91">
        <v>249.12000000000003</v>
      </c>
      <c r="P357" s="103">
        <v>98.862949999999998</v>
      </c>
      <c r="Q357" s="91"/>
      <c r="R357" s="91">
        <v>0.98970586900000013</v>
      </c>
      <c r="S357" s="92">
        <v>2.4912000000000005E-7</v>
      </c>
      <c r="T357" s="92">
        <v>6.9807833267493825E-4</v>
      </c>
      <c r="U357" s="92">
        <v>2.587574592762038E-4</v>
      </c>
    </row>
    <row r="358" spans="2:21">
      <c r="B358" s="86" t="s">
        <v>795</v>
      </c>
      <c r="C358" s="88" t="s">
        <v>796</v>
      </c>
      <c r="D358" s="89" t="s">
        <v>27</v>
      </c>
      <c r="E358" s="89" t="s">
        <v>570</v>
      </c>
      <c r="F358" s="88"/>
      <c r="G358" s="89" t="s">
        <v>719</v>
      </c>
      <c r="H358" s="88" t="s">
        <v>780</v>
      </c>
      <c r="I358" s="88" t="s">
        <v>572</v>
      </c>
      <c r="J358" s="102"/>
      <c r="K358" s="91">
        <v>4.3100000005648198</v>
      </c>
      <c r="L358" s="89" t="s">
        <v>121</v>
      </c>
      <c r="M358" s="90">
        <v>7.1249999999999994E-2</v>
      </c>
      <c r="N358" s="90">
        <v>6.570000000815851E-2</v>
      </c>
      <c r="O358" s="91">
        <v>747.36000000000013</v>
      </c>
      <c r="P358" s="103">
        <v>106.113</v>
      </c>
      <c r="Q358" s="91"/>
      <c r="R358" s="91">
        <v>3.1868558200000008</v>
      </c>
      <c r="S358" s="92">
        <v>9.964800000000002E-7</v>
      </c>
      <c r="T358" s="92">
        <v>2.247814292087444E-3</v>
      </c>
      <c r="U358" s="92">
        <v>8.3319978277584931E-4</v>
      </c>
    </row>
    <row r="359" spans="2:21">
      <c r="B359" s="86" t="s">
        <v>797</v>
      </c>
      <c r="C359" s="88" t="s">
        <v>798</v>
      </c>
      <c r="D359" s="89" t="s">
        <v>27</v>
      </c>
      <c r="E359" s="89" t="s">
        <v>570</v>
      </c>
      <c r="F359" s="88"/>
      <c r="G359" s="89" t="s">
        <v>620</v>
      </c>
      <c r="H359" s="88" t="s">
        <v>780</v>
      </c>
      <c r="I359" s="88" t="s">
        <v>289</v>
      </c>
      <c r="J359" s="102"/>
      <c r="K359" s="91">
        <v>2.6199999994860348</v>
      </c>
      <c r="L359" s="89" t="s">
        <v>119</v>
      </c>
      <c r="M359" s="90">
        <v>4.3749999999999997E-2</v>
      </c>
      <c r="N359" s="90">
        <v>6.3899999981406538E-2</v>
      </c>
      <c r="O359" s="91">
        <v>373.68000000000006</v>
      </c>
      <c r="P359" s="103">
        <v>95.691460000000006</v>
      </c>
      <c r="Q359" s="91"/>
      <c r="R359" s="91">
        <v>1.3230454140000001</v>
      </c>
      <c r="S359" s="92">
        <v>1.8684000000000002E-7</v>
      </c>
      <c r="T359" s="92">
        <v>9.3319577622747569E-4</v>
      </c>
      <c r="U359" s="92">
        <v>3.4590869929828938E-4</v>
      </c>
    </row>
    <row r="360" spans="2:21">
      <c r="B360" s="86" t="s">
        <v>799</v>
      </c>
      <c r="C360" s="88" t="s">
        <v>800</v>
      </c>
      <c r="D360" s="89" t="s">
        <v>27</v>
      </c>
      <c r="E360" s="89" t="s">
        <v>570</v>
      </c>
      <c r="F360" s="88"/>
      <c r="G360" s="89" t="s">
        <v>667</v>
      </c>
      <c r="H360" s="88" t="s">
        <v>589</v>
      </c>
      <c r="I360" s="88" t="s">
        <v>572</v>
      </c>
      <c r="J360" s="102"/>
      <c r="K360" s="91">
        <v>4.360000000965111</v>
      </c>
      <c r="L360" s="89" t="s">
        <v>119</v>
      </c>
      <c r="M360" s="90">
        <v>4.6249999999999999E-2</v>
      </c>
      <c r="N360" s="90">
        <v>6.6100000013199309E-2</v>
      </c>
      <c r="O360" s="91">
        <v>622.8747360000001</v>
      </c>
      <c r="P360" s="103">
        <v>91.717129999999997</v>
      </c>
      <c r="Q360" s="91"/>
      <c r="R360" s="91">
        <v>2.1137463610000005</v>
      </c>
      <c r="S360" s="92">
        <v>1.1324995200000001E-6</v>
      </c>
      <c r="T360" s="92">
        <v>1.4909081390772256E-3</v>
      </c>
      <c r="U360" s="92">
        <v>5.5263655097783553E-4</v>
      </c>
    </row>
    <row r="361" spans="2:21">
      <c r="B361" s="86" t="s">
        <v>801</v>
      </c>
      <c r="C361" s="88" t="s">
        <v>802</v>
      </c>
      <c r="D361" s="89" t="s">
        <v>27</v>
      </c>
      <c r="E361" s="89" t="s">
        <v>570</v>
      </c>
      <c r="F361" s="88"/>
      <c r="G361" s="89" t="s">
        <v>611</v>
      </c>
      <c r="H361" s="88" t="s">
        <v>589</v>
      </c>
      <c r="I361" s="88" t="s">
        <v>572</v>
      </c>
      <c r="J361" s="102"/>
      <c r="K361" s="91">
        <v>3.8299999995360112</v>
      </c>
      <c r="L361" s="89" t="s">
        <v>122</v>
      </c>
      <c r="M361" s="90">
        <v>8.8749999999999996E-2</v>
      </c>
      <c r="N361" s="90">
        <v>0.10989999998837728</v>
      </c>
      <c r="O361" s="91">
        <v>505.7136000000001</v>
      </c>
      <c r="P361" s="103">
        <v>92.156750000000002</v>
      </c>
      <c r="Q361" s="91"/>
      <c r="R361" s="91">
        <v>2.1767761470000004</v>
      </c>
      <c r="S361" s="92">
        <v>4.045708800000001E-7</v>
      </c>
      <c r="T361" s="92">
        <v>1.5353655170699371E-3</v>
      </c>
      <c r="U361" s="92">
        <v>5.6911561591514053E-4</v>
      </c>
    </row>
    <row r="362" spans="2:21">
      <c r="B362" s="86" t="s">
        <v>803</v>
      </c>
      <c r="C362" s="88" t="s">
        <v>804</v>
      </c>
      <c r="D362" s="89" t="s">
        <v>27</v>
      </c>
      <c r="E362" s="89" t="s">
        <v>570</v>
      </c>
      <c r="F362" s="88"/>
      <c r="G362" s="89" t="s">
        <v>667</v>
      </c>
      <c r="H362" s="88" t="s">
        <v>805</v>
      </c>
      <c r="I362" s="88" t="s">
        <v>601</v>
      </c>
      <c r="J362" s="102"/>
      <c r="K362" s="91">
        <v>3.930000000082619</v>
      </c>
      <c r="L362" s="89" t="s">
        <v>119</v>
      </c>
      <c r="M362" s="90">
        <v>6.3750000000000001E-2</v>
      </c>
      <c r="N362" s="90">
        <v>6.1799999998948502E-2</v>
      </c>
      <c r="O362" s="91">
        <v>697.53600000000006</v>
      </c>
      <c r="P362" s="103">
        <v>103.1755</v>
      </c>
      <c r="Q362" s="91"/>
      <c r="R362" s="91">
        <v>2.662839146</v>
      </c>
      <c r="S362" s="92">
        <v>1.3950720000000001E-6</v>
      </c>
      <c r="T362" s="92">
        <v>1.8782047974510256E-3</v>
      </c>
      <c r="U362" s="92">
        <v>6.9619622704306322E-4</v>
      </c>
    </row>
    <row r="363" spans="2:21">
      <c r="B363" s="86" t="s">
        <v>806</v>
      </c>
      <c r="C363" s="88" t="s">
        <v>807</v>
      </c>
      <c r="D363" s="89" t="s">
        <v>27</v>
      </c>
      <c r="E363" s="89" t="s">
        <v>570</v>
      </c>
      <c r="F363" s="88"/>
      <c r="G363" s="89" t="s">
        <v>611</v>
      </c>
      <c r="H363" s="88" t="s">
        <v>589</v>
      </c>
      <c r="I363" s="88" t="s">
        <v>572</v>
      </c>
      <c r="J363" s="102"/>
      <c r="K363" s="91">
        <v>3.9099999986334892</v>
      </c>
      <c r="L363" s="89" t="s">
        <v>122</v>
      </c>
      <c r="M363" s="90">
        <v>8.5000000000000006E-2</v>
      </c>
      <c r="N363" s="90">
        <v>0.10069999996579135</v>
      </c>
      <c r="O363" s="91">
        <v>249.12000000000003</v>
      </c>
      <c r="P363" s="103">
        <v>93.709289999999996</v>
      </c>
      <c r="Q363" s="91"/>
      <c r="R363" s="91">
        <v>1.0903683390000003</v>
      </c>
      <c r="S363" s="92">
        <v>3.3216000000000003E-7</v>
      </c>
      <c r="T363" s="92">
        <v>7.6907951739211319E-4</v>
      </c>
      <c r="U363" s="92">
        <v>2.85075546091214E-4</v>
      </c>
    </row>
    <row r="364" spans="2:21">
      <c r="B364" s="86" t="s">
        <v>808</v>
      </c>
      <c r="C364" s="88" t="s">
        <v>809</v>
      </c>
      <c r="D364" s="89" t="s">
        <v>27</v>
      </c>
      <c r="E364" s="89" t="s">
        <v>570</v>
      </c>
      <c r="F364" s="88"/>
      <c r="G364" s="89" t="s">
        <v>611</v>
      </c>
      <c r="H364" s="88" t="s">
        <v>589</v>
      </c>
      <c r="I364" s="88" t="s">
        <v>572</v>
      </c>
      <c r="J364" s="102"/>
      <c r="K364" s="91">
        <v>4.2299999992389381</v>
      </c>
      <c r="L364" s="89" t="s">
        <v>122</v>
      </c>
      <c r="M364" s="90">
        <v>8.5000000000000006E-2</v>
      </c>
      <c r="N364" s="90">
        <v>0.10219999998626378</v>
      </c>
      <c r="O364" s="91">
        <v>249.12000000000003</v>
      </c>
      <c r="P364" s="103">
        <v>92.598290000000006</v>
      </c>
      <c r="Q364" s="91"/>
      <c r="R364" s="91">
        <v>1.0774411339999999</v>
      </c>
      <c r="S364" s="92">
        <v>3.3216000000000003E-7</v>
      </c>
      <c r="T364" s="92">
        <v>7.5996145313160166E-4</v>
      </c>
      <c r="U364" s="92">
        <v>2.8169574323653096E-4</v>
      </c>
    </row>
    <row r="365" spans="2:21">
      <c r="B365" s="86" t="s">
        <v>810</v>
      </c>
      <c r="C365" s="88" t="s">
        <v>811</v>
      </c>
      <c r="D365" s="89" t="s">
        <v>27</v>
      </c>
      <c r="E365" s="89" t="s">
        <v>570</v>
      </c>
      <c r="F365" s="88"/>
      <c r="G365" s="89" t="s">
        <v>726</v>
      </c>
      <c r="H365" s="88" t="s">
        <v>805</v>
      </c>
      <c r="I365" s="88" t="s">
        <v>601</v>
      </c>
      <c r="J365" s="102"/>
      <c r="K365" s="91">
        <v>5.9999999992239728</v>
      </c>
      <c r="L365" s="89" t="s">
        <v>119</v>
      </c>
      <c r="M365" s="90">
        <v>4.1250000000000002E-2</v>
      </c>
      <c r="N365" s="90">
        <v>6.5999999991463693E-2</v>
      </c>
      <c r="O365" s="91">
        <v>797.83171200000015</v>
      </c>
      <c r="P365" s="103">
        <v>87.305289999999999</v>
      </c>
      <c r="Q365" s="91"/>
      <c r="R365" s="91">
        <v>2.5772324220000007</v>
      </c>
      <c r="S365" s="92">
        <v>1.5956634240000003E-6</v>
      </c>
      <c r="T365" s="92">
        <v>1.8178230203720791E-3</v>
      </c>
      <c r="U365" s="92">
        <v>6.7381444767503659E-4</v>
      </c>
    </row>
    <row r="366" spans="2:21">
      <c r="B366" s="86" t="s">
        <v>812</v>
      </c>
      <c r="C366" s="88" t="s">
        <v>813</v>
      </c>
      <c r="D366" s="89" t="s">
        <v>27</v>
      </c>
      <c r="E366" s="89" t="s">
        <v>570</v>
      </c>
      <c r="F366" s="88"/>
      <c r="G366" s="89" t="s">
        <v>632</v>
      </c>
      <c r="H366" s="88" t="s">
        <v>814</v>
      </c>
      <c r="I366" s="88" t="s">
        <v>601</v>
      </c>
      <c r="J366" s="102"/>
      <c r="K366" s="91">
        <v>3.8600000011174038</v>
      </c>
      <c r="L366" s="89" t="s">
        <v>121</v>
      </c>
      <c r="M366" s="90">
        <v>2.6249999999999999E-2</v>
      </c>
      <c r="N366" s="90">
        <v>0.11070000002421042</v>
      </c>
      <c r="O366" s="91">
        <v>449.66160000000013</v>
      </c>
      <c r="P366" s="103">
        <v>74.290149999999997</v>
      </c>
      <c r="Q366" s="91"/>
      <c r="R366" s="91">
        <v>1.3423971250000002</v>
      </c>
      <c r="S366" s="92">
        <v>1.7224850031028069E-6</v>
      </c>
      <c r="T366" s="92">
        <v>9.4684529632473133E-4</v>
      </c>
      <c r="U366" s="92">
        <v>3.5096818184542924E-4</v>
      </c>
    </row>
    <row r="367" spans="2:21">
      <c r="B367" s="86" t="s">
        <v>815</v>
      </c>
      <c r="C367" s="88" t="s">
        <v>816</v>
      </c>
      <c r="D367" s="89" t="s">
        <v>27</v>
      </c>
      <c r="E367" s="89" t="s">
        <v>570</v>
      </c>
      <c r="F367" s="88"/>
      <c r="G367" s="89" t="s">
        <v>726</v>
      </c>
      <c r="H367" s="88" t="s">
        <v>814</v>
      </c>
      <c r="I367" s="88" t="s">
        <v>601</v>
      </c>
      <c r="J367" s="102"/>
      <c r="K367" s="91">
        <v>5.5899999977748172</v>
      </c>
      <c r="L367" s="89" t="s">
        <v>119</v>
      </c>
      <c r="M367" s="90">
        <v>4.7500000000000001E-2</v>
      </c>
      <c r="N367" s="90">
        <v>7.5899999967301318E-2</v>
      </c>
      <c r="O367" s="91">
        <v>298.94400000000007</v>
      </c>
      <c r="P367" s="103">
        <v>86.541139999999999</v>
      </c>
      <c r="Q367" s="91"/>
      <c r="R367" s="91">
        <v>0.95722530700000019</v>
      </c>
      <c r="S367" s="92">
        <v>9.8014426229508226E-8</v>
      </c>
      <c r="T367" s="92">
        <v>6.7516851949153797E-4</v>
      </c>
      <c r="U367" s="92">
        <v>2.5026545375998391E-4</v>
      </c>
    </row>
    <row r="368" spans="2:21">
      <c r="B368" s="86" t="s">
        <v>817</v>
      </c>
      <c r="C368" s="88" t="s">
        <v>818</v>
      </c>
      <c r="D368" s="89" t="s">
        <v>27</v>
      </c>
      <c r="E368" s="89" t="s">
        <v>570</v>
      </c>
      <c r="F368" s="88"/>
      <c r="G368" s="89" t="s">
        <v>726</v>
      </c>
      <c r="H368" s="88" t="s">
        <v>814</v>
      </c>
      <c r="I368" s="88" t="s">
        <v>601</v>
      </c>
      <c r="J368" s="102"/>
      <c r="K368" s="91">
        <v>5.789999999549674</v>
      </c>
      <c r="L368" s="89" t="s">
        <v>119</v>
      </c>
      <c r="M368" s="90">
        <v>7.3749999999999996E-2</v>
      </c>
      <c r="N368" s="90">
        <v>7.8099999992566935E-2</v>
      </c>
      <c r="O368" s="91">
        <v>498.24000000000007</v>
      </c>
      <c r="P368" s="103">
        <v>99.979600000000005</v>
      </c>
      <c r="Q368" s="91"/>
      <c r="R368" s="91">
        <v>1.8431118770000003</v>
      </c>
      <c r="S368" s="92">
        <v>4.5294545454545461E-7</v>
      </c>
      <c r="T368" s="92">
        <v>1.300019032250011E-3</v>
      </c>
      <c r="U368" s="92">
        <v>4.8187947691589881E-4</v>
      </c>
    </row>
    <row r="369" spans="2:21">
      <c r="B369" s="86" t="s">
        <v>819</v>
      </c>
      <c r="C369" s="88" t="s">
        <v>820</v>
      </c>
      <c r="D369" s="89" t="s">
        <v>27</v>
      </c>
      <c r="E369" s="89" t="s">
        <v>570</v>
      </c>
      <c r="F369" s="88"/>
      <c r="G369" s="89" t="s">
        <v>674</v>
      </c>
      <c r="H369" s="88" t="s">
        <v>821</v>
      </c>
      <c r="I369" s="88" t="s">
        <v>572</v>
      </c>
      <c r="J369" s="102"/>
      <c r="K369" s="91">
        <v>2.3500000001556653</v>
      </c>
      <c r="L369" s="89" t="s">
        <v>122</v>
      </c>
      <c r="M369" s="90">
        <v>0.06</v>
      </c>
      <c r="N369" s="90">
        <v>9.9200000011986214E-2</v>
      </c>
      <c r="O369" s="91">
        <v>590.41440000000011</v>
      </c>
      <c r="P369" s="103">
        <v>93.181330000000003</v>
      </c>
      <c r="Q369" s="91"/>
      <c r="R369" s="91">
        <v>2.5696136760000003</v>
      </c>
      <c r="S369" s="92">
        <v>4.7233152000000011E-7</v>
      </c>
      <c r="T369" s="92">
        <v>1.8124492202650554E-3</v>
      </c>
      <c r="U369" s="92">
        <v>6.7182253531038356E-4</v>
      </c>
    </row>
    <row r="370" spans="2:21">
      <c r="B370" s="86" t="s">
        <v>822</v>
      </c>
      <c r="C370" s="88" t="s">
        <v>823</v>
      </c>
      <c r="D370" s="89" t="s">
        <v>27</v>
      </c>
      <c r="E370" s="89" t="s">
        <v>570</v>
      </c>
      <c r="F370" s="88"/>
      <c r="G370" s="89" t="s">
        <v>674</v>
      </c>
      <c r="H370" s="88" t="s">
        <v>821</v>
      </c>
      <c r="I370" s="88" t="s">
        <v>572</v>
      </c>
      <c r="J370" s="102"/>
      <c r="K370" s="91">
        <v>2.410000000498179</v>
      </c>
      <c r="L370" s="89" t="s">
        <v>121</v>
      </c>
      <c r="M370" s="90">
        <v>0.05</v>
      </c>
      <c r="N370" s="90">
        <v>7.3900000019927164E-2</v>
      </c>
      <c r="O370" s="91">
        <v>249.12000000000003</v>
      </c>
      <c r="P370" s="103">
        <v>96.246080000000006</v>
      </c>
      <c r="Q370" s="91"/>
      <c r="R370" s="91">
        <v>0.96350867200000023</v>
      </c>
      <c r="S370" s="92">
        <v>2.4912000000000005E-7</v>
      </c>
      <c r="T370" s="92">
        <v>6.796004230501376E-4</v>
      </c>
      <c r="U370" s="92">
        <v>2.5190823230058991E-4</v>
      </c>
    </row>
    <row r="371" spans="2:21">
      <c r="B371" s="86" t="s">
        <v>824</v>
      </c>
      <c r="C371" s="88" t="s">
        <v>825</v>
      </c>
      <c r="D371" s="89" t="s">
        <v>27</v>
      </c>
      <c r="E371" s="89" t="s">
        <v>570</v>
      </c>
      <c r="F371" s="88"/>
      <c r="G371" s="89" t="s">
        <v>667</v>
      </c>
      <c r="H371" s="88" t="s">
        <v>814</v>
      </c>
      <c r="I371" s="88" t="s">
        <v>601</v>
      </c>
      <c r="J371" s="102"/>
      <c r="K371" s="91">
        <v>6.3199999988533664</v>
      </c>
      <c r="L371" s="89" t="s">
        <v>119</v>
      </c>
      <c r="M371" s="90">
        <v>5.1249999999999997E-2</v>
      </c>
      <c r="N371" s="90">
        <v>8.1599999985580207E-2</v>
      </c>
      <c r="O371" s="91">
        <v>747.36000000000013</v>
      </c>
      <c r="P371" s="103">
        <v>83.262169999999998</v>
      </c>
      <c r="Q371" s="91"/>
      <c r="R371" s="91">
        <v>2.3023920770000004</v>
      </c>
      <c r="S371" s="92">
        <v>3.7368000000000005E-7</v>
      </c>
      <c r="T371" s="92">
        <v>1.6239673549679114E-3</v>
      </c>
      <c r="U371" s="92">
        <v>6.0195775609994066E-4</v>
      </c>
    </row>
    <row r="372" spans="2:21">
      <c r="B372" s="86" t="s">
        <v>826</v>
      </c>
      <c r="C372" s="88" t="s">
        <v>827</v>
      </c>
      <c r="D372" s="89" t="s">
        <v>27</v>
      </c>
      <c r="E372" s="89" t="s">
        <v>570</v>
      </c>
      <c r="F372" s="88"/>
      <c r="G372" s="89" t="s">
        <v>632</v>
      </c>
      <c r="H372" s="88" t="s">
        <v>828</v>
      </c>
      <c r="I372" s="88" t="s">
        <v>601</v>
      </c>
      <c r="J372" s="102"/>
      <c r="K372" s="91">
        <v>2.9199999987563174</v>
      </c>
      <c r="L372" s="89" t="s">
        <v>121</v>
      </c>
      <c r="M372" s="90">
        <v>3.6249999999999998E-2</v>
      </c>
      <c r="N372" s="90">
        <v>0.45069999986685277</v>
      </c>
      <c r="O372" s="91">
        <v>772.27200000000016</v>
      </c>
      <c r="P372" s="103">
        <v>35.236699999999999</v>
      </c>
      <c r="Q372" s="91"/>
      <c r="R372" s="91">
        <v>1.0935269080000003</v>
      </c>
      <c r="S372" s="92">
        <v>2.206491428571429E-6</v>
      </c>
      <c r="T372" s="92">
        <v>7.7130737988158858E-4</v>
      </c>
      <c r="U372" s="92">
        <v>2.8590135031748821E-4</v>
      </c>
    </row>
    <row r="373" spans="2:21">
      <c r="B373" s="95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</row>
    <row r="374" spans="2:21">
      <c r="B374" s="95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</row>
    <row r="375" spans="2:21">
      <c r="B375" s="95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</row>
    <row r="376" spans="2:21">
      <c r="B376" s="94" t="s">
        <v>197</v>
      </c>
      <c r="C376" s="106"/>
      <c r="D376" s="106"/>
      <c r="E376" s="106"/>
      <c r="F376" s="106"/>
      <c r="G376" s="106"/>
      <c r="H376" s="106"/>
      <c r="I376" s="106"/>
      <c r="J376" s="106"/>
      <c r="K376" s="106"/>
      <c r="L376" s="96"/>
      <c r="M376" s="96"/>
      <c r="N376" s="96"/>
      <c r="O376" s="96"/>
      <c r="P376" s="96"/>
      <c r="Q376" s="96"/>
      <c r="R376" s="96"/>
      <c r="S376" s="96"/>
      <c r="T376" s="96"/>
      <c r="U376" s="96"/>
    </row>
    <row r="377" spans="2:21">
      <c r="B377" s="94" t="s">
        <v>103</v>
      </c>
      <c r="C377" s="106"/>
      <c r="D377" s="106"/>
      <c r="E377" s="106"/>
      <c r="F377" s="106"/>
      <c r="G377" s="106"/>
      <c r="H377" s="106"/>
      <c r="I377" s="106"/>
      <c r="J377" s="106"/>
      <c r="K377" s="106"/>
      <c r="L377" s="96"/>
      <c r="M377" s="96"/>
      <c r="N377" s="96"/>
      <c r="O377" s="96"/>
      <c r="P377" s="96"/>
      <c r="Q377" s="96"/>
      <c r="R377" s="96"/>
      <c r="S377" s="96"/>
      <c r="T377" s="96"/>
      <c r="U377" s="96"/>
    </row>
    <row r="378" spans="2:21">
      <c r="B378" s="94" t="s">
        <v>180</v>
      </c>
      <c r="C378" s="106"/>
      <c r="D378" s="106"/>
      <c r="E378" s="106"/>
      <c r="F378" s="106"/>
      <c r="G378" s="106"/>
      <c r="H378" s="106"/>
      <c r="I378" s="106"/>
      <c r="J378" s="106"/>
      <c r="K378" s="106"/>
      <c r="L378" s="96"/>
      <c r="M378" s="96"/>
      <c r="N378" s="96"/>
      <c r="O378" s="96"/>
      <c r="P378" s="96"/>
      <c r="Q378" s="96"/>
      <c r="R378" s="96"/>
      <c r="S378" s="96"/>
      <c r="T378" s="96"/>
      <c r="U378" s="96"/>
    </row>
    <row r="379" spans="2:21">
      <c r="B379" s="94" t="s">
        <v>188</v>
      </c>
      <c r="C379" s="106"/>
      <c r="D379" s="106"/>
      <c r="E379" s="106"/>
      <c r="F379" s="106"/>
      <c r="G379" s="106"/>
      <c r="H379" s="106"/>
      <c r="I379" s="106"/>
      <c r="J379" s="106"/>
      <c r="K379" s="106"/>
      <c r="L379" s="96"/>
      <c r="M379" s="96"/>
      <c r="N379" s="96"/>
      <c r="O379" s="96"/>
      <c r="P379" s="96"/>
      <c r="Q379" s="96"/>
      <c r="R379" s="96"/>
      <c r="S379" s="96"/>
      <c r="T379" s="96"/>
      <c r="U379" s="96"/>
    </row>
    <row r="380" spans="2:21">
      <c r="B380" s="144" t="s">
        <v>193</v>
      </c>
      <c r="C380" s="144"/>
      <c r="D380" s="144"/>
      <c r="E380" s="144"/>
      <c r="F380" s="144"/>
      <c r="G380" s="144"/>
      <c r="H380" s="144"/>
      <c r="I380" s="144"/>
      <c r="J380" s="144"/>
      <c r="K380" s="144"/>
      <c r="L380" s="96"/>
      <c r="M380" s="96"/>
      <c r="N380" s="96"/>
      <c r="O380" s="96"/>
      <c r="P380" s="96"/>
      <c r="Q380" s="96"/>
      <c r="R380" s="96"/>
      <c r="S380" s="96"/>
      <c r="T380" s="96"/>
      <c r="U380" s="96"/>
    </row>
    <row r="381" spans="2:21">
      <c r="B381" s="95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</row>
    <row r="382" spans="2:21">
      <c r="B382" s="95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</row>
    <row r="383" spans="2:21">
      <c r="B383" s="95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</row>
    <row r="384" spans="2:21">
      <c r="B384" s="95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</row>
    <row r="385" spans="2:21">
      <c r="B385" s="95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</row>
    <row r="386" spans="2:21">
      <c r="B386" s="95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</row>
    <row r="387" spans="2:21">
      <c r="B387" s="95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</row>
    <row r="388" spans="2:21">
      <c r="B388" s="95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</row>
    <row r="389" spans="2:21">
      <c r="B389" s="95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</row>
    <row r="390" spans="2:21">
      <c r="B390" s="95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</row>
    <row r="391" spans="2:21">
      <c r="B391" s="95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</row>
    <row r="392" spans="2:21">
      <c r="B392" s="95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</row>
    <row r="393" spans="2:21">
      <c r="B393" s="95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</row>
    <row r="394" spans="2:21">
      <c r="B394" s="95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</row>
    <row r="395" spans="2:21">
      <c r="B395" s="95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</row>
    <row r="396" spans="2:21">
      <c r="B396" s="95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</row>
    <row r="397" spans="2:21">
      <c r="B397" s="95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</row>
    <row r="398" spans="2:21">
      <c r="B398" s="95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</row>
    <row r="399" spans="2:21">
      <c r="B399" s="95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</row>
    <row r="400" spans="2:21">
      <c r="B400" s="95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</row>
    <row r="401" spans="2:21">
      <c r="B401" s="95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</row>
    <row r="402" spans="2:21">
      <c r="B402" s="95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</row>
    <row r="403" spans="2:21">
      <c r="B403" s="95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</row>
    <row r="404" spans="2:21">
      <c r="B404" s="95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</row>
    <row r="405" spans="2:21">
      <c r="B405" s="9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</row>
    <row r="406" spans="2:21">
      <c r="B406" s="9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</row>
    <row r="407" spans="2:21">
      <c r="B407" s="9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</row>
    <row r="408" spans="2:21">
      <c r="B408" s="9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</row>
    <row r="409" spans="2:21">
      <c r="B409" s="9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</row>
    <row r="410" spans="2:21">
      <c r="B410" s="9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</row>
    <row r="411" spans="2:21">
      <c r="B411" s="9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</row>
    <row r="412" spans="2:21"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</row>
    <row r="413" spans="2:21"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</row>
    <row r="414" spans="2:21">
      <c r="B414" s="9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</row>
    <row r="415" spans="2:21">
      <c r="B415" s="95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</row>
    <row r="416" spans="2:21"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</row>
    <row r="417" spans="2:21">
      <c r="B417" s="95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</row>
    <row r="418" spans="2:21">
      <c r="B418" s="95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</row>
    <row r="419" spans="2:21">
      <c r="B419" s="95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</row>
    <row r="420" spans="2:21">
      <c r="B420" s="95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</row>
    <row r="421" spans="2:21">
      <c r="B421" s="95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</row>
    <row r="422" spans="2:21">
      <c r="B422" s="95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</row>
    <row r="423" spans="2:21">
      <c r="B423" s="95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</row>
    <row r="424" spans="2:21">
      <c r="B424" s="95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</row>
    <row r="425" spans="2:21">
      <c r="B425" s="95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</row>
    <row r="426" spans="2:21">
      <c r="B426" s="95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</row>
    <row r="427" spans="2:21">
      <c r="B427" s="95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</row>
    <row r="428" spans="2:21">
      <c r="B428" s="95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</row>
    <row r="429" spans="2:21">
      <c r="B429" s="95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</row>
    <row r="430" spans="2:21">
      <c r="B430" s="95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</row>
    <row r="431" spans="2:21">
      <c r="B431" s="9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</row>
    <row r="432" spans="2:21">
      <c r="B432" s="9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</row>
    <row r="433" spans="2:21">
      <c r="B433" s="9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</row>
    <row r="434" spans="2:21">
      <c r="B434" s="9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</row>
    <row r="435" spans="2:21">
      <c r="B435" s="9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</row>
    <row r="436" spans="2:21">
      <c r="B436" s="9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</row>
    <row r="437" spans="2:21">
      <c r="B437" s="9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</row>
    <row r="438" spans="2:21">
      <c r="B438" s="9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</row>
    <row r="439" spans="2:21">
      <c r="B439" s="9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</row>
    <row r="440" spans="2:21">
      <c r="B440" s="9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</row>
    <row r="441" spans="2:21">
      <c r="B441" s="95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</row>
    <row r="442" spans="2:21">
      <c r="B442" s="95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</row>
    <row r="443" spans="2:21">
      <c r="B443" s="95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</row>
    <row r="444" spans="2:21">
      <c r="B444" s="95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</row>
    <row r="445" spans="2:21">
      <c r="B445" s="95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</row>
    <row r="446" spans="2:21">
      <c r="B446" s="95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</row>
    <row r="447" spans="2:21">
      <c r="B447" s="95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</row>
    <row r="448" spans="2:21">
      <c r="B448" s="95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</row>
    <row r="449" spans="2:21">
      <c r="B449" s="95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</row>
    <row r="450" spans="2:21"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</row>
    <row r="451" spans="2:21">
      <c r="B451" s="95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</row>
    <row r="452" spans="2:21">
      <c r="B452" s="95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</row>
    <row r="453" spans="2:21">
      <c r="B453" s="95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</row>
    <row r="454" spans="2:21">
      <c r="B454" s="95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</row>
    <row r="455" spans="2:21">
      <c r="B455" s="95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</row>
    <row r="456" spans="2:21">
      <c r="B456" s="95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</row>
    <row r="457" spans="2:21">
      <c r="B457" s="95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</row>
    <row r="458" spans="2:21">
      <c r="B458" s="95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</row>
    <row r="459" spans="2:21">
      <c r="B459" s="95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</row>
    <row r="460" spans="2:21">
      <c r="B460" s="95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</row>
    <row r="461" spans="2:21">
      <c r="B461" s="95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</row>
    <row r="462" spans="2:21">
      <c r="B462" s="95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</row>
    <row r="463" spans="2:21">
      <c r="B463" s="95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</row>
    <row r="464" spans="2:21"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</row>
    <row r="465" spans="2:21">
      <c r="B465" s="95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</row>
    <row r="466" spans="2:21">
      <c r="B466" s="95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</row>
    <row r="467" spans="2:21">
      <c r="B467" s="95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</row>
    <row r="468" spans="2:21">
      <c r="B468" s="95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</row>
    <row r="469" spans="2:21">
      <c r="B469" s="95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</row>
    <row r="470" spans="2:21">
      <c r="B470" s="95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</row>
    <row r="471" spans="2:21">
      <c r="B471" s="95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</row>
    <row r="472" spans="2:21">
      <c r="B472" s="95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</row>
    <row r="473" spans="2:21">
      <c r="B473" s="95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</row>
    <row r="474" spans="2:21">
      <c r="B474" s="95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</row>
    <row r="475" spans="2:21">
      <c r="B475" s="95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</row>
    <row r="476" spans="2:21">
      <c r="B476" s="95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</row>
    <row r="477" spans="2:21">
      <c r="B477" s="95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</row>
    <row r="478" spans="2:21">
      <c r="B478" s="95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</row>
    <row r="479" spans="2:21">
      <c r="B479" s="95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</row>
    <row r="480" spans="2:21">
      <c r="B480" s="95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</row>
    <row r="481" spans="2:21">
      <c r="B481" s="95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</row>
    <row r="482" spans="2:21">
      <c r="B482" s="95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</row>
    <row r="483" spans="2:21">
      <c r="B483" s="9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</row>
    <row r="484" spans="2:21">
      <c r="B484" s="9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</row>
    <row r="485" spans="2:21">
      <c r="B485" s="9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</row>
    <row r="486" spans="2:21">
      <c r="B486" s="9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</row>
    <row r="487" spans="2:21">
      <c r="B487" s="9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</row>
    <row r="488" spans="2:21">
      <c r="B488" s="9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</row>
    <row r="489" spans="2:21">
      <c r="B489" s="9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</row>
    <row r="490" spans="2:21">
      <c r="B490" s="9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</row>
    <row r="491" spans="2:21">
      <c r="B491" s="9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</row>
    <row r="492" spans="2:21">
      <c r="B492" s="9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</row>
    <row r="493" spans="2:21">
      <c r="B493" s="95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</row>
    <row r="494" spans="2:21">
      <c r="B494" s="95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</row>
    <row r="495" spans="2:21">
      <c r="B495" s="95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</row>
    <row r="496" spans="2:21">
      <c r="B496" s="95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</row>
    <row r="497" spans="2:21"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</row>
    <row r="498" spans="2:21">
      <c r="B498" s="95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</row>
    <row r="499" spans="2:21">
      <c r="B499" s="95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</row>
    <row r="500" spans="2:21">
      <c r="B500" s="95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</row>
    <row r="501" spans="2:21">
      <c r="B501" s="95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</row>
    <row r="502" spans="2:21">
      <c r="B502" s="95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</row>
    <row r="503" spans="2:21">
      <c r="B503" s="95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</row>
    <row r="504" spans="2:21">
      <c r="B504" s="95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</row>
    <row r="505" spans="2:21">
      <c r="B505" s="95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</row>
    <row r="506" spans="2:21">
      <c r="B506" s="95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</row>
    <row r="507" spans="2:21">
      <c r="B507" s="95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</row>
    <row r="508" spans="2:21">
      <c r="B508" s="95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</row>
    <row r="509" spans="2:21">
      <c r="B509" s="9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</row>
    <row r="510" spans="2:21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</row>
    <row r="511" spans="2:21">
      <c r="B511" s="9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</row>
    <row r="512" spans="2:21">
      <c r="B512" s="9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</row>
    <row r="513" spans="2:21">
      <c r="B513" s="95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</row>
    <row r="514" spans="2:21">
      <c r="B514" s="95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</row>
    <row r="515" spans="2:21">
      <c r="B515" s="95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</row>
    <row r="516" spans="2:21"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</row>
    <row r="517" spans="2:21">
      <c r="B517" s="95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</row>
    <row r="518" spans="2:21">
      <c r="B518" s="95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</row>
    <row r="519" spans="2:21">
      <c r="B519" s="95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</row>
    <row r="520" spans="2:21">
      <c r="B520" s="95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</row>
    <row r="521" spans="2:21">
      <c r="B521" s="95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</row>
    <row r="522" spans="2:21">
      <c r="B522" s="95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</row>
    <row r="523" spans="2:21">
      <c r="B523" s="95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</row>
    <row r="524" spans="2:21">
      <c r="B524" s="95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</row>
    <row r="525" spans="2:21">
      <c r="B525" s="95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</row>
    <row r="526" spans="2:21">
      <c r="B526" s="95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</row>
    <row r="527" spans="2:21">
      <c r="B527" s="95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</row>
    <row r="528" spans="2:21">
      <c r="B528" s="95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</row>
    <row r="529" spans="2:21">
      <c r="B529" s="95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</row>
    <row r="530" spans="2:21"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</row>
    <row r="531" spans="2:21">
      <c r="B531" s="95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</row>
    <row r="532" spans="2:21">
      <c r="B532" s="95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</row>
    <row r="533" spans="2:21">
      <c r="B533" s="95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</row>
    <row r="534" spans="2:21">
      <c r="B534" s="95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</row>
    <row r="535" spans="2:21">
      <c r="B535" s="95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</row>
    <row r="536" spans="2:21">
      <c r="B536" s="95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</row>
    <row r="537" spans="2:21">
      <c r="B537" s="95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</row>
    <row r="538" spans="2:21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</row>
    <row r="539" spans="2:21">
      <c r="B539" s="95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</row>
    <row r="540" spans="2:21">
      <c r="B540" s="95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</row>
    <row r="541" spans="2:21">
      <c r="B541" s="95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</row>
    <row r="542" spans="2:21">
      <c r="B542" s="95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</row>
    <row r="543" spans="2:21">
      <c r="B543" s="95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</row>
    <row r="544" spans="2:21">
      <c r="B544" s="95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</row>
    <row r="545" spans="2:21">
      <c r="B545" s="95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</row>
    <row r="546" spans="2:21">
      <c r="B546" s="95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</row>
    <row r="547" spans="2:21">
      <c r="B547" s="95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</row>
    <row r="548" spans="2:21">
      <c r="B548" s="95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</row>
    <row r="549" spans="2:21">
      <c r="B549" s="95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</row>
    <row r="550" spans="2:21">
      <c r="B550" s="95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</row>
    <row r="551" spans="2:21">
      <c r="B551" s="95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</row>
    <row r="552" spans="2:21">
      <c r="B552" s="95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</row>
    <row r="553" spans="2:21">
      <c r="B553" s="95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</row>
    <row r="554" spans="2:21"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</row>
    <row r="555" spans="2:21">
      <c r="B555" s="95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</row>
    <row r="556" spans="2:21">
      <c r="B556" s="95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</row>
    <row r="557" spans="2:21">
      <c r="B557" s="95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</row>
    <row r="558" spans="2:21">
      <c r="B558" s="95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</row>
    <row r="559" spans="2:21">
      <c r="B559" s="95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</row>
    <row r="560" spans="2:21">
      <c r="B560" s="95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</row>
    <row r="561" spans="2:21">
      <c r="B561" s="95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</row>
    <row r="562" spans="2:21">
      <c r="B562" s="95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</row>
    <row r="563" spans="2:21">
      <c r="B563" s="95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</row>
    <row r="564" spans="2:21">
      <c r="B564" s="95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</row>
    <row r="565" spans="2:21">
      <c r="B565" s="95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</row>
    <row r="566" spans="2:21">
      <c r="B566" s="95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</row>
    <row r="567" spans="2:21">
      <c r="B567" s="95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</row>
    <row r="568" spans="2:21"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</row>
    <row r="569" spans="2:21">
      <c r="B569" s="95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</row>
    <row r="570" spans="2:21">
      <c r="B570" s="95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</row>
    <row r="571" spans="2:21">
      <c r="B571" s="95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</row>
    <row r="572" spans="2:21">
      <c r="B572" s="95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</row>
    <row r="573" spans="2:21">
      <c r="B573" s="95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</row>
    <row r="574" spans="2:21">
      <c r="B574" s="95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</row>
    <row r="575" spans="2:21">
      <c r="B575" s="95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</row>
    <row r="576" spans="2:21">
      <c r="B576" s="95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</row>
    <row r="577" spans="2:21">
      <c r="B577" s="95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</row>
    <row r="578" spans="2:21">
      <c r="B578" s="95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</row>
    <row r="579" spans="2:21">
      <c r="B579" s="95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</row>
    <row r="580" spans="2:21">
      <c r="B580" s="95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</row>
    <row r="581" spans="2:21">
      <c r="B581" s="95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</row>
    <row r="582" spans="2:21">
      <c r="B582" s="95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</row>
    <row r="583" spans="2:21">
      <c r="B583" s="95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</row>
    <row r="584" spans="2:21">
      <c r="B584" s="95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</row>
    <row r="585" spans="2:21">
      <c r="B585" s="95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</row>
    <row r="586" spans="2:21">
      <c r="B586" s="95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</row>
    <row r="587" spans="2:21">
      <c r="B587" s="95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</row>
    <row r="588" spans="2:21">
      <c r="B588" s="95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</row>
    <row r="589" spans="2:21">
      <c r="B589" s="95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</row>
    <row r="590" spans="2:21">
      <c r="B590" s="95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</row>
    <row r="591" spans="2:21">
      <c r="B591" s="95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</row>
    <row r="592" spans="2:21">
      <c r="B592" s="95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</row>
    <row r="593" spans="2:21">
      <c r="B593" s="95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</row>
    <row r="594" spans="2:21">
      <c r="B594" s="95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</row>
    <row r="595" spans="2:21">
      <c r="B595" s="95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</row>
    <row r="596" spans="2:21">
      <c r="B596" s="95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</row>
    <row r="597" spans="2:21">
      <c r="B597" s="95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</row>
    <row r="598" spans="2:21">
      <c r="B598" s="95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</row>
    <row r="599" spans="2:21">
      <c r="B599" s="95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</row>
    <row r="600" spans="2:21">
      <c r="B600" s="95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</row>
    <row r="601" spans="2:21">
      <c r="B601" s="95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</row>
    <row r="602" spans="2:21">
      <c r="B602" s="95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</row>
    <row r="603" spans="2:21">
      <c r="B603" s="95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</row>
    <row r="604" spans="2:21">
      <c r="B604" s="95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</row>
    <row r="605" spans="2:21">
      <c r="B605" s="95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</row>
    <row r="606" spans="2:21">
      <c r="B606" s="95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</row>
    <row r="607" spans="2:21">
      <c r="B607" s="95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</row>
    <row r="608" spans="2:21">
      <c r="B608" s="95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</row>
    <row r="609" spans="2:21">
      <c r="B609" s="95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</row>
    <row r="610" spans="2:21">
      <c r="B610" s="95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</row>
    <row r="611" spans="2:21">
      <c r="B611" s="95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</row>
    <row r="612" spans="2:21">
      <c r="B612" s="95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</row>
    <row r="613" spans="2:21">
      <c r="B613" s="95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</row>
    <row r="614" spans="2:21">
      <c r="B614" s="95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</row>
    <row r="615" spans="2:21">
      <c r="B615" s="95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</row>
    <row r="616" spans="2:21">
      <c r="B616" s="95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</row>
    <row r="617" spans="2:21">
      <c r="B617" s="95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</row>
    <row r="618" spans="2:21">
      <c r="B618" s="95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</row>
    <row r="619" spans="2:21">
      <c r="B619" s="95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</row>
    <row r="620" spans="2:21">
      <c r="B620" s="95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</row>
    <row r="621" spans="2:21">
      <c r="B621" s="95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</row>
    <row r="622" spans="2:21">
      <c r="B622" s="95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</row>
    <row r="623" spans="2:21">
      <c r="B623" s="95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</row>
    <row r="624" spans="2:21">
      <c r="B624" s="95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</row>
    <row r="625" spans="2:21">
      <c r="B625" s="95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</row>
    <row r="626" spans="2:21">
      <c r="B626" s="95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</row>
    <row r="627" spans="2:21">
      <c r="B627" s="95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</row>
    <row r="628" spans="2:21">
      <c r="B628" s="95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</row>
    <row r="629" spans="2:21">
      <c r="B629" s="95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</row>
    <row r="630" spans="2:21">
      <c r="B630" s="95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</row>
    <row r="631" spans="2:21">
      <c r="B631" s="95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</row>
    <row r="632" spans="2:21">
      <c r="B632" s="95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</row>
    <row r="633" spans="2:21">
      <c r="B633" s="95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</row>
    <row r="634" spans="2:21">
      <c r="B634" s="95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</row>
    <row r="635" spans="2:21">
      <c r="B635" s="95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</row>
    <row r="636" spans="2:21">
      <c r="B636" s="95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</row>
    <row r="637" spans="2:21">
      <c r="B637" s="95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</row>
    <row r="638" spans="2:21">
      <c r="B638" s="95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</row>
    <row r="639" spans="2:21">
      <c r="B639" s="95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</row>
    <row r="640" spans="2:21">
      <c r="B640" s="95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</row>
    <row r="641" spans="2:21">
      <c r="B641" s="95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</row>
    <row r="642" spans="2:21">
      <c r="B642" s="95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</row>
    <row r="643" spans="2:21">
      <c r="B643" s="95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</row>
    <row r="644" spans="2:21">
      <c r="B644" s="95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</row>
    <row r="645" spans="2:21">
      <c r="B645" s="95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</row>
    <row r="646" spans="2:21">
      <c r="B646" s="95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</row>
    <row r="647" spans="2:21">
      <c r="B647" s="95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</row>
    <row r="648" spans="2:21">
      <c r="B648" s="95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</row>
    <row r="649" spans="2:21">
      <c r="B649" s="95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</row>
    <row r="650" spans="2:21">
      <c r="B650" s="95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</row>
    <row r="651" spans="2:21">
      <c r="B651" s="95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</row>
    <row r="652" spans="2:21">
      <c r="B652" s="95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</row>
    <row r="653" spans="2:21">
      <c r="B653" s="95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</row>
    <row r="654" spans="2:21">
      <c r="B654" s="95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</row>
    <row r="655" spans="2:21">
      <c r="B655" s="95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</row>
    <row r="656" spans="2:21">
      <c r="B656" s="95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</row>
    <row r="657" spans="2:21">
      <c r="B657" s="95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</row>
    <row r="658" spans="2:21">
      <c r="B658" s="95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</row>
    <row r="659" spans="2:21">
      <c r="B659" s="95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</row>
    <row r="660" spans="2:21">
      <c r="B660" s="95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</row>
    <row r="661" spans="2:21">
      <c r="B661" s="95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</row>
    <row r="662" spans="2:21">
      <c r="B662" s="95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</row>
    <row r="663" spans="2:21">
      <c r="B663" s="95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</row>
    <row r="664" spans="2:21">
      <c r="B664" s="95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</row>
    <row r="665" spans="2:21">
      <c r="B665" s="95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</row>
    <row r="666" spans="2:21">
      <c r="B666" s="95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</row>
    <row r="667" spans="2:21">
      <c r="B667" s="95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</row>
    <row r="668" spans="2:21">
      <c r="B668" s="95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</row>
    <row r="669" spans="2:21">
      <c r="B669" s="95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</row>
    <row r="670" spans="2:21">
      <c r="B670" s="95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</row>
    <row r="671" spans="2:21">
      <c r="B671" s="95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</row>
    <row r="672" spans="2:21">
      <c r="B672" s="95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</row>
    <row r="673" spans="2:21">
      <c r="B673" s="95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</row>
    <row r="674" spans="2:21">
      <c r="B674" s="95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</row>
    <row r="675" spans="2:21">
      <c r="B675" s="95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</row>
    <row r="676" spans="2:21">
      <c r="B676" s="95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</row>
    <row r="677" spans="2:21">
      <c r="B677" s="95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</row>
    <row r="678" spans="2:21">
      <c r="B678" s="95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</row>
    <row r="679" spans="2:21">
      <c r="B679" s="95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</row>
    <row r="680" spans="2:21">
      <c r="B680" s="95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</row>
    <row r="681" spans="2:21">
      <c r="B681" s="95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</row>
    <row r="682" spans="2:21">
      <c r="B682" s="95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</row>
    <row r="683" spans="2:21">
      <c r="B683" s="95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</row>
    <row r="684" spans="2:21">
      <c r="B684" s="95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</row>
    <row r="685" spans="2:21">
      <c r="B685" s="95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</row>
    <row r="686" spans="2:21">
      <c r="B686" s="95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</row>
    <row r="687" spans="2:21">
      <c r="B687" s="95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</row>
    <row r="688" spans="2:21">
      <c r="B688" s="95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</row>
    <row r="689" spans="2:21">
      <c r="B689" s="95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</row>
    <row r="690" spans="2:21">
      <c r="B690" s="95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</row>
    <row r="691" spans="2:21">
      <c r="B691" s="95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</row>
    <row r="692" spans="2:21">
      <c r="B692" s="95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</row>
    <row r="693" spans="2:21">
      <c r="B693" s="95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</row>
    <row r="694" spans="2:21">
      <c r="B694" s="95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</row>
    <row r="695" spans="2:21">
      <c r="B695" s="95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</row>
    <row r="696" spans="2:21">
      <c r="B696" s="95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</row>
    <row r="697" spans="2:21">
      <c r="B697" s="95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</row>
    <row r="698" spans="2:21">
      <c r="B698" s="95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</row>
    <row r="699" spans="2:21">
      <c r="B699" s="95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</row>
    <row r="700" spans="2:21">
      <c r="B700" s="95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</row>
    <row r="701" spans="2:21">
      <c r="B701" s="95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</row>
    <row r="702" spans="2:21">
      <c r="B702" s="95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</row>
    <row r="703" spans="2:21">
      <c r="B703" s="95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</row>
    <row r="704" spans="2:21">
      <c r="B704" s="95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</row>
    <row r="705" spans="2:21">
      <c r="B705" s="95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</row>
    <row r="706" spans="2:21">
      <c r="B706" s="95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</row>
    <row r="707" spans="2:21">
      <c r="B707" s="95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</row>
    <row r="708" spans="2:21">
      <c r="B708" s="95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</row>
    <row r="709" spans="2:21">
      <c r="B709" s="95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</row>
    <row r="710" spans="2:21">
      <c r="B710" s="95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</row>
    <row r="711" spans="2:21">
      <c r="B711" s="95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</row>
    <row r="712" spans="2:21">
      <c r="B712" s="95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</row>
    <row r="713" spans="2:21">
      <c r="B713" s="95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</row>
    <row r="714" spans="2:21">
      <c r="B714" s="95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</row>
    <row r="715" spans="2:21">
      <c r="B715" s="95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</row>
    <row r="716" spans="2:21">
      <c r="B716" s="95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</row>
    <row r="717" spans="2:21">
      <c r="B717" s="95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</row>
    <row r="718" spans="2:21">
      <c r="B718" s="95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</row>
    <row r="719" spans="2:21">
      <c r="B719" s="95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</row>
    <row r="720" spans="2:21">
      <c r="B720" s="95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</row>
    <row r="721" spans="2:21">
      <c r="B721" s="95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</row>
    <row r="722" spans="2:21">
      <c r="B722" s="95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</row>
    <row r="723" spans="2:21">
      <c r="B723" s="95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</row>
    <row r="724" spans="2:21">
      <c r="B724" s="95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</row>
    <row r="725" spans="2:21">
      <c r="B725" s="95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</row>
    <row r="726" spans="2:21">
      <c r="B726" s="95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</row>
    <row r="727" spans="2:21">
      <c r="B727" s="95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</row>
    <row r="728" spans="2:21">
      <c r="B728" s="95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</row>
    <row r="729" spans="2:21">
      <c r="B729" s="95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</row>
    <row r="730" spans="2:21">
      <c r="B730" s="95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</row>
    <row r="731" spans="2:21">
      <c r="B731" s="95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</row>
    <row r="732" spans="2:21">
      <c r="B732" s="95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</row>
    <row r="733" spans="2:21">
      <c r="B733" s="95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0:K380"/>
  </mergeCells>
  <phoneticPr fontId="3" type="noConversion"/>
  <conditionalFormatting sqref="B12:B372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78 B380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133</v>
      </c>
      <c r="C1" s="46" t="s" vm="1">
        <v>204</v>
      </c>
    </row>
    <row r="2" spans="2:15">
      <c r="B2" s="46" t="s">
        <v>132</v>
      </c>
      <c r="C2" s="46" t="s">
        <v>205</v>
      </c>
    </row>
    <row r="3" spans="2:15">
      <c r="B3" s="46" t="s">
        <v>134</v>
      </c>
      <c r="C3" s="46" t="s">
        <v>206</v>
      </c>
    </row>
    <row r="4" spans="2:15">
      <c r="B4" s="46" t="s">
        <v>135</v>
      </c>
      <c r="C4" s="46">
        <v>2148</v>
      </c>
    </row>
    <row r="6" spans="2:15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63">
      <c r="B8" s="21" t="s">
        <v>106</v>
      </c>
      <c r="C8" s="29" t="s">
        <v>42</v>
      </c>
      <c r="D8" s="29" t="s">
        <v>110</v>
      </c>
      <c r="E8" s="29" t="s">
        <v>173</v>
      </c>
      <c r="F8" s="29" t="s">
        <v>108</v>
      </c>
      <c r="G8" s="29" t="s">
        <v>60</v>
      </c>
      <c r="H8" s="29" t="s">
        <v>94</v>
      </c>
      <c r="I8" s="12" t="s">
        <v>182</v>
      </c>
      <c r="J8" s="12" t="s">
        <v>181</v>
      </c>
      <c r="K8" s="29" t="s">
        <v>196</v>
      </c>
      <c r="L8" s="12" t="s">
        <v>56</v>
      </c>
      <c r="M8" s="12" t="s">
        <v>53</v>
      </c>
      <c r="N8" s="12" t="s">
        <v>136</v>
      </c>
      <c r="O8" s="13" t="s">
        <v>138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189</v>
      </c>
      <c r="J9" s="15"/>
      <c r="K9" s="15" t="s">
        <v>185</v>
      </c>
      <c r="L9" s="15" t="s">
        <v>185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28</v>
      </c>
      <c r="C11" s="88"/>
      <c r="D11" s="88"/>
      <c r="E11" s="88"/>
      <c r="F11" s="88"/>
      <c r="G11" s="88"/>
      <c r="H11" s="88"/>
      <c r="I11" s="88"/>
      <c r="J11" s="88"/>
      <c r="K11" s="88"/>
      <c r="L11" s="108">
        <v>0</v>
      </c>
      <c r="M11" s="88"/>
      <c r="N11" s="109">
        <v>0</v>
      </c>
      <c r="O11" s="109">
        <v>0</v>
      </c>
    </row>
    <row r="12" spans="2:15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10" t="s">
        <v>194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95"/>
      <c r="C111" s="95"/>
      <c r="D111" s="95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5"/>
      <c r="C112" s="95"/>
      <c r="D112" s="95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5"/>
      <c r="C113" s="95"/>
      <c r="D113" s="95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5"/>
      <c r="C114" s="95"/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5"/>
      <c r="C115" s="95"/>
      <c r="D115" s="9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95"/>
      <c r="C116" s="95"/>
      <c r="D116" s="95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2:15">
      <c r="B117" s="95"/>
      <c r="C117" s="95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2:15">
      <c r="B118" s="95"/>
      <c r="C118" s="95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2:15">
      <c r="B119" s="95"/>
      <c r="C119" s="95"/>
      <c r="D119" s="95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2:15">
      <c r="B120" s="95"/>
      <c r="C120" s="95"/>
      <c r="D120" s="95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2:15">
      <c r="B121" s="95"/>
      <c r="C121" s="95"/>
      <c r="D121" s="95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5"/>
      <c r="C122" s="9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5"/>
      <c r="C123" s="95"/>
      <c r="D123" s="95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5"/>
      <c r="C124" s="95"/>
      <c r="D124" s="95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5"/>
      <c r="C125" s="95"/>
      <c r="D125" s="95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5"/>
      <c r="C126" s="95"/>
      <c r="D126" s="95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5"/>
      <c r="C127" s="95"/>
      <c r="D127" s="95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5"/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5"/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5"/>
      <c r="D130" s="95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5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5"/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5"/>
      <c r="D133" s="95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5"/>
      <c r="D134" s="95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5"/>
      <c r="D135" s="95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5"/>
      <c r="D136" s="95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5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5"/>
      <c r="D138" s="95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5"/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5"/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5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5"/>
      <c r="D142" s="95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5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5"/>
      <c r="D144" s="95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5"/>
      <c r="D145" s="95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5"/>
      <c r="D146" s="95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5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5"/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5"/>
      <c r="D149" s="95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5"/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5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5"/>
      <c r="D152" s="95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5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5"/>
      <c r="D154" s="95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5"/>
      <c r="D155" s="95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5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5"/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5"/>
      <c r="D158" s="95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5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5"/>
      <c r="D160" s="95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5"/>
      <c r="D161" s="95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5"/>
      <c r="D162" s="9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5"/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5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5"/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5"/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5"/>
      <c r="D167" s="95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5"/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5"/>
      <c r="D169" s="95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5"/>
      <c r="D170" s="95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5"/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5"/>
      <c r="D172" s="9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5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5"/>
      <c r="D174" s="95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5"/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5"/>
      <c r="D176" s="95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5"/>
      <c r="D177" s="95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5"/>
      <c r="D178" s="95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5"/>
      <c r="D179" s="95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5"/>
      <c r="D180" s="95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5"/>
      <c r="D181" s="95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5"/>
      <c r="D182" s="95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5"/>
      <c r="D183" s="95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5"/>
      <c r="D184" s="95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5"/>
      <c r="D185" s="95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5"/>
      <c r="D186" s="9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5"/>
      <c r="D187" s="95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5"/>
      <c r="D188" s="95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5"/>
      <c r="D189" s="95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5"/>
      <c r="D190" s="95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5"/>
      <c r="D191" s="95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5"/>
      <c r="D192" s="95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5"/>
      <c r="D193" s="95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5"/>
      <c r="D194" s="95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5"/>
      <c r="D195" s="95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5"/>
      <c r="D196" s="95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5"/>
      <c r="D197" s="95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5"/>
      <c r="D198" s="95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5"/>
      <c r="D199" s="95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5"/>
      <c r="D200" s="95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5"/>
      <c r="D201" s="95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5"/>
      <c r="D202" s="95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5"/>
      <c r="D203" s="95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5"/>
      <c r="D204" s="95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5"/>
      <c r="D205" s="95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5"/>
      <c r="D206" s="95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5"/>
      <c r="D207" s="95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5"/>
      <c r="D208" s="95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5"/>
      <c r="D209" s="95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5"/>
      <c r="D210" s="95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5"/>
      <c r="D211" s="95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5"/>
      <c r="D212" s="95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5"/>
      <c r="D213" s="95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5"/>
      <c r="D214" s="95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5"/>
      <c r="D215" s="95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5"/>
      <c r="D216" s="95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5"/>
      <c r="D217" s="95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5"/>
      <c r="D218" s="95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5"/>
      <c r="D219" s="95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5"/>
      <c r="D220" s="95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5"/>
      <c r="D221" s="95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5"/>
      <c r="D222" s="95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5"/>
      <c r="D223" s="95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5"/>
      <c r="D224" s="95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5"/>
      <c r="D225" s="95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5"/>
      <c r="D226" s="95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5"/>
      <c r="D227" s="95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5"/>
      <c r="D228" s="95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5"/>
      <c r="D229" s="95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5"/>
      <c r="D230" s="95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5"/>
      <c r="D231" s="95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5"/>
      <c r="D232" s="95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5"/>
      <c r="D233" s="95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5"/>
      <c r="D234" s="95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5"/>
      <c r="D235" s="95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5"/>
      <c r="D236" s="95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5"/>
      <c r="D237" s="95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5"/>
      <c r="D238" s="95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5"/>
      <c r="D239" s="95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5"/>
      <c r="D240" s="95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5"/>
      <c r="D241" s="95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5"/>
      <c r="D242" s="95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5"/>
      <c r="D243" s="95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5"/>
      <c r="D244" s="95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5"/>
      <c r="D245" s="95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5"/>
      <c r="D246" s="95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5"/>
      <c r="D247" s="95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5"/>
      <c r="D248" s="95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5"/>
      <c r="D249" s="95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5"/>
      <c r="D250" s="95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5"/>
      <c r="D251" s="95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5"/>
      <c r="D252" s="95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5"/>
      <c r="D253" s="95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5"/>
      <c r="D254" s="95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5"/>
      <c r="D255" s="95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5"/>
      <c r="D256" s="95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5"/>
      <c r="D257" s="95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5"/>
      <c r="D258" s="95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5"/>
      <c r="D259" s="95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5"/>
      <c r="D260" s="95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5"/>
      <c r="D261" s="95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5"/>
      <c r="D262" s="95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5"/>
      <c r="D263" s="95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5"/>
      <c r="D264" s="95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5"/>
      <c r="D265" s="95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5"/>
      <c r="D266" s="95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5"/>
      <c r="D267" s="95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5"/>
      <c r="D268" s="95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5"/>
      <c r="D269" s="95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5"/>
      <c r="D270" s="95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5"/>
      <c r="D271" s="95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5"/>
      <c r="D272" s="95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111"/>
      <c r="C273" s="95"/>
      <c r="D273" s="95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111"/>
      <c r="C274" s="95"/>
      <c r="D274" s="9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112"/>
      <c r="C275" s="95"/>
      <c r="D275" s="95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5"/>
      <c r="D276" s="95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5"/>
      <c r="D277" s="95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5"/>
      <c r="D278" s="95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5"/>
      <c r="D279" s="95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5"/>
      <c r="D280" s="95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5"/>
      <c r="D281" s="95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5"/>
      <c r="D282" s="95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5"/>
      <c r="D283" s="95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5"/>
      <c r="D284" s="95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5"/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5"/>
      <c r="D286" s="95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5"/>
      <c r="D287" s="95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5"/>
      <c r="D288" s="95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5"/>
      <c r="D289" s="95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5"/>
      <c r="D290" s="95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5"/>
      <c r="D291" s="95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5"/>
      <c r="D292" s="95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5"/>
      <c r="D293" s="95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111"/>
      <c r="C294" s="95"/>
      <c r="D294" s="95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111"/>
      <c r="C295" s="95"/>
      <c r="D295" s="95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112"/>
      <c r="C296" s="95"/>
      <c r="D296" s="95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5"/>
      <c r="D297" s="95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5"/>
      <c r="D298" s="95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5"/>
      <c r="D299" s="95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5"/>
      <c r="D300" s="95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2:15">
      <c r="B301" s="95"/>
      <c r="C301" s="95"/>
      <c r="D301" s="95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2:15">
      <c r="B302" s="95"/>
      <c r="C302" s="95"/>
      <c r="D302" s="95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2:15">
      <c r="B303" s="95"/>
      <c r="C303" s="95"/>
      <c r="D303" s="95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2:15">
      <c r="B304" s="95"/>
      <c r="C304" s="95"/>
      <c r="D304" s="95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2:15">
      <c r="B305" s="95"/>
      <c r="C305" s="95"/>
      <c r="D305" s="95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2:15">
      <c r="B306" s="95"/>
      <c r="C306" s="95"/>
      <c r="D306" s="95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2:15">
      <c r="B307" s="95"/>
      <c r="C307" s="95"/>
      <c r="D307" s="95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2:15">
      <c r="B308" s="95"/>
      <c r="C308" s="95"/>
      <c r="D308" s="95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2:15">
      <c r="B309" s="95"/>
      <c r="C309" s="95"/>
      <c r="D309" s="95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2:15">
      <c r="B310" s="95"/>
      <c r="C310" s="95"/>
      <c r="D310" s="95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2:15">
      <c r="B311" s="95"/>
      <c r="C311" s="95"/>
      <c r="D311" s="95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2:15">
      <c r="B312" s="95"/>
      <c r="C312" s="95"/>
      <c r="D312" s="95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2:15">
      <c r="B313" s="95"/>
      <c r="C313" s="95"/>
      <c r="D313" s="95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2:15">
      <c r="B314" s="95"/>
      <c r="C314" s="95"/>
      <c r="D314" s="95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2:15">
      <c r="B315" s="95"/>
      <c r="C315" s="95"/>
      <c r="D315" s="95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2:15">
      <c r="B316" s="95"/>
      <c r="C316" s="95"/>
      <c r="D316" s="95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2:15">
      <c r="B317" s="95"/>
      <c r="C317" s="95"/>
      <c r="D317" s="95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2:15">
      <c r="B318" s="95"/>
      <c r="C318" s="95"/>
      <c r="D318" s="95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2:15">
      <c r="B319" s="95"/>
      <c r="C319" s="95"/>
      <c r="D319" s="95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2:15">
      <c r="B320" s="95"/>
      <c r="C320" s="95"/>
      <c r="D320" s="95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2:15">
      <c r="B321" s="95"/>
      <c r="C321" s="95"/>
      <c r="D321" s="95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2:15">
      <c r="B322" s="95"/>
      <c r="C322" s="95"/>
      <c r="D322" s="95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2:15">
      <c r="B323" s="95"/>
      <c r="C323" s="95"/>
      <c r="D323" s="95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2:15">
      <c r="B324" s="95"/>
      <c r="C324" s="95"/>
      <c r="D324" s="95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2:15">
      <c r="B325" s="95"/>
      <c r="C325" s="95"/>
      <c r="D325" s="95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2:15">
      <c r="B326" s="95"/>
      <c r="C326" s="95"/>
      <c r="D326" s="95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2:15">
      <c r="B327" s="95"/>
      <c r="C327" s="95"/>
      <c r="D327" s="95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2:15">
      <c r="B328" s="95"/>
      <c r="C328" s="95"/>
      <c r="D328" s="95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2:15">
      <c r="B329" s="95"/>
      <c r="C329" s="95"/>
      <c r="D329" s="95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2:15">
      <c r="B330" s="95"/>
      <c r="C330" s="95"/>
      <c r="D330" s="95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2:15">
      <c r="B331" s="95"/>
      <c r="C331" s="95"/>
      <c r="D331" s="95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2:15">
      <c r="B332" s="95"/>
      <c r="C332" s="95"/>
      <c r="D332" s="95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2:15">
      <c r="B333" s="95"/>
      <c r="C333" s="95"/>
      <c r="D333" s="95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2:15">
      <c r="B334" s="95"/>
      <c r="C334" s="95"/>
      <c r="D334" s="95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2:15">
      <c r="B335" s="95"/>
      <c r="C335" s="95"/>
      <c r="D335" s="95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2:15">
      <c r="B336" s="95"/>
      <c r="C336" s="95"/>
      <c r="D336" s="95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2:15">
      <c r="B337" s="95"/>
      <c r="C337" s="95"/>
      <c r="D337" s="95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2:15">
      <c r="B338" s="95"/>
      <c r="C338" s="95"/>
      <c r="D338" s="95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2:15">
      <c r="B339" s="95"/>
      <c r="C339" s="95"/>
      <c r="D339" s="95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2:15">
      <c r="B340" s="95"/>
      <c r="C340" s="95"/>
      <c r="D340" s="95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2:15">
      <c r="B341" s="95"/>
      <c r="C341" s="95"/>
      <c r="D341" s="95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2:15">
      <c r="B342" s="95"/>
      <c r="C342" s="95"/>
      <c r="D342" s="95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2:15">
      <c r="B343" s="95"/>
      <c r="C343" s="95"/>
      <c r="D343" s="95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2:15">
      <c r="B344" s="95"/>
      <c r="C344" s="95"/>
      <c r="D344" s="95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2:15">
      <c r="B345" s="95"/>
      <c r="C345" s="95"/>
      <c r="D345" s="95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2:15">
      <c r="B346" s="95"/>
      <c r="C346" s="95"/>
      <c r="D346" s="95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2:15">
      <c r="B347" s="95"/>
      <c r="C347" s="95"/>
      <c r="D347" s="95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2:15">
      <c r="B348" s="95"/>
      <c r="C348" s="95"/>
      <c r="D348" s="95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2:15">
      <c r="B349" s="95"/>
      <c r="C349" s="95"/>
      <c r="D349" s="95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2:15">
      <c r="B350" s="95"/>
      <c r="C350" s="95"/>
      <c r="D350" s="95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2:15">
      <c r="B351" s="95"/>
      <c r="C351" s="95"/>
      <c r="D351" s="95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2:15">
      <c r="B352" s="95"/>
      <c r="C352" s="95"/>
      <c r="D352" s="95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2:15">
      <c r="B353" s="95"/>
      <c r="C353" s="95"/>
      <c r="D353" s="95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2:15">
      <c r="B354" s="95"/>
      <c r="C354" s="95"/>
      <c r="D354" s="95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2:15">
      <c r="B355" s="95"/>
      <c r="C355" s="95"/>
      <c r="D355" s="95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2:15">
      <c r="B356" s="95"/>
      <c r="C356" s="95"/>
      <c r="D356" s="95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2:15">
      <c r="B357" s="95"/>
      <c r="C357" s="95"/>
      <c r="D357" s="95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2:15">
      <c r="B358" s="95"/>
      <c r="C358" s="95"/>
      <c r="D358" s="95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2:15">
      <c r="B359" s="95"/>
      <c r="C359" s="95"/>
      <c r="D359" s="95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2:15">
      <c r="B360" s="95"/>
      <c r="C360" s="95"/>
      <c r="D360" s="95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2:15">
      <c r="B361" s="111"/>
      <c r="C361" s="95"/>
      <c r="D361" s="95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2:15">
      <c r="B362" s="111"/>
      <c r="C362" s="95"/>
      <c r="D362" s="95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2:15">
      <c r="B363" s="112"/>
      <c r="C363" s="95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  <c r="O363" s="96"/>
    </row>
    <row r="364" spans="2:15">
      <c r="B364" s="95"/>
      <c r="C364" s="95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  <c r="O364" s="96"/>
    </row>
    <row r="365" spans="2:15">
      <c r="B365" s="95"/>
      <c r="C365" s="95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  <c r="O365" s="96"/>
    </row>
    <row r="366" spans="2:15">
      <c r="B366" s="95"/>
      <c r="C366" s="95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  <c r="O366" s="96"/>
    </row>
    <row r="367" spans="2:15">
      <c r="B367" s="95"/>
      <c r="C367" s="95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  <c r="O367" s="96"/>
    </row>
    <row r="368" spans="2:15">
      <c r="B368" s="95"/>
      <c r="C368" s="95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  <c r="O368" s="96"/>
    </row>
    <row r="369" spans="2:15">
      <c r="B369" s="95"/>
      <c r="C369" s="95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  <c r="O369" s="96"/>
    </row>
    <row r="370" spans="2:15">
      <c r="B370" s="95"/>
      <c r="C370" s="95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  <c r="O370" s="96"/>
    </row>
    <row r="371" spans="2:15">
      <c r="B371" s="95"/>
      <c r="C371" s="95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  <c r="O371" s="96"/>
    </row>
    <row r="372" spans="2:15">
      <c r="B372" s="95"/>
      <c r="C372" s="95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  <c r="O372" s="96"/>
    </row>
    <row r="373" spans="2:15">
      <c r="B373" s="95"/>
      <c r="C373" s="95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  <c r="O373" s="96"/>
    </row>
    <row r="374" spans="2:15">
      <c r="B374" s="95"/>
      <c r="C374" s="95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  <c r="O374" s="96"/>
    </row>
    <row r="375" spans="2:15">
      <c r="B375" s="95"/>
      <c r="C375" s="95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  <c r="O375" s="96"/>
    </row>
    <row r="376" spans="2:15">
      <c r="B376" s="95"/>
      <c r="C376" s="95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  <c r="O376" s="96"/>
    </row>
    <row r="377" spans="2:15">
      <c r="B377" s="95"/>
      <c r="C377" s="95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  <c r="O377" s="96"/>
    </row>
    <row r="378" spans="2:15">
      <c r="B378" s="95"/>
      <c r="C378" s="95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  <c r="O378" s="96"/>
    </row>
    <row r="379" spans="2:15">
      <c r="B379" s="95"/>
      <c r="C379" s="95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  <c r="O379" s="96"/>
    </row>
    <row r="380" spans="2:15">
      <c r="B380" s="95"/>
      <c r="C380" s="95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  <c r="O380" s="96"/>
    </row>
    <row r="381" spans="2:15">
      <c r="B381" s="95"/>
      <c r="C381" s="95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  <c r="O381" s="96"/>
    </row>
    <row r="382" spans="2:15">
      <c r="B382" s="95"/>
      <c r="C382" s="95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  <c r="O382" s="96"/>
    </row>
    <row r="383" spans="2:15">
      <c r="B383" s="95"/>
      <c r="C383" s="95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  <c r="O383" s="96"/>
    </row>
    <row r="384" spans="2:15">
      <c r="B384" s="95"/>
      <c r="C384" s="95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  <c r="O384" s="96"/>
    </row>
    <row r="385" spans="2:15">
      <c r="B385" s="95"/>
      <c r="C385" s="95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  <c r="O385" s="96"/>
    </row>
    <row r="386" spans="2:15">
      <c r="B386" s="95"/>
      <c r="C386" s="95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  <c r="O386" s="96"/>
    </row>
    <row r="387" spans="2:15">
      <c r="B387" s="95"/>
      <c r="C387" s="95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  <c r="O387" s="96"/>
    </row>
    <row r="388" spans="2:15">
      <c r="B388" s="95"/>
      <c r="C388" s="95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  <c r="O388" s="96"/>
    </row>
    <row r="389" spans="2:15">
      <c r="B389" s="95"/>
      <c r="C389" s="95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  <c r="O389" s="96"/>
    </row>
    <row r="390" spans="2:15">
      <c r="B390" s="95"/>
      <c r="C390" s="95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  <c r="O390" s="96"/>
    </row>
    <row r="391" spans="2:15">
      <c r="B391" s="95"/>
      <c r="C391" s="95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  <c r="O391" s="96"/>
    </row>
    <row r="392" spans="2:15">
      <c r="B392" s="95"/>
      <c r="C392" s="95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  <c r="O392" s="96"/>
    </row>
    <row r="393" spans="2:15">
      <c r="B393" s="95"/>
      <c r="C393" s="95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  <c r="O393" s="96"/>
    </row>
    <row r="394" spans="2:15">
      <c r="B394" s="95"/>
      <c r="C394" s="95"/>
      <c r="D394" s="95"/>
      <c r="E394" s="95"/>
      <c r="F394" s="95"/>
      <c r="G394" s="95"/>
      <c r="H394" s="96"/>
      <c r="I394" s="96"/>
      <c r="J394" s="96"/>
      <c r="K394" s="96"/>
      <c r="L394" s="96"/>
      <c r="M394" s="96"/>
      <c r="N394" s="96"/>
      <c r="O394" s="96"/>
    </row>
    <row r="395" spans="2:15">
      <c r="B395" s="95"/>
      <c r="C395" s="95"/>
      <c r="D395" s="95"/>
      <c r="E395" s="95"/>
      <c r="F395" s="95"/>
      <c r="G395" s="95"/>
      <c r="H395" s="96"/>
      <c r="I395" s="96"/>
      <c r="J395" s="96"/>
      <c r="K395" s="96"/>
      <c r="L395" s="96"/>
      <c r="M395" s="96"/>
      <c r="N395" s="96"/>
      <c r="O395" s="96"/>
    </row>
    <row r="396" spans="2:15">
      <c r="B396" s="95"/>
      <c r="C396" s="95"/>
      <c r="D396" s="95"/>
      <c r="E396" s="95"/>
      <c r="F396" s="95"/>
      <c r="G396" s="95"/>
      <c r="H396" s="96"/>
      <c r="I396" s="96"/>
      <c r="J396" s="96"/>
      <c r="K396" s="96"/>
      <c r="L396" s="96"/>
      <c r="M396" s="96"/>
      <c r="N396" s="96"/>
      <c r="O396" s="96"/>
    </row>
    <row r="397" spans="2:15">
      <c r="B397" s="95"/>
      <c r="C397" s="95"/>
      <c r="D397" s="95"/>
      <c r="E397" s="95"/>
      <c r="F397" s="95"/>
      <c r="G397" s="95"/>
      <c r="H397" s="96"/>
      <c r="I397" s="96"/>
      <c r="J397" s="96"/>
      <c r="K397" s="96"/>
      <c r="L397" s="96"/>
      <c r="M397" s="96"/>
      <c r="N397" s="96"/>
      <c r="O397" s="96"/>
    </row>
    <row r="398" spans="2:15">
      <c r="B398" s="95"/>
      <c r="C398" s="95"/>
      <c r="D398" s="95"/>
      <c r="E398" s="95"/>
      <c r="F398" s="95"/>
      <c r="G398" s="95"/>
      <c r="H398" s="96"/>
      <c r="I398" s="96"/>
      <c r="J398" s="96"/>
      <c r="K398" s="96"/>
      <c r="L398" s="96"/>
      <c r="M398" s="96"/>
      <c r="N398" s="96"/>
      <c r="O398" s="96"/>
    </row>
    <row r="399" spans="2:15">
      <c r="B399" s="95"/>
      <c r="C399" s="95"/>
      <c r="D399" s="95"/>
      <c r="E399" s="95"/>
      <c r="F399" s="95"/>
      <c r="G399" s="95"/>
      <c r="H399" s="96"/>
      <c r="I399" s="96"/>
      <c r="J399" s="96"/>
      <c r="K399" s="96"/>
      <c r="L399" s="96"/>
      <c r="M399" s="96"/>
      <c r="N399" s="96"/>
      <c r="O399" s="96"/>
    </row>
    <row r="400" spans="2:15">
      <c r="B400" s="95"/>
      <c r="C400" s="95"/>
      <c r="D400" s="95"/>
      <c r="E400" s="95"/>
      <c r="F400" s="95"/>
      <c r="G400" s="95"/>
      <c r="H400" s="96"/>
      <c r="I400" s="96"/>
      <c r="J400" s="96"/>
      <c r="K400" s="96"/>
      <c r="L400" s="96"/>
      <c r="M400" s="96"/>
      <c r="N400" s="96"/>
      <c r="O400" s="96"/>
    </row>
    <row r="401" spans="2:15">
      <c r="B401" s="95"/>
      <c r="C401" s="95"/>
      <c r="D401" s="95"/>
      <c r="E401" s="95"/>
      <c r="F401" s="95"/>
      <c r="G401" s="95"/>
      <c r="H401" s="96"/>
      <c r="I401" s="96"/>
      <c r="J401" s="96"/>
      <c r="K401" s="96"/>
      <c r="L401" s="96"/>
      <c r="M401" s="96"/>
      <c r="N401" s="96"/>
      <c r="O401" s="96"/>
    </row>
    <row r="402" spans="2:15">
      <c r="B402" s="95"/>
      <c r="C402" s="95"/>
      <c r="D402" s="95"/>
      <c r="E402" s="95"/>
      <c r="F402" s="95"/>
      <c r="G402" s="95"/>
      <c r="H402" s="96"/>
      <c r="I402" s="96"/>
      <c r="J402" s="96"/>
      <c r="K402" s="96"/>
      <c r="L402" s="96"/>
      <c r="M402" s="96"/>
      <c r="N402" s="96"/>
      <c r="O402" s="96"/>
    </row>
    <row r="403" spans="2:15">
      <c r="B403" s="95"/>
      <c r="C403" s="95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  <c r="O403" s="96"/>
    </row>
    <row r="404" spans="2:15">
      <c r="B404" s="95"/>
      <c r="C404" s="95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  <c r="O404" s="96"/>
    </row>
    <row r="405" spans="2:15">
      <c r="B405" s="95"/>
      <c r="C405" s="95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  <c r="O405" s="96"/>
    </row>
    <row r="406" spans="2:15">
      <c r="B406" s="95"/>
      <c r="C406" s="95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  <c r="O406" s="96"/>
    </row>
    <row r="407" spans="2:15">
      <c r="B407" s="95"/>
      <c r="C407" s="95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  <c r="O407" s="96"/>
    </row>
    <row r="408" spans="2:15">
      <c r="B408" s="95"/>
      <c r="C408" s="95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  <c r="O408" s="96"/>
    </row>
    <row r="409" spans="2:15">
      <c r="B409" s="95"/>
      <c r="C409" s="95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  <c r="O409" s="96"/>
    </row>
    <row r="410" spans="2:15">
      <c r="B410" s="95"/>
      <c r="C410" s="95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  <c r="O410" s="96"/>
    </row>
    <row r="411" spans="2:15">
      <c r="B411" s="95"/>
      <c r="C411" s="95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  <c r="O411" s="96"/>
    </row>
    <row r="412" spans="2:15">
      <c r="B412" s="95"/>
      <c r="C412" s="95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  <c r="O412" s="96"/>
    </row>
    <row r="413" spans="2:15">
      <c r="B413" s="95"/>
      <c r="C413" s="95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  <c r="O413" s="96"/>
    </row>
    <row r="414" spans="2:15">
      <c r="B414" s="95"/>
      <c r="C414" s="95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  <c r="O414" s="96"/>
    </row>
    <row r="415" spans="2:15">
      <c r="B415" s="95"/>
      <c r="C415" s="95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  <c r="O415" s="96"/>
    </row>
    <row r="416" spans="2:15">
      <c r="B416" s="95"/>
      <c r="C416" s="95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  <c r="O416" s="96"/>
    </row>
    <row r="417" spans="2:15">
      <c r="B417" s="95"/>
      <c r="C417" s="95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  <c r="O417" s="96"/>
    </row>
    <row r="418" spans="2:15">
      <c r="B418" s="95"/>
      <c r="C418" s="95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  <c r="O418" s="96"/>
    </row>
    <row r="419" spans="2:15">
      <c r="B419" s="95"/>
      <c r="C419" s="95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  <c r="O419" s="96"/>
    </row>
    <row r="420" spans="2:15">
      <c r="B420" s="95"/>
      <c r="C420" s="95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  <c r="O420" s="96"/>
    </row>
    <row r="421" spans="2:15">
      <c r="B421" s="95"/>
      <c r="C421" s="95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  <c r="O421" s="96"/>
    </row>
    <row r="422" spans="2:15">
      <c r="B422" s="95"/>
      <c r="C422" s="95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  <c r="O422" s="96"/>
    </row>
    <row r="423" spans="2:15">
      <c r="B423" s="95"/>
      <c r="C423" s="95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  <c r="O423" s="96"/>
    </row>
    <row r="424" spans="2:15">
      <c r="B424" s="95"/>
      <c r="C424" s="95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  <c r="O424" s="96"/>
    </row>
    <row r="425" spans="2:15">
      <c r="B425" s="95"/>
      <c r="C425" s="95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  <c r="O425" s="96"/>
    </row>
    <row r="426" spans="2:15">
      <c r="B426" s="95"/>
      <c r="C426" s="95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  <c r="O426" s="96"/>
    </row>
    <row r="427" spans="2:15">
      <c r="B427" s="95"/>
      <c r="C427" s="95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  <c r="O427" s="96"/>
    </row>
    <row r="428" spans="2:15">
      <c r="B428" s="95"/>
      <c r="C428" s="95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  <c r="O428" s="96"/>
    </row>
    <row r="429" spans="2:15">
      <c r="B429" s="95"/>
      <c r="C429" s="95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  <c r="O429" s="96"/>
    </row>
    <row r="430" spans="2:15">
      <c r="B430" s="95"/>
      <c r="C430" s="95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  <c r="O430" s="96"/>
    </row>
    <row r="431" spans="2:15">
      <c r="B431" s="95"/>
      <c r="C431" s="95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  <c r="O431" s="96"/>
    </row>
    <row r="432" spans="2:15">
      <c r="B432" s="95"/>
      <c r="C432" s="95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  <c r="O432" s="96"/>
    </row>
    <row r="433" spans="2:15">
      <c r="B433" s="95"/>
      <c r="C433" s="95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  <c r="O433" s="96"/>
    </row>
    <row r="434" spans="2:15">
      <c r="B434" s="95"/>
      <c r="C434" s="95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  <c r="O434" s="96"/>
    </row>
    <row r="435" spans="2:15">
      <c r="B435" s="95"/>
      <c r="C435" s="95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  <c r="O435" s="96"/>
    </row>
    <row r="436" spans="2:15">
      <c r="B436" s="95"/>
      <c r="C436" s="95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  <c r="O436" s="96"/>
    </row>
    <row r="437" spans="2:15">
      <c r="B437" s="95"/>
      <c r="C437" s="95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  <c r="O437" s="96"/>
    </row>
    <row r="438" spans="2:15">
      <c r="B438" s="95"/>
      <c r="C438" s="95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  <c r="O438" s="96"/>
    </row>
    <row r="439" spans="2:15">
      <c r="B439" s="95"/>
      <c r="C439" s="95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  <c r="O439" s="96"/>
    </row>
    <row r="440" spans="2:15">
      <c r="B440" s="95"/>
      <c r="C440" s="95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  <c r="O440" s="96"/>
    </row>
    <row r="441" spans="2:15">
      <c r="B441" s="95"/>
      <c r="C441" s="95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  <c r="O441" s="96"/>
    </row>
    <row r="442" spans="2:15">
      <c r="B442" s="95"/>
      <c r="C442" s="95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  <c r="O442" s="96"/>
    </row>
    <row r="443" spans="2:15">
      <c r="B443" s="95"/>
      <c r="C443" s="95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  <c r="O443" s="96"/>
    </row>
    <row r="444" spans="2:15">
      <c r="B444" s="95"/>
      <c r="C444" s="95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  <c r="O444" s="96"/>
    </row>
    <row r="445" spans="2:15">
      <c r="B445" s="95"/>
      <c r="C445" s="95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  <c r="O445" s="96"/>
    </row>
    <row r="446" spans="2:15">
      <c r="B446" s="95"/>
      <c r="C446" s="95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  <c r="O446" s="96"/>
    </row>
    <row r="447" spans="2:15">
      <c r="B447" s="95"/>
      <c r="C447" s="95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  <c r="O447" s="96"/>
    </row>
    <row r="448" spans="2:15">
      <c r="B448" s="95"/>
      <c r="C448" s="95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  <c r="O448" s="96"/>
    </row>
    <row r="449" spans="2:15">
      <c r="B449" s="95"/>
      <c r="C449" s="95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  <c r="O449" s="96"/>
    </row>
    <row r="450" spans="2:15">
      <c r="B450" s="95"/>
      <c r="C450" s="95"/>
      <c r="D450" s="95"/>
      <c r="E450" s="95"/>
      <c r="F450" s="95"/>
      <c r="G450" s="95"/>
      <c r="H450" s="96"/>
      <c r="I450" s="96"/>
      <c r="J450" s="96"/>
      <c r="K450" s="96"/>
      <c r="L450" s="96"/>
      <c r="M450" s="96"/>
      <c r="N450" s="96"/>
      <c r="O450" s="96"/>
    </row>
    <row r="451" spans="2:15">
      <c r="B451" s="95"/>
      <c r="C451" s="95"/>
      <c r="D451" s="95"/>
      <c r="E451" s="95"/>
      <c r="F451" s="95"/>
      <c r="G451" s="95"/>
      <c r="H451" s="96"/>
      <c r="I451" s="96"/>
      <c r="J451" s="96"/>
      <c r="K451" s="96"/>
      <c r="L451" s="96"/>
      <c r="M451" s="96"/>
      <c r="N451" s="96"/>
      <c r="O451" s="96"/>
    </row>
    <row r="452" spans="2:15">
      <c r="B452" s="95"/>
      <c r="C452" s="95"/>
      <c r="D452" s="95"/>
      <c r="E452" s="95"/>
      <c r="F452" s="95"/>
      <c r="G452" s="95"/>
      <c r="H452" s="96"/>
      <c r="I452" s="96"/>
      <c r="J452" s="96"/>
      <c r="K452" s="96"/>
      <c r="L452" s="96"/>
      <c r="M452" s="96"/>
      <c r="N452" s="96"/>
      <c r="O452" s="96"/>
    </row>
    <row r="453" spans="2:15">
      <c r="B453" s="95"/>
      <c r="C453" s="95"/>
      <c r="D453" s="95"/>
      <c r="E453" s="95"/>
      <c r="F453" s="95"/>
      <c r="G453" s="95"/>
      <c r="H453" s="96"/>
      <c r="I453" s="96"/>
      <c r="J453" s="96"/>
      <c r="K453" s="96"/>
      <c r="L453" s="96"/>
      <c r="M453" s="96"/>
      <c r="N453" s="96"/>
      <c r="O453" s="96"/>
    </row>
    <row r="454" spans="2:15">
      <c r="B454" s="95"/>
      <c r="C454" s="95"/>
      <c r="D454" s="95"/>
      <c r="E454" s="95"/>
      <c r="F454" s="95"/>
      <c r="G454" s="95"/>
      <c r="H454" s="96"/>
      <c r="I454" s="96"/>
      <c r="J454" s="96"/>
      <c r="K454" s="96"/>
      <c r="L454" s="96"/>
      <c r="M454" s="96"/>
      <c r="N454" s="96"/>
      <c r="O454" s="96"/>
    </row>
    <row r="455" spans="2:15">
      <c r="B455" s="95"/>
      <c r="C455" s="95"/>
      <c r="D455" s="95"/>
      <c r="E455" s="95"/>
      <c r="F455" s="95"/>
      <c r="G455" s="95"/>
      <c r="H455" s="96"/>
      <c r="I455" s="96"/>
      <c r="J455" s="96"/>
      <c r="K455" s="96"/>
      <c r="L455" s="96"/>
      <c r="M455" s="96"/>
      <c r="N455" s="96"/>
      <c r="O455" s="96"/>
    </row>
    <row r="456" spans="2:15">
      <c r="B456" s="95"/>
      <c r="C456" s="95"/>
      <c r="D456" s="95"/>
      <c r="E456" s="95"/>
      <c r="F456" s="95"/>
      <c r="G456" s="95"/>
      <c r="H456" s="96"/>
      <c r="I456" s="96"/>
      <c r="J456" s="96"/>
      <c r="K456" s="96"/>
      <c r="L456" s="96"/>
      <c r="M456" s="96"/>
      <c r="N456" s="96"/>
      <c r="O456" s="96"/>
    </row>
    <row r="457" spans="2:15">
      <c r="B457" s="95"/>
      <c r="C457" s="95"/>
      <c r="D457" s="95"/>
      <c r="E457" s="95"/>
      <c r="F457" s="95"/>
      <c r="G457" s="95"/>
      <c r="H457" s="96"/>
      <c r="I457" s="96"/>
      <c r="J457" s="96"/>
      <c r="K457" s="96"/>
      <c r="L457" s="96"/>
      <c r="M457" s="96"/>
      <c r="N457" s="96"/>
      <c r="O457" s="96"/>
    </row>
    <row r="458" spans="2:15">
      <c r="B458" s="95"/>
      <c r="C458" s="95"/>
      <c r="D458" s="95"/>
      <c r="E458" s="95"/>
      <c r="F458" s="95"/>
      <c r="G458" s="95"/>
      <c r="H458" s="96"/>
      <c r="I458" s="96"/>
      <c r="J458" s="96"/>
      <c r="K458" s="96"/>
      <c r="L458" s="96"/>
      <c r="M458" s="96"/>
      <c r="N458" s="96"/>
      <c r="O458" s="96"/>
    </row>
    <row r="459" spans="2:15">
      <c r="B459" s="95"/>
      <c r="C459" s="95"/>
      <c r="D459" s="95"/>
      <c r="E459" s="95"/>
      <c r="F459" s="95"/>
      <c r="G459" s="95"/>
      <c r="H459" s="96"/>
      <c r="I459" s="96"/>
      <c r="J459" s="96"/>
      <c r="K459" s="96"/>
      <c r="L459" s="96"/>
      <c r="M459" s="96"/>
      <c r="N459" s="96"/>
      <c r="O459" s="96"/>
    </row>
    <row r="460" spans="2:15">
      <c r="B460" s="95"/>
      <c r="C460" s="95"/>
      <c r="D460" s="95"/>
      <c r="E460" s="95"/>
      <c r="F460" s="95"/>
      <c r="G460" s="95"/>
      <c r="H460" s="96"/>
      <c r="I460" s="96"/>
      <c r="J460" s="96"/>
      <c r="K460" s="96"/>
      <c r="L460" s="96"/>
      <c r="M460" s="96"/>
      <c r="N460" s="96"/>
      <c r="O460" s="96"/>
    </row>
    <row r="461" spans="2:15">
      <c r="B461" s="95"/>
      <c r="C461" s="95"/>
      <c r="D461" s="95"/>
      <c r="E461" s="95"/>
      <c r="F461" s="95"/>
      <c r="G461" s="95"/>
      <c r="H461" s="96"/>
      <c r="I461" s="96"/>
      <c r="J461" s="96"/>
      <c r="K461" s="96"/>
      <c r="L461" s="96"/>
      <c r="M461" s="96"/>
      <c r="N461" s="96"/>
      <c r="O461" s="96"/>
    </row>
    <row r="462" spans="2:15">
      <c r="B462" s="95"/>
      <c r="C462" s="95"/>
      <c r="D462" s="95"/>
      <c r="E462" s="95"/>
      <c r="F462" s="95"/>
      <c r="G462" s="95"/>
      <c r="H462" s="96"/>
      <c r="I462" s="96"/>
      <c r="J462" s="96"/>
      <c r="K462" s="96"/>
      <c r="L462" s="96"/>
      <c r="M462" s="96"/>
      <c r="N462" s="96"/>
      <c r="O462" s="96"/>
    </row>
    <row r="463" spans="2:15">
      <c r="B463" s="95"/>
      <c r="C463" s="95"/>
      <c r="D463" s="95"/>
      <c r="E463" s="95"/>
      <c r="F463" s="95"/>
      <c r="G463" s="95"/>
      <c r="H463" s="96"/>
      <c r="I463" s="96"/>
      <c r="J463" s="96"/>
      <c r="K463" s="96"/>
      <c r="L463" s="96"/>
      <c r="M463" s="96"/>
      <c r="N463" s="96"/>
      <c r="O463" s="96"/>
    </row>
    <row r="464" spans="2:15">
      <c r="B464" s="95"/>
      <c r="C464" s="95"/>
      <c r="D464" s="95"/>
      <c r="E464" s="95"/>
      <c r="F464" s="95"/>
      <c r="G464" s="95"/>
      <c r="H464" s="96"/>
      <c r="I464" s="96"/>
      <c r="J464" s="96"/>
      <c r="K464" s="96"/>
      <c r="L464" s="96"/>
      <c r="M464" s="96"/>
      <c r="N464" s="96"/>
      <c r="O464" s="96"/>
    </row>
    <row r="465" spans="2:15">
      <c r="B465" s="95"/>
      <c r="C465" s="95"/>
      <c r="D465" s="95"/>
      <c r="E465" s="95"/>
      <c r="F465" s="95"/>
      <c r="G465" s="95"/>
      <c r="H465" s="96"/>
      <c r="I465" s="96"/>
      <c r="J465" s="96"/>
      <c r="K465" s="96"/>
      <c r="L465" s="96"/>
      <c r="M465" s="96"/>
      <c r="N465" s="96"/>
      <c r="O465" s="96"/>
    </row>
    <row r="466" spans="2:15">
      <c r="B466" s="95"/>
      <c r="C466" s="95"/>
      <c r="D466" s="95"/>
      <c r="E466" s="95"/>
      <c r="F466" s="95"/>
      <c r="G466" s="95"/>
      <c r="H466" s="96"/>
      <c r="I466" s="96"/>
      <c r="J466" s="96"/>
      <c r="K466" s="96"/>
      <c r="L466" s="96"/>
      <c r="M466" s="96"/>
      <c r="N466" s="96"/>
      <c r="O466" s="96"/>
    </row>
    <row r="467" spans="2:15">
      <c r="B467" s="95"/>
      <c r="C467" s="95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  <c r="O467" s="96"/>
    </row>
    <row r="468" spans="2:15">
      <c r="B468" s="95"/>
      <c r="C468" s="95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  <c r="O468" s="96"/>
    </row>
    <row r="469" spans="2:15">
      <c r="B469" s="95"/>
      <c r="C469" s="95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  <c r="O469" s="96"/>
    </row>
    <row r="470" spans="2:15">
      <c r="B470" s="95"/>
      <c r="C470" s="95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  <c r="O470" s="96"/>
    </row>
    <row r="471" spans="2:15">
      <c r="B471" s="95"/>
      <c r="C471" s="95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  <c r="O471" s="96"/>
    </row>
    <row r="472" spans="2:15">
      <c r="B472" s="95"/>
      <c r="C472" s="95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  <c r="O472" s="96"/>
    </row>
    <row r="473" spans="2:15">
      <c r="B473" s="95"/>
      <c r="C473" s="95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  <c r="O473" s="96"/>
    </row>
    <row r="474" spans="2:15">
      <c r="B474" s="95"/>
      <c r="C474" s="95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  <c r="O474" s="96"/>
    </row>
    <row r="475" spans="2:15">
      <c r="B475" s="95"/>
      <c r="C475" s="95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  <c r="O475" s="96"/>
    </row>
    <row r="476" spans="2:15">
      <c r="B476" s="95"/>
      <c r="C476" s="95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  <c r="O476" s="96"/>
    </row>
    <row r="477" spans="2:15">
      <c r="B477" s="95"/>
      <c r="C477" s="95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  <c r="O477" s="96"/>
    </row>
    <row r="478" spans="2:15">
      <c r="B478" s="95"/>
      <c r="C478" s="95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  <c r="O478" s="96"/>
    </row>
    <row r="479" spans="2:15">
      <c r="B479" s="95"/>
      <c r="C479" s="95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  <c r="O479" s="96"/>
    </row>
    <row r="480" spans="2:15">
      <c r="B480" s="95"/>
      <c r="C480" s="95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  <c r="O480" s="96"/>
    </row>
    <row r="481" spans="2:15">
      <c r="B481" s="95"/>
      <c r="C481" s="95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  <c r="O481" s="96"/>
    </row>
    <row r="482" spans="2:15">
      <c r="B482" s="95"/>
      <c r="C482" s="95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  <c r="O482" s="96"/>
    </row>
    <row r="483" spans="2:15">
      <c r="B483" s="95"/>
      <c r="C483" s="95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  <c r="O483" s="96"/>
    </row>
    <row r="484" spans="2:15">
      <c r="B484" s="95"/>
      <c r="C484" s="95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  <c r="O484" s="96"/>
    </row>
    <row r="485" spans="2:15">
      <c r="B485" s="95"/>
      <c r="C485" s="95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  <c r="O485" s="96"/>
    </row>
    <row r="486" spans="2:15">
      <c r="B486" s="95"/>
      <c r="C486" s="95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  <c r="O486" s="96"/>
    </row>
    <row r="487" spans="2:15">
      <c r="B487" s="95"/>
      <c r="C487" s="95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  <c r="O487" s="96"/>
    </row>
    <row r="488" spans="2:15">
      <c r="B488" s="95"/>
      <c r="C488" s="95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  <c r="O488" s="96"/>
    </row>
    <row r="489" spans="2:15">
      <c r="B489" s="95"/>
      <c r="C489" s="95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  <c r="O489" s="96"/>
    </row>
    <row r="490" spans="2:15">
      <c r="B490" s="95"/>
      <c r="C490" s="95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  <c r="O490" s="96"/>
    </row>
    <row r="491" spans="2:15">
      <c r="B491" s="95"/>
      <c r="C491" s="95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  <c r="O491" s="96"/>
    </row>
    <row r="492" spans="2:15">
      <c r="B492" s="95"/>
      <c r="C492" s="95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  <c r="O492" s="96"/>
    </row>
    <row r="493" spans="2:15">
      <c r="B493" s="95"/>
      <c r="C493" s="95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  <c r="O493" s="96"/>
    </row>
    <row r="494" spans="2:15">
      <c r="B494" s="95"/>
      <c r="C494" s="95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  <c r="O494" s="96"/>
    </row>
    <row r="495" spans="2:15">
      <c r="B495" s="95"/>
      <c r="C495" s="95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  <c r="O495" s="96"/>
    </row>
    <row r="496" spans="2:15">
      <c r="B496" s="95"/>
      <c r="C496" s="95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  <c r="O496" s="96"/>
    </row>
    <row r="497" spans="2:15">
      <c r="B497" s="95"/>
      <c r="C497" s="95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  <c r="O497" s="96"/>
    </row>
    <row r="498" spans="2:15">
      <c r="B498" s="95"/>
      <c r="C498" s="95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  <c r="O498" s="96"/>
    </row>
    <row r="499" spans="2:15">
      <c r="B499" s="95"/>
      <c r="C499" s="95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  <c r="O499" s="96"/>
    </row>
    <row r="500" spans="2:15">
      <c r="B500" s="95"/>
      <c r="C500" s="95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  <c r="O500" s="96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8.140625" style="2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8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133</v>
      </c>
      <c r="C1" s="46" t="s" vm="1">
        <v>204</v>
      </c>
    </row>
    <row r="2" spans="2:14">
      <c r="B2" s="46" t="s">
        <v>132</v>
      </c>
      <c r="C2" s="46" t="s">
        <v>205</v>
      </c>
    </row>
    <row r="3" spans="2:14">
      <c r="B3" s="46" t="s">
        <v>134</v>
      </c>
      <c r="C3" s="46" t="s">
        <v>206</v>
      </c>
    </row>
    <row r="4" spans="2:14">
      <c r="B4" s="46" t="s">
        <v>135</v>
      </c>
      <c r="C4" s="46">
        <v>2148</v>
      </c>
    </row>
    <row r="6" spans="2:14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2:14" ht="26.25" customHeight="1">
      <c r="B7" s="135" t="s">
        <v>202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2:14" s="3" customFormat="1" ht="74.25" customHeight="1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60</v>
      </c>
      <c r="G8" s="29" t="s">
        <v>94</v>
      </c>
      <c r="H8" s="29" t="s">
        <v>182</v>
      </c>
      <c r="I8" s="29" t="s">
        <v>181</v>
      </c>
      <c r="J8" s="29" t="s">
        <v>196</v>
      </c>
      <c r="K8" s="29" t="s">
        <v>56</v>
      </c>
      <c r="L8" s="29" t="s">
        <v>53</v>
      </c>
      <c r="M8" s="29" t="s">
        <v>136</v>
      </c>
      <c r="N8" s="13" t="s">
        <v>138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189</v>
      </c>
      <c r="I9" s="31"/>
      <c r="J9" s="15" t="s">
        <v>185</v>
      </c>
      <c r="K9" s="15" t="s">
        <v>185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8" t="s">
        <v>199</v>
      </c>
      <c r="C11" s="88"/>
      <c r="D11" s="89"/>
      <c r="E11" s="88"/>
      <c r="F11" s="89"/>
      <c r="G11" s="89"/>
      <c r="H11" s="91"/>
      <c r="I11" s="103"/>
      <c r="J11" s="91"/>
      <c r="K11" s="91">
        <v>313.58794959500005</v>
      </c>
      <c r="L11" s="92"/>
      <c r="M11" s="92">
        <f>IFERROR(K11/$K$11,0)</f>
        <v>1</v>
      </c>
      <c r="N11" s="92">
        <f>K11/'סכום נכסי הקרן'!$C$42</f>
        <v>8.1987208157938557E-2</v>
      </c>
    </row>
    <row r="12" spans="2:14">
      <c r="B12" s="113" t="s">
        <v>178</v>
      </c>
      <c r="C12" s="88"/>
      <c r="D12" s="89"/>
      <c r="E12" s="88"/>
      <c r="F12" s="89"/>
      <c r="G12" s="89"/>
      <c r="H12" s="91"/>
      <c r="I12" s="103"/>
      <c r="J12" s="91"/>
      <c r="K12" s="91">
        <v>305.25257616100004</v>
      </c>
      <c r="L12" s="92"/>
      <c r="M12" s="92">
        <f t="shared" ref="M12:M27" si="0">IFERROR(K12/$K$11,0)</f>
        <v>0.97341934393599883</v>
      </c>
      <c r="N12" s="92">
        <f>K12/'סכום נכסי הקרן'!$C$42</f>
        <v>7.9807934376244727E-2</v>
      </c>
    </row>
    <row r="13" spans="2:14">
      <c r="B13" s="85" t="s">
        <v>200</v>
      </c>
      <c r="C13" s="80"/>
      <c r="D13" s="81"/>
      <c r="E13" s="80"/>
      <c r="F13" s="81"/>
      <c r="G13" s="81"/>
      <c r="H13" s="83"/>
      <c r="I13" s="101"/>
      <c r="J13" s="83"/>
      <c r="K13" s="83">
        <v>305.25257616100004</v>
      </c>
      <c r="L13" s="84"/>
      <c r="M13" s="84">
        <f t="shared" si="0"/>
        <v>0.97341934393599883</v>
      </c>
      <c r="N13" s="84">
        <f>K13/'סכום נכסי הקרן'!$C$42</f>
        <v>7.9807934376244727E-2</v>
      </c>
    </row>
    <row r="14" spans="2:14">
      <c r="B14" s="86" t="s">
        <v>829</v>
      </c>
      <c r="C14" s="88" t="s">
        <v>830</v>
      </c>
      <c r="D14" s="89" t="s">
        <v>111</v>
      </c>
      <c r="E14" s="88" t="s">
        <v>831</v>
      </c>
      <c r="F14" s="89" t="s">
        <v>832</v>
      </c>
      <c r="G14" s="89" t="s">
        <v>120</v>
      </c>
      <c r="H14" s="91">
        <v>602.50400000000013</v>
      </c>
      <c r="I14" s="103">
        <v>359.86</v>
      </c>
      <c r="J14" s="91"/>
      <c r="K14" s="91">
        <v>2.1681708940000002</v>
      </c>
      <c r="L14" s="92">
        <v>8.9911882165090041E-6</v>
      </c>
      <c r="M14" s="92">
        <f t="shared" si="0"/>
        <v>6.9140759292574874E-3</v>
      </c>
      <c r="N14" s="92">
        <f>K14/'סכום נכסי הקרן'!$C$42</f>
        <v>5.6686578243182609E-4</v>
      </c>
    </row>
    <row r="15" spans="2:14">
      <c r="B15" s="86" t="s">
        <v>833</v>
      </c>
      <c r="C15" s="88" t="s">
        <v>834</v>
      </c>
      <c r="D15" s="89" t="s">
        <v>111</v>
      </c>
      <c r="E15" s="88" t="s">
        <v>831</v>
      </c>
      <c r="F15" s="89" t="s">
        <v>832</v>
      </c>
      <c r="G15" s="89" t="s">
        <v>120</v>
      </c>
      <c r="H15" s="91">
        <v>8817.2224869999991</v>
      </c>
      <c r="I15" s="103">
        <v>345.2</v>
      </c>
      <c r="J15" s="91"/>
      <c r="K15" s="91">
        <v>30.437052024000003</v>
      </c>
      <c r="L15" s="92">
        <v>5.2007968543977183E-5</v>
      </c>
      <c r="M15" s="92">
        <f t="shared" si="0"/>
        <v>9.7060655753225089E-2</v>
      </c>
      <c r="N15" s="92">
        <f>K15/'סכום נכסי הקרן'!$C$42</f>
        <v>7.9577321871856822E-3</v>
      </c>
    </row>
    <row r="16" spans="2:14">
      <c r="B16" s="86" t="s">
        <v>835</v>
      </c>
      <c r="C16" s="88" t="s">
        <v>836</v>
      </c>
      <c r="D16" s="89" t="s">
        <v>111</v>
      </c>
      <c r="E16" s="88" t="s">
        <v>837</v>
      </c>
      <c r="F16" s="89" t="s">
        <v>832</v>
      </c>
      <c r="G16" s="89" t="s">
        <v>120</v>
      </c>
      <c r="H16" s="91">
        <v>3860.0000000000005</v>
      </c>
      <c r="I16" s="103">
        <v>346.08</v>
      </c>
      <c r="J16" s="91"/>
      <c r="K16" s="91">
        <v>13.358690000000003</v>
      </c>
      <c r="L16" s="92">
        <v>1.2292407705521886E-5</v>
      </c>
      <c r="M16" s="92">
        <f t="shared" si="0"/>
        <v>4.2599500450361052E-2</v>
      </c>
      <c r="N16" s="92">
        <f>K16/'סכום נכסי הקרן'!$C$42</f>
        <v>3.4926141108479487E-3</v>
      </c>
    </row>
    <row r="17" spans="2:14">
      <c r="B17" s="86" t="s">
        <v>838</v>
      </c>
      <c r="C17" s="88" t="s">
        <v>839</v>
      </c>
      <c r="D17" s="89" t="s">
        <v>111</v>
      </c>
      <c r="E17" s="88" t="s">
        <v>837</v>
      </c>
      <c r="F17" s="89" t="s">
        <v>832</v>
      </c>
      <c r="G17" s="89" t="s">
        <v>120</v>
      </c>
      <c r="H17" s="91">
        <v>6241.0000000000009</v>
      </c>
      <c r="I17" s="103">
        <v>364.56</v>
      </c>
      <c r="J17" s="91"/>
      <c r="K17" s="91">
        <v>22.752189999999999</v>
      </c>
      <c r="L17" s="92">
        <v>3.4034724973845726E-5</v>
      </c>
      <c r="M17" s="92">
        <f t="shared" si="0"/>
        <v>7.2554414254069818E-2</v>
      </c>
      <c r="N17" s="92">
        <f>K17/'סכום נכסי הקרן'!$C$42</f>
        <v>5.9485338642257263E-3</v>
      </c>
    </row>
    <row r="18" spans="2:14">
      <c r="B18" s="86" t="s">
        <v>840</v>
      </c>
      <c r="C18" s="88" t="s">
        <v>841</v>
      </c>
      <c r="D18" s="89" t="s">
        <v>111</v>
      </c>
      <c r="E18" s="88" t="s">
        <v>842</v>
      </c>
      <c r="F18" s="89" t="s">
        <v>832</v>
      </c>
      <c r="G18" s="89" t="s">
        <v>120</v>
      </c>
      <c r="H18" s="91">
        <v>660.00000000000011</v>
      </c>
      <c r="I18" s="103">
        <v>3440.87</v>
      </c>
      <c r="J18" s="91"/>
      <c r="K18" s="91">
        <v>22.709740000000004</v>
      </c>
      <c r="L18" s="92">
        <v>2.2635992153541997E-5</v>
      </c>
      <c r="M18" s="92">
        <f t="shared" si="0"/>
        <v>7.2419045531978227E-2</v>
      </c>
      <c r="N18" s="92">
        <f>K18/'סכום נכסי הקרן'!$C$42</f>
        <v>5.9374353606295293E-3</v>
      </c>
    </row>
    <row r="19" spans="2:14">
      <c r="B19" s="86" t="s">
        <v>843</v>
      </c>
      <c r="C19" s="88" t="s">
        <v>844</v>
      </c>
      <c r="D19" s="89" t="s">
        <v>111</v>
      </c>
      <c r="E19" s="88" t="s">
        <v>842</v>
      </c>
      <c r="F19" s="89" t="s">
        <v>832</v>
      </c>
      <c r="G19" s="89" t="s">
        <v>120</v>
      </c>
      <c r="H19" s="91">
        <v>71.622060000000005</v>
      </c>
      <c r="I19" s="103">
        <v>3608</v>
      </c>
      <c r="J19" s="91"/>
      <c r="K19" s="91">
        <v>2.5841239430000007</v>
      </c>
      <c r="L19" s="92">
        <v>1.1464333614357762E-5</v>
      </c>
      <c r="M19" s="92">
        <f t="shared" si="0"/>
        <v>8.2405077948224919E-3</v>
      </c>
      <c r="N19" s="92">
        <f>K19/'סכום נכסי הקרן'!$C$42</f>
        <v>6.7561622790122684E-4</v>
      </c>
    </row>
    <row r="20" spans="2:14">
      <c r="B20" s="86" t="s">
        <v>845</v>
      </c>
      <c r="C20" s="88" t="s">
        <v>846</v>
      </c>
      <c r="D20" s="89" t="s">
        <v>111</v>
      </c>
      <c r="E20" s="88" t="s">
        <v>847</v>
      </c>
      <c r="F20" s="89" t="s">
        <v>832</v>
      </c>
      <c r="G20" s="89" t="s">
        <v>120</v>
      </c>
      <c r="H20" s="91">
        <v>3443.2629200000006</v>
      </c>
      <c r="I20" s="103">
        <v>3613</v>
      </c>
      <c r="J20" s="91"/>
      <c r="K20" s="91">
        <v>124.40508930000001</v>
      </c>
      <c r="L20" s="92">
        <v>3.409012570702156E-4</v>
      </c>
      <c r="M20" s="92">
        <f t="shared" si="0"/>
        <v>0.39671514629522475</v>
      </c>
      <c r="N20" s="92">
        <f>K20/'סכום נכסי הקרן'!$C$42</f>
        <v>3.2525567278713641E-2</v>
      </c>
    </row>
    <row r="21" spans="2:14">
      <c r="B21" s="86" t="s">
        <v>848</v>
      </c>
      <c r="C21" s="88" t="s">
        <v>849</v>
      </c>
      <c r="D21" s="89" t="s">
        <v>111</v>
      </c>
      <c r="E21" s="88" t="s">
        <v>847</v>
      </c>
      <c r="F21" s="89" t="s">
        <v>832</v>
      </c>
      <c r="G21" s="89" t="s">
        <v>120</v>
      </c>
      <c r="H21" s="91">
        <v>9776.0000000000018</v>
      </c>
      <c r="I21" s="103">
        <v>333.83</v>
      </c>
      <c r="J21" s="91"/>
      <c r="K21" s="91">
        <v>32.635220000000004</v>
      </c>
      <c r="L21" s="92">
        <v>2.4323719243968253E-4</v>
      </c>
      <c r="M21" s="92">
        <f t="shared" si="0"/>
        <v>0.10407038931868558</v>
      </c>
      <c r="N21" s="92">
        <f>K21/'סכום נכסי הקרן'!$C$42</f>
        <v>8.5324406721487799E-3</v>
      </c>
    </row>
    <row r="22" spans="2:14">
      <c r="B22" s="86" t="s">
        <v>850</v>
      </c>
      <c r="C22" s="88" t="s">
        <v>851</v>
      </c>
      <c r="D22" s="89" t="s">
        <v>111</v>
      </c>
      <c r="E22" s="88" t="s">
        <v>847</v>
      </c>
      <c r="F22" s="89" t="s">
        <v>832</v>
      </c>
      <c r="G22" s="89" t="s">
        <v>120</v>
      </c>
      <c r="H22" s="91">
        <v>2797.0000000000005</v>
      </c>
      <c r="I22" s="103">
        <v>345.71</v>
      </c>
      <c r="J22" s="91"/>
      <c r="K22" s="91">
        <v>9.6695100000000025</v>
      </c>
      <c r="L22" s="92">
        <v>6.1700749595281588E-6</v>
      </c>
      <c r="M22" s="92">
        <f t="shared" si="0"/>
        <v>3.083508155363817E-2</v>
      </c>
      <c r="N22" s="92">
        <f>K22/'סכום נכסי הקרן'!$C$42</f>
        <v>2.528082249905144E-3</v>
      </c>
    </row>
    <row r="23" spans="2:14">
      <c r="B23" s="86" t="s">
        <v>852</v>
      </c>
      <c r="C23" s="88" t="s">
        <v>853</v>
      </c>
      <c r="D23" s="89" t="s">
        <v>111</v>
      </c>
      <c r="E23" s="88" t="s">
        <v>847</v>
      </c>
      <c r="F23" s="89" t="s">
        <v>832</v>
      </c>
      <c r="G23" s="89" t="s">
        <v>120</v>
      </c>
      <c r="H23" s="91">
        <v>12099.000000000002</v>
      </c>
      <c r="I23" s="103">
        <v>368.07</v>
      </c>
      <c r="J23" s="91"/>
      <c r="K23" s="91">
        <v>44.532790000000006</v>
      </c>
      <c r="L23" s="92">
        <v>5.2950615382520088E-5</v>
      </c>
      <c r="M23" s="92">
        <f t="shared" si="0"/>
        <v>0.14201052705473619</v>
      </c>
      <c r="N23" s="92">
        <f>K23/'סכום נכסי הקרן'!$C$42</f>
        <v>1.164304664225522E-2</v>
      </c>
    </row>
    <row r="24" spans="2:14">
      <c r="B24" s="93"/>
      <c r="C24" s="88"/>
      <c r="D24" s="88"/>
      <c r="E24" s="88"/>
      <c r="F24" s="88"/>
      <c r="G24" s="88"/>
      <c r="H24" s="91"/>
      <c r="I24" s="103"/>
      <c r="J24" s="88"/>
      <c r="K24" s="88"/>
      <c r="L24" s="88"/>
      <c r="M24" s="92"/>
      <c r="N24" s="88"/>
    </row>
    <row r="25" spans="2:14">
      <c r="B25" s="113" t="s">
        <v>177</v>
      </c>
      <c r="C25" s="88"/>
      <c r="D25" s="89"/>
      <c r="E25" s="88"/>
      <c r="F25" s="89"/>
      <c r="G25" s="89"/>
      <c r="H25" s="91"/>
      <c r="I25" s="103"/>
      <c r="J25" s="91"/>
      <c r="K25" s="91">
        <v>8.335373434000001</v>
      </c>
      <c r="L25" s="92"/>
      <c r="M25" s="92">
        <f t="shared" si="0"/>
        <v>2.6580656064001073E-2</v>
      </c>
      <c r="N25" s="92">
        <f>K25/'סכום נכסי הקרן'!$C$42</f>
        <v>2.1792737816938275E-3</v>
      </c>
    </row>
    <row r="26" spans="2:14">
      <c r="B26" s="85" t="s">
        <v>201</v>
      </c>
      <c r="C26" s="80"/>
      <c r="D26" s="81"/>
      <c r="E26" s="80"/>
      <c r="F26" s="81"/>
      <c r="G26" s="81"/>
      <c r="H26" s="83"/>
      <c r="I26" s="101"/>
      <c r="J26" s="83"/>
      <c r="K26" s="83">
        <v>8.335373434000001</v>
      </c>
      <c r="L26" s="84"/>
      <c r="M26" s="84">
        <f t="shared" si="0"/>
        <v>2.6580656064001073E-2</v>
      </c>
      <c r="N26" s="84">
        <f>K26/'סכום נכסי הקרן'!$C$42</f>
        <v>2.1792737816938275E-3</v>
      </c>
    </row>
    <row r="27" spans="2:14">
      <c r="B27" s="86" t="s">
        <v>854</v>
      </c>
      <c r="C27" s="88" t="s">
        <v>855</v>
      </c>
      <c r="D27" s="89" t="s">
        <v>112</v>
      </c>
      <c r="E27" s="88"/>
      <c r="F27" s="89" t="s">
        <v>832</v>
      </c>
      <c r="G27" s="89" t="s">
        <v>119</v>
      </c>
      <c r="H27" s="91">
        <v>25.050635000000003</v>
      </c>
      <c r="I27" s="103">
        <v>8993</v>
      </c>
      <c r="J27" s="91"/>
      <c r="K27" s="91">
        <v>8.335373434000001</v>
      </c>
      <c r="L27" s="92">
        <v>7.0277831665434394E-7</v>
      </c>
      <c r="M27" s="92">
        <f t="shared" si="0"/>
        <v>2.6580656064001073E-2</v>
      </c>
      <c r="N27" s="92">
        <f>K27/'סכום נכסי הקרן'!$C$42</f>
        <v>2.1792737816938275E-3</v>
      </c>
    </row>
    <row r="28" spans="2:14">
      <c r="B28" s="93"/>
      <c r="C28" s="88"/>
      <c r="D28" s="88"/>
      <c r="E28" s="88"/>
      <c r="F28" s="88"/>
      <c r="G28" s="88"/>
      <c r="H28" s="91"/>
      <c r="I28" s="103"/>
      <c r="J28" s="88"/>
      <c r="K28" s="88"/>
      <c r="L28" s="88"/>
      <c r="M28" s="92"/>
      <c r="N28" s="88"/>
    </row>
    <row r="29" spans="2:14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>
      <c r="B31" s="110" t="s">
        <v>197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>
      <c r="B32" s="110" t="s">
        <v>103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>
      <c r="B33" s="110" t="s">
        <v>180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>
      <c r="B34" s="110" t="s">
        <v>188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110" t="s">
        <v>195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2:1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2:1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2:14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2:14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2:14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2:14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2:14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2:14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2:14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2:14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2:14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2:14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2:14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2:14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2:14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2:14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2:14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2:14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2:14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2:14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2:14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2:14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2:14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2:14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2:14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2:14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2:14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2:14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2:14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2:14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2:14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2:14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2:14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2:14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2:14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2:14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2:14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2:14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2:14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2:14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2:14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2:14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2:14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2:14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2:14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2:14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2:14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2:14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2:14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2:14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2:14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2:14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2:14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2:14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2:14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2:14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2:14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2:14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2:14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2:14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2:14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2:14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2:14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2:14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2:14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2:14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2:14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2:14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2:14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2:14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2:14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2:14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2:14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2:14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2:14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2:14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2:14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2:14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2:14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2:14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2:14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2:14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2:14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2:14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2:14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2:14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2:14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2:14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2:14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2:14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2:14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2:14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2:14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2:14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2:14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2:14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2:14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2:14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2:14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2:14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2:14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2:14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2:14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2:14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2:14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2:14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2:14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2:14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2:14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</row>
    <row r="235" spans="2:14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</row>
    <row r="236" spans="2:14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</row>
    <row r="237" spans="2:14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</row>
    <row r="238" spans="2:14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</row>
    <row r="239" spans="2:14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</row>
    <row r="240" spans="2:14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</row>
    <row r="241" spans="2:14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</row>
    <row r="242" spans="2:14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</row>
    <row r="243" spans="2:14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</row>
    <row r="244" spans="2:14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</row>
    <row r="245" spans="2:14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</row>
    <row r="246" spans="2:14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</row>
    <row r="247" spans="2:14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</row>
    <row r="248" spans="2:14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</row>
    <row r="249" spans="2:14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</row>
    <row r="250" spans="2:14">
      <c r="B250" s="111"/>
      <c r="C250" s="95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</row>
    <row r="251" spans="2:14">
      <c r="B251" s="111"/>
      <c r="C251" s="95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</row>
    <row r="252" spans="2:14">
      <c r="B252" s="112"/>
      <c r="C252" s="95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</row>
    <row r="253" spans="2:14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</row>
    <row r="254" spans="2:14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</row>
    <row r="255" spans="2:14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</row>
    <row r="256" spans="2:14">
      <c r="B256" s="95"/>
      <c r="C256" s="95"/>
      <c r="D256" s="95"/>
      <c r="E256" s="95"/>
      <c r="F256" s="95"/>
      <c r="G256" s="95"/>
      <c r="H256" s="96"/>
      <c r="I256" s="96"/>
      <c r="J256" s="96"/>
      <c r="K256" s="96"/>
      <c r="L256" s="96"/>
      <c r="M256" s="96"/>
      <c r="N256" s="96"/>
    </row>
    <row r="257" spans="2:14">
      <c r="B257" s="95"/>
      <c r="C257" s="95"/>
      <c r="D257" s="95"/>
      <c r="E257" s="95"/>
      <c r="F257" s="95"/>
      <c r="G257" s="95"/>
      <c r="H257" s="96"/>
      <c r="I257" s="96"/>
      <c r="J257" s="96"/>
      <c r="K257" s="96"/>
      <c r="L257" s="96"/>
      <c r="M257" s="96"/>
      <c r="N257" s="96"/>
    </row>
    <row r="258" spans="2:14">
      <c r="B258" s="95"/>
      <c r="C258" s="95"/>
      <c r="D258" s="95"/>
      <c r="E258" s="95"/>
      <c r="F258" s="95"/>
      <c r="G258" s="95"/>
      <c r="H258" s="96"/>
      <c r="I258" s="96"/>
      <c r="J258" s="96"/>
      <c r="K258" s="96"/>
      <c r="L258" s="96"/>
      <c r="M258" s="96"/>
      <c r="N258" s="96"/>
    </row>
    <row r="259" spans="2:14">
      <c r="B259" s="95"/>
      <c r="C259" s="95"/>
      <c r="D259" s="95"/>
      <c r="E259" s="95"/>
      <c r="F259" s="95"/>
      <c r="G259" s="95"/>
      <c r="H259" s="96"/>
      <c r="I259" s="96"/>
      <c r="J259" s="96"/>
      <c r="K259" s="96"/>
      <c r="L259" s="96"/>
      <c r="M259" s="96"/>
      <c r="N259" s="96"/>
    </row>
    <row r="260" spans="2:14">
      <c r="B260" s="95"/>
      <c r="C260" s="95"/>
      <c r="D260" s="95"/>
      <c r="E260" s="95"/>
      <c r="F260" s="95"/>
      <c r="G260" s="95"/>
      <c r="H260" s="96"/>
      <c r="I260" s="96"/>
      <c r="J260" s="96"/>
      <c r="K260" s="96"/>
      <c r="L260" s="96"/>
      <c r="M260" s="96"/>
      <c r="N260" s="96"/>
    </row>
    <row r="261" spans="2:14">
      <c r="B261" s="95"/>
      <c r="C261" s="95"/>
      <c r="D261" s="95"/>
      <c r="E261" s="95"/>
      <c r="F261" s="95"/>
      <c r="G261" s="95"/>
      <c r="H261" s="96"/>
      <c r="I261" s="96"/>
      <c r="J261" s="96"/>
      <c r="K261" s="96"/>
      <c r="L261" s="96"/>
      <c r="M261" s="96"/>
      <c r="N261" s="96"/>
    </row>
    <row r="262" spans="2:14">
      <c r="B262" s="95"/>
      <c r="C262" s="95"/>
      <c r="D262" s="95"/>
      <c r="E262" s="95"/>
      <c r="F262" s="95"/>
      <c r="G262" s="95"/>
      <c r="H262" s="96"/>
      <c r="I262" s="96"/>
      <c r="J262" s="96"/>
      <c r="K262" s="96"/>
      <c r="L262" s="96"/>
      <c r="M262" s="96"/>
      <c r="N262" s="96"/>
    </row>
    <row r="263" spans="2:14">
      <c r="B263" s="95"/>
      <c r="C263" s="95"/>
      <c r="D263" s="95"/>
      <c r="E263" s="95"/>
      <c r="F263" s="95"/>
      <c r="G263" s="95"/>
      <c r="H263" s="96"/>
      <c r="I263" s="96"/>
      <c r="J263" s="96"/>
      <c r="K263" s="96"/>
      <c r="L263" s="96"/>
      <c r="M263" s="96"/>
      <c r="N263" s="96"/>
    </row>
    <row r="264" spans="2:14">
      <c r="B264" s="95"/>
      <c r="C264" s="95"/>
      <c r="D264" s="95"/>
      <c r="E264" s="95"/>
      <c r="F264" s="95"/>
      <c r="G264" s="95"/>
      <c r="H264" s="96"/>
      <c r="I264" s="96"/>
      <c r="J264" s="96"/>
      <c r="K264" s="96"/>
      <c r="L264" s="96"/>
      <c r="M264" s="96"/>
      <c r="N264" s="96"/>
    </row>
    <row r="265" spans="2:14">
      <c r="B265" s="95"/>
      <c r="C265" s="95"/>
      <c r="D265" s="95"/>
      <c r="E265" s="95"/>
      <c r="F265" s="95"/>
      <c r="G265" s="95"/>
      <c r="H265" s="96"/>
      <c r="I265" s="96"/>
      <c r="J265" s="96"/>
      <c r="K265" s="96"/>
      <c r="L265" s="96"/>
      <c r="M265" s="96"/>
      <c r="N265" s="96"/>
    </row>
    <row r="266" spans="2:14">
      <c r="B266" s="95"/>
      <c r="C266" s="95"/>
      <c r="D266" s="95"/>
      <c r="E266" s="95"/>
      <c r="F266" s="95"/>
      <c r="G266" s="95"/>
      <c r="H266" s="96"/>
      <c r="I266" s="96"/>
      <c r="J266" s="96"/>
      <c r="K266" s="96"/>
      <c r="L266" s="96"/>
      <c r="M266" s="96"/>
      <c r="N266" s="96"/>
    </row>
    <row r="267" spans="2:14">
      <c r="B267" s="95"/>
      <c r="C267" s="95"/>
      <c r="D267" s="95"/>
      <c r="E267" s="95"/>
      <c r="F267" s="95"/>
      <c r="G267" s="95"/>
      <c r="H267" s="96"/>
      <c r="I267" s="96"/>
      <c r="J267" s="96"/>
      <c r="K267" s="96"/>
      <c r="L267" s="96"/>
      <c r="M267" s="96"/>
      <c r="N267" s="96"/>
    </row>
    <row r="268" spans="2:14">
      <c r="B268" s="95"/>
      <c r="C268" s="95"/>
      <c r="D268" s="95"/>
      <c r="E268" s="95"/>
      <c r="F268" s="95"/>
      <c r="G268" s="95"/>
      <c r="H268" s="96"/>
      <c r="I268" s="96"/>
      <c r="J268" s="96"/>
      <c r="K268" s="96"/>
      <c r="L268" s="96"/>
      <c r="M268" s="96"/>
      <c r="N268" s="96"/>
    </row>
    <row r="269" spans="2:14">
      <c r="B269" s="95"/>
      <c r="C269" s="95"/>
      <c r="D269" s="95"/>
      <c r="E269" s="95"/>
      <c r="F269" s="95"/>
      <c r="G269" s="95"/>
      <c r="H269" s="96"/>
      <c r="I269" s="96"/>
      <c r="J269" s="96"/>
      <c r="K269" s="96"/>
      <c r="L269" s="96"/>
      <c r="M269" s="96"/>
      <c r="N269" s="96"/>
    </row>
    <row r="270" spans="2:14">
      <c r="B270" s="95"/>
      <c r="C270" s="95"/>
      <c r="D270" s="95"/>
      <c r="E270" s="95"/>
      <c r="F270" s="95"/>
      <c r="G270" s="95"/>
      <c r="H270" s="96"/>
      <c r="I270" s="96"/>
      <c r="J270" s="96"/>
      <c r="K270" s="96"/>
      <c r="L270" s="96"/>
      <c r="M270" s="96"/>
      <c r="N270" s="96"/>
    </row>
    <row r="271" spans="2:14">
      <c r="B271" s="95"/>
      <c r="C271" s="95"/>
      <c r="D271" s="95"/>
      <c r="E271" s="95"/>
      <c r="F271" s="95"/>
      <c r="G271" s="95"/>
      <c r="H271" s="96"/>
      <c r="I271" s="96"/>
      <c r="J271" s="96"/>
      <c r="K271" s="96"/>
      <c r="L271" s="96"/>
      <c r="M271" s="96"/>
      <c r="N271" s="96"/>
    </row>
    <row r="272" spans="2:14">
      <c r="B272" s="95"/>
      <c r="C272" s="95"/>
      <c r="D272" s="95"/>
      <c r="E272" s="95"/>
      <c r="F272" s="95"/>
      <c r="G272" s="95"/>
      <c r="H272" s="96"/>
      <c r="I272" s="96"/>
      <c r="J272" s="96"/>
      <c r="K272" s="96"/>
      <c r="L272" s="96"/>
      <c r="M272" s="96"/>
      <c r="N272" s="96"/>
    </row>
    <row r="273" spans="2:14">
      <c r="B273" s="95"/>
      <c r="C273" s="95"/>
      <c r="D273" s="95"/>
      <c r="E273" s="95"/>
      <c r="F273" s="95"/>
      <c r="G273" s="95"/>
      <c r="H273" s="96"/>
      <c r="I273" s="96"/>
      <c r="J273" s="96"/>
      <c r="K273" s="96"/>
      <c r="L273" s="96"/>
      <c r="M273" s="96"/>
      <c r="N273" s="96"/>
    </row>
    <row r="274" spans="2:14">
      <c r="B274" s="95"/>
      <c r="C274" s="95"/>
      <c r="D274" s="95"/>
      <c r="E274" s="95"/>
      <c r="F274" s="95"/>
      <c r="G274" s="95"/>
      <c r="H274" s="96"/>
      <c r="I274" s="96"/>
      <c r="J274" s="96"/>
      <c r="K274" s="96"/>
      <c r="L274" s="96"/>
      <c r="M274" s="96"/>
      <c r="N274" s="96"/>
    </row>
    <row r="275" spans="2:14">
      <c r="B275" s="95"/>
      <c r="C275" s="95"/>
      <c r="D275" s="95"/>
      <c r="E275" s="95"/>
      <c r="F275" s="95"/>
      <c r="G275" s="95"/>
      <c r="H275" s="96"/>
      <c r="I275" s="96"/>
      <c r="J275" s="96"/>
      <c r="K275" s="96"/>
      <c r="L275" s="96"/>
      <c r="M275" s="96"/>
      <c r="N275" s="96"/>
    </row>
    <row r="276" spans="2:14">
      <c r="B276" s="95"/>
      <c r="C276" s="95"/>
      <c r="D276" s="95"/>
      <c r="E276" s="95"/>
      <c r="F276" s="95"/>
      <c r="G276" s="95"/>
      <c r="H276" s="96"/>
      <c r="I276" s="96"/>
      <c r="J276" s="96"/>
      <c r="K276" s="96"/>
      <c r="L276" s="96"/>
      <c r="M276" s="96"/>
      <c r="N276" s="96"/>
    </row>
    <row r="277" spans="2:14">
      <c r="B277" s="95"/>
      <c r="C277" s="95"/>
      <c r="D277" s="95"/>
      <c r="E277" s="95"/>
      <c r="F277" s="95"/>
      <c r="G277" s="95"/>
      <c r="H277" s="96"/>
      <c r="I277" s="96"/>
      <c r="J277" s="96"/>
      <c r="K277" s="96"/>
      <c r="L277" s="96"/>
      <c r="M277" s="96"/>
      <c r="N277" s="96"/>
    </row>
    <row r="278" spans="2:14">
      <c r="B278" s="95"/>
      <c r="C278" s="95"/>
      <c r="D278" s="95"/>
      <c r="E278" s="95"/>
      <c r="F278" s="95"/>
      <c r="G278" s="95"/>
      <c r="H278" s="96"/>
      <c r="I278" s="96"/>
      <c r="J278" s="96"/>
      <c r="K278" s="96"/>
      <c r="L278" s="96"/>
      <c r="M278" s="96"/>
      <c r="N278" s="96"/>
    </row>
    <row r="279" spans="2:14">
      <c r="B279" s="95"/>
      <c r="C279" s="95"/>
      <c r="D279" s="95"/>
      <c r="E279" s="95"/>
      <c r="F279" s="95"/>
      <c r="G279" s="95"/>
      <c r="H279" s="96"/>
      <c r="I279" s="96"/>
      <c r="J279" s="96"/>
      <c r="K279" s="96"/>
      <c r="L279" s="96"/>
      <c r="M279" s="96"/>
      <c r="N279" s="96"/>
    </row>
    <row r="280" spans="2:14">
      <c r="B280" s="95"/>
      <c r="C280" s="95"/>
      <c r="D280" s="95"/>
      <c r="E280" s="95"/>
      <c r="F280" s="95"/>
      <c r="G280" s="95"/>
      <c r="H280" s="96"/>
      <c r="I280" s="96"/>
      <c r="J280" s="96"/>
      <c r="K280" s="96"/>
      <c r="L280" s="96"/>
      <c r="M280" s="96"/>
      <c r="N280" s="96"/>
    </row>
    <row r="281" spans="2:14">
      <c r="B281" s="95"/>
      <c r="C281" s="95"/>
      <c r="D281" s="95"/>
      <c r="E281" s="95"/>
      <c r="F281" s="95"/>
      <c r="G281" s="95"/>
      <c r="H281" s="96"/>
      <c r="I281" s="96"/>
      <c r="J281" s="96"/>
      <c r="K281" s="96"/>
      <c r="L281" s="96"/>
      <c r="M281" s="96"/>
      <c r="N281" s="96"/>
    </row>
    <row r="282" spans="2:14">
      <c r="B282" s="95"/>
      <c r="C282" s="95"/>
      <c r="D282" s="95"/>
      <c r="E282" s="95"/>
      <c r="F282" s="95"/>
      <c r="G282" s="95"/>
      <c r="H282" s="96"/>
      <c r="I282" s="96"/>
      <c r="J282" s="96"/>
      <c r="K282" s="96"/>
      <c r="L282" s="96"/>
      <c r="M282" s="96"/>
      <c r="N282" s="96"/>
    </row>
    <row r="283" spans="2:14">
      <c r="B283" s="95"/>
      <c r="C283" s="95"/>
      <c r="D283" s="95"/>
      <c r="E283" s="95"/>
      <c r="F283" s="95"/>
      <c r="G283" s="95"/>
      <c r="H283" s="96"/>
      <c r="I283" s="96"/>
      <c r="J283" s="96"/>
      <c r="K283" s="96"/>
      <c r="L283" s="96"/>
      <c r="M283" s="96"/>
      <c r="N283" s="96"/>
    </row>
    <row r="284" spans="2:14">
      <c r="B284" s="95"/>
      <c r="C284" s="95"/>
      <c r="D284" s="95"/>
      <c r="E284" s="95"/>
      <c r="F284" s="95"/>
      <c r="G284" s="95"/>
      <c r="H284" s="96"/>
      <c r="I284" s="96"/>
      <c r="J284" s="96"/>
      <c r="K284" s="96"/>
      <c r="L284" s="96"/>
      <c r="M284" s="96"/>
      <c r="N284" s="96"/>
    </row>
    <row r="285" spans="2:14">
      <c r="B285" s="95"/>
      <c r="C285" s="95"/>
      <c r="D285" s="95"/>
      <c r="E285" s="95"/>
      <c r="F285" s="95"/>
      <c r="G285" s="95"/>
      <c r="H285" s="96"/>
      <c r="I285" s="96"/>
      <c r="J285" s="96"/>
      <c r="K285" s="96"/>
      <c r="L285" s="96"/>
      <c r="M285" s="96"/>
      <c r="N285" s="96"/>
    </row>
    <row r="286" spans="2:14">
      <c r="B286" s="95"/>
      <c r="C286" s="95"/>
      <c r="D286" s="95"/>
      <c r="E286" s="95"/>
      <c r="F286" s="95"/>
      <c r="G286" s="95"/>
      <c r="H286" s="96"/>
      <c r="I286" s="96"/>
      <c r="J286" s="96"/>
      <c r="K286" s="96"/>
      <c r="L286" s="96"/>
      <c r="M286" s="96"/>
      <c r="N286" s="96"/>
    </row>
    <row r="287" spans="2:14">
      <c r="B287" s="95"/>
      <c r="C287" s="95"/>
      <c r="D287" s="95"/>
      <c r="E287" s="95"/>
      <c r="F287" s="95"/>
      <c r="G287" s="95"/>
      <c r="H287" s="96"/>
      <c r="I287" s="96"/>
      <c r="J287" s="96"/>
      <c r="K287" s="96"/>
      <c r="L287" s="96"/>
      <c r="M287" s="96"/>
      <c r="N287" s="96"/>
    </row>
    <row r="288" spans="2:14">
      <c r="B288" s="95"/>
      <c r="C288" s="95"/>
      <c r="D288" s="95"/>
      <c r="E288" s="95"/>
      <c r="F288" s="95"/>
      <c r="G288" s="95"/>
      <c r="H288" s="96"/>
      <c r="I288" s="96"/>
      <c r="J288" s="96"/>
      <c r="K288" s="96"/>
      <c r="L288" s="96"/>
      <c r="M288" s="96"/>
      <c r="N288" s="96"/>
    </row>
    <row r="289" spans="2:14">
      <c r="B289" s="95"/>
      <c r="C289" s="95"/>
      <c r="D289" s="95"/>
      <c r="E289" s="95"/>
      <c r="F289" s="95"/>
      <c r="G289" s="95"/>
      <c r="H289" s="96"/>
      <c r="I289" s="96"/>
      <c r="J289" s="96"/>
      <c r="K289" s="96"/>
      <c r="L289" s="96"/>
      <c r="M289" s="96"/>
      <c r="N289" s="96"/>
    </row>
    <row r="290" spans="2:14">
      <c r="B290" s="95"/>
      <c r="C290" s="95"/>
      <c r="D290" s="95"/>
      <c r="E290" s="95"/>
      <c r="F290" s="95"/>
      <c r="G290" s="95"/>
      <c r="H290" s="96"/>
      <c r="I290" s="96"/>
      <c r="J290" s="96"/>
      <c r="K290" s="96"/>
      <c r="L290" s="96"/>
      <c r="M290" s="96"/>
      <c r="N290" s="96"/>
    </row>
    <row r="291" spans="2:14">
      <c r="B291" s="95"/>
      <c r="C291" s="95"/>
      <c r="D291" s="95"/>
      <c r="E291" s="95"/>
      <c r="F291" s="95"/>
      <c r="G291" s="95"/>
      <c r="H291" s="96"/>
      <c r="I291" s="96"/>
      <c r="J291" s="96"/>
      <c r="K291" s="96"/>
      <c r="L291" s="96"/>
      <c r="M291" s="96"/>
      <c r="N291" s="96"/>
    </row>
    <row r="292" spans="2:14">
      <c r="B292" s="95"/>
      <c r="C292" s="95"/>
      <c r="D292" s="95"/>
      <c r="E292" s="95"/>
      <c r="F292" s="95"/>
      <c r="G292" s="95"/>
      <c r="H292" s="96"/>
      <c r="I292" s="96"/>
      <c r="J292" s="96"/>
      <c r="K292" s="96"/>
      <c r="L292" s="96"/>
      <c r="M292" s="96"/>
      <c r="N292" s="96"/>
    </row>
    <row r="293" spans="2:14">
      <c r="B293" s="95"/>
      <c r="C293" s="95"/>
      <c r="D293" s="95"/>
      <c r="E293" s="95"/>
      <c r="F293" s="95"/>
      <c r="G293" s="95"/>
      <c r="H293" s="96"/>
      <c r="I293" s="96"/>
      <c r="J293" s="96"/>
      <c r="K293" s="96"/>
      <c r="L293" s="96"/>
      <c r="M293" s="96"/>
      <c r="N293" s="96"/>
    </row>
    <row r="294" spans="2:14">
      <c r="B294" s="95"/>
      <c r="C294" s="95"/>
      <c r="D294" s="95"/>
      <c r="E294" s="95"/>
      <c r="F294" s="95"/>
      <c r="G294" s="95"/>
      <c r="H294" s="96"/>
      <c r="I294" s="96"/>
      <c r="J294" s="96"/>
      <c r="K294" s="96"/>
      <c r="L294" s="96"/>
      <c r="M294" s="96"/>
      <c r="N294" s="96"/>
    </row>
    <row r="295" spans="2:14">
      <c r="B295" s="95"/>
      <c r="C295" s="95"/>
      <c r="D295" s="95"/>
      <c r="E295" s="95"/>
      <c r="F295" s="95"/>
      <c r="G295" s="95"/>
      <c r="H295" s="96"/>
      <c r="I295" s="96"/>
      <c r="J295" s="96"/>
      <c r="K295" s="96"/>
      <c r="L295" s="96"/>
      <c r="M295" s="96"/>
      <c r="N295" s="96"/>
    </row>
    <row r="296" spans="2:14">
      <c r="B296" s="95"/>
      <c r="C296" s="95"/>
      <c r="D296" s="95"/>
      <c r="E296" s="95"/>
      <c r="F296" s="95"/>
      <c r="G296" s="95"/>
      <c r="H296" s="96"/>
      <c r="I296" s="96"/>
      <c r="J296" s="96"/>
      <c r="K296" s="96"/>
      <c r="L296" s="96"/>
      <c r="M296" s="96"/>
      <c r="N296" s="96"/>
    </row>
    <row r="297" spans="2:14">
      <c r="B297" s="95"/>
      <c r="C297" s="95"/>
      <c r="D297" s="95"/>
      <c r="E297" s="95"/>
      <c r="F297" s="95"/>
      <c r="G297" s="95"/>
      <c r="H297" s="96"/>
      <c r="I297" s="96"/>
      <c r="J297" s="96"/>
      <c r="K297" s="96"/>
      <c r="L297" s="96"/>
      <c r="M297" s="96"/>
      <c r="N297" s="96"/>
    </row>
    <row r="298" spans="2:14">
      <c r="B298" s="95"/>
      <c r="C298" s="95"/>
      <c r="D298" s="95"/>
      <c r="E298" s="95"/>
      <c r="F298" s="95"/>
      <c r="G298" s="95"/>
      <c r="H298" s="96"/>
      <c r="I298" s="96"/>
      <c r="J298" s="96"/>
      <c r="K298" s="96"/>
      <c r="L298" s="96"/>
      <c r="M298" s="96"/>
      <c r="N298" s="96"/>
    </row>
    <row r="299" spans="2:14">
      <c r="B299" s="95"/>
      <c r="C299" s="95"/>
      <c r="D299" s="95"/>
      <c r="E299" s="95"/>
      <c r="F299" s="95"/>
      <c r="G299" s="95"/>
      <c r="H299" s="96"/>
      <c r="I299" s="96"/>
      <c r="J299" s="96"/>
      <c r="K299" s="96"/>
      <c r="L299" s="96"/>
      <c r="M299" s="96"/>
      <c r="N299" s="96"/>
    </row>
    <row r="300" spans="2:14">
      <c r="B300" s="95"/>
      <c r="C300" s="95"/>
      <c r="D300" s="95"/>
      <c r="E300" s="95"/>
      <c r="F300" s="95"/>
      <c r="G300" s="95"/>
      <c r="H300" s="96"/>
      <c r="I300" s="96"/>
      <c r="J300" s="96"/>
      <c r="K300" s="96"/>
      <c r="L300" s="96"/>
      <c r="M300" s="96"/>
      <c r="N300" s="96"/>
    </row>
    <row r="301" spans="2:14">
      <c r="B301" s="95"/>
      <c r="C301" s="95"/>
      <c r="D301" s="95"/>
      <c r="E301" s="95"/>
      <c r="F301" s="95"/>
      <c r="G301" s="95"/>
      <c r="H301" s="96"/>
      <c r="I301" s="96"/>
      <c r="J301" s="96"/>
      <c r="K301" s="96"/>
      <c r="L301" s="96"/>
      <c r="M301" s="96"/>
      <c r="N301" s="96"/>
    </row>
    <row r="302" spans="2:14">
      <c r="B302" s="95"/>
      <c r="C302" s="95"/>
      <c r="D302" s="95"/>
      <c r="E302" s="95"/>
      <c r="F302" s="95"/>
      <c r="G302" s="95"/>
      <c r="H302" s="96"/>
      <c r="I302" s="96"/>
      <c r="J302" s="96"/>
      <c r="K302" s="96"/>
      <c r="L302" s="96"/>
      <c r="M302" s="96"/>
      <c r="N302" s="96"/>
    </row>
    <row r="303" spans="2:14">
      <c r="B303" s="95"/>
      <c r="C303" s="95"/>
      <c r="D303" s="95"/>
      <c r="E303" s="95"/>
      <c r="F303" s="95"/>
      <c r="G303" s="95"/>
      <c r="H303" s="96"/>
      <c r="I303" s="96"/>
      <c r="J303" s="96"/>
      <c r="K303" s="96"/>
      <c r="L303" s="96"/>
      <c r="M303" s="96"/>
      <c r="N303" s="96"/>
    </row>
    <row r="304" spans="2:14">
      <c r="B304" s="95"/>
      <c r="C304" s="95"/>
      <c r="D304" s="95"/>
      <c r="E304" s="95"/>
      <c r="F304" s="95"/>
      <c r="G304" s="95"/>
      <c r="H304" s="96"/>
      <c r="I304" s="96"/>
      <c r="J304" s="96"/>
      <c r="K304" s="96"/>
      <c r="L304" s="96"/>
      <c r="M304" s="96"/>
      <c r="N304" s="96"/>
    </row>
    <row r="305" spans="2:14">
      <c r="B305" s="95"/>
      <c r="C305" s="95"/>
      <c r="D305" s="95"/>
      <c r="E305" s="95"/>
      <c r="F305" s="95"/>
      <c r="G305" s="95"/>
      <c r="H305" s="96"/>
      <c r="I305" s="96"/>
      <c r="J305" s="96"/>
      <c r="K305" s="96"/>
      <c r="L305" s="96"/>
      <c r="M305" s="96"/>
      <c r="N305" s="96"/>
    </row>
    <row r="306" spans="2:14">
      <c r="B306" s="95"/>
      <c r="C306" s="95"/>
      <c r="D306" s="95"/>
      <c r="E306" s="95"/>
      <c r="F306" s="95"/>
      <c r="G306" s="95"/>
      <c r="H306" s="96"/>
      <c r="I306" s="96"/>
      <c r="J306" s="96"/>
      <c r="K306" s="96"/>
      <c r="L306" s="96"/>
      <c r="M306" s="96"/>
      <c r="N306" s="96"/>
    </row>
    <row r="307" spans="2:14">
      <c r="B307" s="95"/>
      <c r="C307" s="95"/>
      <c r="D307" s="95"/>
      <c r="E307" s="95"/>
      <c r="F307" s="95"/>
      <c r="G307" s="95"/>
      <c r="H307" s="96"/>
      <c r="I307" s="96"/>
      <c r="J307" s="96"/>
      <c r="K307" s="96"/>
      <c r="L307" s="96"/>
      <c r="M307" s="96"/>
      <c r="N307" s="96"/>
    </row>
    <row r="308" spans="2:14">
      <c r="B308" s="95"/>
      <c r="C308" s="95"/>
      <c r="D308" s="95"/>
      <c r="E308" s="95"/>
      <c r="F308" s="95"/>
      <c r="G308" s="95"/>
      <c r="H308" s="96"/>
      <c r="I308" s="96"/>
      <c r="J308" s="96"/>
      <c r="K308" s="96"/>
      <c r="L308" s="96"/>
      <c r="M308" s="96"/>
      <c r="N308" s="96"/>
    </row>
    <row r="309" spans="2:14">
      <c r="B309" s="95"/>
      <c r="C309" s="95"/>
      <c r="D309" s="95"/>
      <c r="E309" s="95"/>
      <c r="F309" s="95"/>
      <c r="G309" s="95"/>
      <c r="H309" s="96"/>
      <c r="I309" s="96"/>
      <c r="J309" s="96"/>
      <c r="K309" s="96"/>
      <c r="L309" s="96"/>
      <c r="M309" s="96"/>
      <c r="N309" s="96"/>
    </row>
    <row r="310" spans="2:14">
      <c r="B310" s="95"/>
      <c r="C310" s="95"/>
      <c r="D310" s="95"/>
      <c r="E310" s="95"/>
      <c r="F310" s="95"/>
      <c r="G310" s="95"/>
      <c r="H310" s="96"/>
      <c r="I310" s="96"/>
      <c r="J310" s="96"/>
      <c r="K310" s="96"/>
      <c r="L310" s="96"/>
      <c r="M310" s="96"/>
      <c r="N310" s="96"/>
    </row>
    <row r="311" spans="2:14">
      <c r="B311" s="95"/>
      <c r="C311" s="95"/>
      <c r="D311" s="95"/>
      <c r="E311" s="95"/>
      <c r="F311" s="95"/>
      <c r="G311" s="95"/>
      <c r="H311" s="96"/>
      <c r="I311" s="96"/>
      <c r="J311" s="96"/>
      <c r="K311" s="96"/>
      <c r="L311" s="96"/>
      <c r="M311" s="96"/>
      <c r="N311" s="96"/>
    </row>
    <row r="312" spans="2:14">
      <c r="B312" s="95"/>
      <c r="C312" s="95"/>
      <c r="D312" s="95"/>
      <c r="E312" s="95"/>
      <c r="F312" s="95"/>
      <c r="G312" s="95"/>
      <c r="H312" s="96"/>
      <c r="I312" s="96"/>
      <c r="J312" s="96"/>
      <c r="K312" s="96"/>
      <c r="L312" s="96"/>
      <c r="M312" s="96"/>
      <c r="N312" s="96"/>
    </row>
    <row r="313" spans="2:14">
      <c r="B313" s="95"/>
      <c r="C313" s="95"/>
      <c r="D313" s="95"/>
      <c r="E313" s="95"/>
      <c r="F313" s="95"/>
      <c r="G313" s="95"/>
      <c r="H313" s="96"/>
      <c r="I313" s="96"/>
      <c r="J313" s="96"/>
      <c r="K313" s="96"/>
      <c r="L313" s="96"/>
      <c r="M313" s="96"/>
      <c r="N313" s="96"/>
    </row>
    <row r="314" spans="2:14">
      <c r="B314" s="95"/>
      <c r="C314" s="95"/>
      <c r="D314" s="95"/>
      <c r="E314" s="95"/>
      <c r="F314" s="95"/>
      <c r="G314" s="95"/>
      <c r="H314" s="96"/>
      <c r="I314" s="96"/>
      <c r="J314" s="96"/>
      <c r="K314" s="96"/>
      <c r="L314" s="96"/>
      <c r="M314" s="96"/>
      <c r="N314" s="96"/>
    </row>
    <row r="315" spans="2:14">
      <c r="B315" s="95"/>
      <c r="C315" s="95"/>
      <c r="D315" s="95"/>
      <c r="E315" s="95"/>
      <c r="F315" s="95"/>
      <c r="G315" s="95"/>
      <c r="H315" s="96"/>
      <c r="I315" s="96"/>
      <c r="J315" s="96"/>
      <c r="K315" s="96"/>
      <c r="L315" s="96"/>
      <c r="M315" s="96"/>
      <c r="N315" s="96"/>
    </row>
    <row r="316" spans="2:14">
      <c r="B316" s="95"/>
      <c r="C316" s="95"/>
      <c r="D316" s="95"/>
      <c r="E316" s="95"/>
      <c r="F316" s="95"/>
      <c r="G316" s="95"/>
      <c r="H316" s="96"/>
      <c r="I316" s="96"/>
      <c r="J316" s="96"/>
      <c r="K316" s="96"/>
      <c r="L316" s="96"/>
      <c r="M316" s="96"/>
      <c r="N316" s="96"/>
    </row>
    <row r="317" spans="2:14">
      <c r="B317" s="95"/>
      <c r="C317" s="95"/>
      <c r="D317" s="95"/>
      <c r="E317" s="95"/>
      <c r="F317" s="95"/>
      <c r="G317" s="95"/>
      <c r="H317" s="96"/>
      <c r="I317" s="96"/>
      <c r="J317" s="96"/>
      <c r="K317" s="96"/>
      <c r="L317" s="96"/>
      <c r="M317" s="96"/>
      <c r="N317" s="96"/>
    </row>
    <row r="318" spans="2:14">
      <c r="B318" s="95"/>
      <c r="C318" s="95"/>
      <c r="D318" s="95"/>
      <c r="E318" s="95"/>
      <c r="F318" s="95"/>
      <c r="G318" s="95"/>
      <c r="H318" s="96"/>
      <c r="I318" s="96"/>
      <c r="J318" s="96"/>
      <c r="K318" s="96"/>
      <c r="L318" s="96"/>
      <c r="M318" s="96"/>
      <c r="N318" s="96"/>
    </row>
    <row r="319" spans="2:14">
      <c r="B319" s="95"/>
      <c r="C319" s="95"/>
      <c r="D319" s="95"/>
      <c r="E319" s="95"/>
      <c r="F319" s="95"/>
      <c r="G319" s="95"/>
      <c r="H319" s="96"/>
      <c r="I319" s="96"/>
      <c r="J319" s="96"/>
      <c r="K319" s="96"/>
      <c r="L319" s="96"/>
      <c r="M319" s="96"/>
      <c r="N319" s="96"/>
    </row>
    <row r="320" spans="2:14">
      <c r="B320" s="95"/>
      <c r="C320" s="95"/>
      <c r="D320" s="95"/>
      <c r="E320" s="95"/>
      <c r="F320" s="95"/>
      <c r="G320" s="95"/>
      <c r="H320" s="96"/>
      <c r="I320" s="96"/>
      <c r="J320" s="96"/>
      <c r="K320" s="96"/>
      <c r="L320" s="96"/>
      <c r="M320" s="96"/>
      <c r="N320" s="96"/>
    </row>
    <row r="321" spans="2:14">
      <c r="B321" s="95"/>
      <c r="C321" s="95"/>
      <c r="D321" s="95"/>
      <c r="E321" s="95"/>
      <c r="F321" s="95"/>
      <c r="G321" s="95"/>
      <c r="H321" s="96"/>
      <c r="I321" s="96"/>
      <c r="J321" s="96"/>
      <c r="K321" s="96"/>
      <c r="L321" s="96"/>
      <c r="M321" s="96"/>
      <c r="N321" s="96"/>
    </row>
    <row r="322" spans="2:14">
      <c r="B322" s="95"/>
      <c r="C322" s="95"/>
      <c r="D322" s="95"/>
      <c r="E322" s="95"/>
      <c r="F322" s="95"/>
      <c r="G322" s="95"/>
      <c r="H322" s="96"/>
      <c r="I322" s="96"/>
      <c r="J322" s="96"/>
      <c r="K322" s="96"/>
      <c r="L322" s="96"/>
      <c r="M322" s="96"/>
      <c r="N322" s="96"/>
    </row>
    <row r="323" spans="2:14">
      <c r="B323" s="95"/>
      <c r="C323" s="95"/>
      <c r="D323" s="95"/>
      <c r="E323" s="95"/>
      <c r="F323" s="95"/>
      <c r="G323" s="95"/>
      <c r="H323" s="96"/>
      <c r="I323" s="96"/>
      <c r="J323" s="96"/>
      <c r="K323" s="96"/>
      <c r="L323" s="96"/>
      <c r="M323" s="96"/>
      <c r="N323" s="96"/>
    </row>
    <row r="324" spans="2:14">
      <c r="B324" s="95"/>
      <c r="C324" s="95"/>
      <c r="D324" s="95"/>
      <c r="E324" s="95"/>
      <c r="F324" s="95"/>
      <c r="G324" s="95"/>
      <c r="H324" s="96"/>
      <c r="I324" s="96"/>
      <c r="J324" s="96"/>
      <c r="K324" s="96"/>
      <c r="L324" s="96"/>
      <c r="M324" s="96"/>
      <c r="N324" s="96"/>
    </row>
    <row r="325" spans="2:14">
      <c r="B325" s="95"/>
      <c r="C325" s="95"/>
      <c r="D325" s="95"/>
      <c r="E325" s="95"/>
      <c r="F325" s="95"/>
      <c r="G325" s="95"/>
      <c r="H325" s="96"/>
      <c r="I325" s="96"/>
      <c r="J325" s="96"/>
      <c r="K325" s="96"/>
      <c r="L325" s="96"/>
      <c r="M325" s="96"/>
      <c r="N325" s="96"/>
    </row>
    <row r="326" spans="2:14">
      <c r="B326" s="95"/>
      <c r="C326" s="95"/>
      <c r="D326" s="95"/>
      <c r="E326" s="95"/>
      <c r="F326" s="95"/>
      <c r="G326" s="95"/>
      <c r="H326" s="96"/>
      <c r="I326" s="96"/>
      <c r="J326" s="96"/>
      <c r="K326" s="96"/>
      <c r="L326" s="96"/>
      <c r="M326" s="96"/>
      <c r="N326" s="96"/>
    </row>
    <row r="327" spans="2:14">
      <c r="B327" s="95"/>
      <c r="C327" s="95"/>
      <c r="D327" s="95"/>
      <c r="E327" s="95"/>
      <c r="F327" s="95"/>
      <c r="G327" s="95"/>
      <c r="H327" s="96"/>
      <c r="I327" s="96"/>
      <c r="J327" s="96"/>
      <c r="K327" s="96"/>
      <c r="L327" s="96"/>
      <c r="M327" s="96"/>
      <c r="N327" s="96"/>
    </row>
    <row r="328" spans="2:14">
      <c r="B328" s="95"/>
      <c r="C328" s="95"/>
      <c r="D328" s="95"/>
      <c r="E328" s="95"/>
      <c r="F328" s="95"/>
      <c r="G328" s="95"/>
      <c r="H328" s="96"/>
      <c r="I328" s="96"/>
      <c r="J328" s="96"/>
      <c r="K328" s="96"/>
      <c r="L328" s="96"/>
      <c r="M328" s="96"/>
      <c r="N328" s="96"/>
    </row>
    <row r="329" spans="2:14">
      <c r="B329" s="95"/>
      <c r="C329" s="95"/>
      <c r="D329" s="95"/>
      <c r="E329" s="95"/>
      <c r="F329" s="95"/>
      <c r="G329" s="95"/>
      <c r="H329" s="96"/>
      <c r="I329" s="96"/>
      <c r="J329" s="96"/>
      <c r="K329" s="96"/>
      <c r="L329" s="96"/>
      <c r="M329" s="96"/>
      <c r="N329" s="96"/>
    </row>
    <row r="330" spans="2:14">
      <c r="B330" s="95"/>
      <c r="C330" s="95"/>
      <c r="D330" s="95"/>
      <c r="E330" s="95"/>
      <c r="F330" s="95"/>
      <c r="G330" s="95"/>
      <c r="H330" s="96"/>
      <c r="I330" s="96"/>
      <c r="J330" s="96"/>
      <c r="K330" s="96"/>
      <c r="L330" s="96"/>
      <c r="M330" s="96"/>
      <c r="N330" s="96"/>
    </row>
    <row r="331" spans="2:14">
      <c r="B331" s="95"/>
      <c r="C331" s="95"/>
      <c r="D331" s="95"/>
      <c r="E331" s="95"/>
      <c r="F331" s="95"/>
      <c r="G331" s="95"/>
      <c r="H331" s="96"/>
      <c r="I331" s="96"/>
      <c r="J331" s="96"/>
      <c r="K331" s="96"/>
      <c r="L331" s="96"/>
      <c r="M331" s="96"/>
      <c r="N331" s="96"/>
    </row>
    <row r="332" spans="2:14">
      <c r="B332" s="95"/>
      <c r="C332" s="95"/>
      <c r="D332" s="95"/>
      <c r="E332" s="95"/>
      <c r="F332" s="95"/>
      <c r="G332" s="95"/>
      <c r="H332" s="96"/>
      <c r="I332" s="96"/>
      <c r="J332" s="96"/>
      <c r="K332" s="96"/>
      <c r="L332" s="96"/>
      <c r="M332" s="96"/>
      <c r="N332" s="96"/>
    </row>
    <row r="333" spans="2:14">
      <c r="B333" s="95"/>
      <c r="C333" s="95"/>
      <c r="D333" s="95"/>
      <c r="E333" s="95"/>
      <c r="F333" s="95"/>
      <c r="G333" s="95"/>
      <c r="H333" s="96"/>
      <c r="I333" s="96"/>
      <c r="J333" s="96"/>
      <c r="K333" s="96"/>
      <c r="L333" s="96"/>
      <c r="M333" s="96"/>
      <c r="N333" s="96"/>
    </row>
    <row r="334" spans="2:14">
      <c r="B334" s="95"/>
      <c r="C334" s="95"/>
      <c r="D334" s="95"/>
      <c r="E334" s="95"/>
      <c r="F334" s="95"/>
      <c r="G334" s="95"/>
      <c r="H334" s="96"/>
      <c r="I334" s="96"/>
      <c r="J334" s="96"/>
      <c r="K334" s="96"/>
      <c r="L334" s="96"/>
      <c r="M334" s="96"/>
      <c r="N334" s="96"/>
    </row>
    <row r="335" spans="2:14">
      <c r="B335" s="95"/>
      <c r="C335" s="95"/>
      <c r="D335" s="95"/>
      <c r="E335" s="95"/>
      <c r="F335" s="95"/>
      <c r="G335" s="95"/>
      <c r="H335" s="96"/>
      <c r="I335" s="96"/>
      <c r="J335" s="96"/>
      <c r="K335" s="96"/>
      <c r="L335" s="96"/>
      <c r="M335" s="96"/>
      <c r="N335" s="96"/>
    </row>
    <row r="336" spans="2:14">
      <c r="B336" s="95"/>
      <c r="C336" s="95"/>
      <c r="D336" s="95"/>
      <c r="E336" s="95"/>
      <c r="F336" s="95"/>
      <c r="G336" s="95"/>
      <c r="H336" s="96"/>
      <c r="I336" s="96"/>
      <c r="J336" s="96"/>
      <c r="K336" s="96"/>
      <c r="L336" s="96"/>
      <c r="M336" s="96"/>
      <c r="N336" s="96"/>
    </row>
    <row r="337" spans="2:14">
      <c r="B337" s="95"/>
      <c r="C337" s="95"/>
      <c r="D337" s="95"/>
      <c r="E337" s="95"/>
      <c r="F337" s="95"/>
      <c r="G337" s="95"/>
      <c r="H337" s="96"/>
      <c r="I337" s="96"/>
      <c r="J337" s="96"/>
      <c r="K337" s="96"/>
      <c r="L337" s="96"/>
      <c r="M337" s="96"/>
      <c r="N337" s="96"/>
    </row>
    <row r="338" spans="2:14">
      <c r="B338" s="95"/>
      <c r="C338" s="95"/>
      <c r="D338" s="95"/>
      <c r="E338" s="95"/>
      <c r="F338" s="95"/>
      <c r="G338" s="95"/>
      <c r="H338" s="96"/>
      <c r="I338" s="96"/>
      <c r="J338" s="96"/>
      <c r="K338" s="96"/>
      <c r="L338" s="96"/>
      <c r="M338" s="96"/>
      <c r="N338" s="96"/>
    </row>
    <row r="339" spans="2:14">
      <c r="B339" s="95"/>
      <c r="C339" s="95"/>
      <c r="D339" s="95"/>
      <c r="E339" s="95"/>
      <c r="F339" s="95"/>
      <c r="G339" s="95"/>
      <c r="H339" s="96"/>
      <c r="I339" s="96"/>
      <c r="J339" s="96"/>
      <c r="K339" s="96"/>
      <c r="L339" s="96"/>
      <c r="M339" s="96"/>
      <c r="N339" s="96"/>
    </row>
    <row r="340" spans="2:14">
      <c r="B340" s="95"/>
      <c r="C340" s="95"/>
      <c r="D340" s="95"/>
      <c r="E340" s="95"/>
      <c r="F340" s="95"/>
      <c r="G340" s="95"/>
      <c r="H340" s="96"/>
      <c r="I340" s="96"/>
      <c r="J340" s="96"/>
      <c r="K340" s="96"/>
      <c r="L340" s="96"/>
      <c r="M340" s="96"/>
      <c r="N340" s="96"/>
    </row>
    <row r="341" spans="2:14">
      <c r="B341" s="95"/>
      <c r="C341" s="95"/>
      <c r="D341" s="95"/>
      <c r="E341" s="95"/>
      <c r="F341" s="95"/>
      <c r="G341" s="95"/>
      <c r="H341" s="96"/>
      <c r="I341" s="96"/>
      <c r="J341" s="96"/>
      <c r="K341" s="96"/>
      <c r="L341" s="96"/>
      <c r="M341" s="96"/>
      <c r="N341" s="96"/>
    </row>
    <row r="342" spans="2:14">
      <c r="B342" s="95"/>
      <c r="C342" s="95"/>
      <c r="D342" s="95"/>
      <c r="E342" s="95"/>
      <c r="F342" s="95"/>
      <c r="G342" s="95"/>
      <c r="H342" s="96"/>
      <c r="I342" s="96"/>
      <c r="J342" s="96"/>
      <c r="K342" s="96"/>
      <c r="L342" s="96"/>
      <c r="M342" s="96"/>
      <c r="N342" s="96"/>
    </row>
    <row r="343" spans="2:14">
      <c r="B343" s="95"/>
      <c r="C343" s="95"/>
      <c r="D343" s="95"/>
      <c r="E343" s="95"/>
      <c r="F343" s="95"/>
      <c r="G343" s="95"/>
      <c r="H343" s="96"/>
      <c r="I343" s="96"/>
      <c r="J343" s="96"/>
      <c r="K343" s="96"/>
      <c r="L343" s="96"/>
      <c r="M343" s="96"/>
      <c r="N343" s="96"/>
    </row>
    <row r="344" spans="2:14">
      <c r="B344" s="95"/>
      <c r="C344" s="95"/>
      <c r="D344" s="95"/>
      <c r="E344" s="95"/>
      <c r="F344" s="95"/>
      <c r="G344" s="95"/>
      <c r="H344" s="96"/>
      <c r="I344" s="96"/>
      <c r="J344" s="96"/>
      <c r="K344" s="96"/>
      <c r="L344" s="96"/>
      <c r="M344" s="96"/>
      <c r="N344" s="96"/>
    </row>
    <row r="345" spans="2:14">
      <c r="B345" s="95"/>
      <c r="C345" s="95"/>
      <c r="D345" s="95"/>
      <c r="E345" s="95"/>
      <c r="F345" s="95"/>
      <c r="G345" s="95"/>
      <c r="H345" s="96"/>
      <c r="I345" s="96"/>
      <c r="J345" s="96"/>
      <c r="K345" s="96"/>
      <c r="L345" s="96"/>
      <c r="M345" s="96"/>
      <c r="N345" s="96"/>
    </row>
    <row r="346" spans="2:14">
      <c r="B346" s="95"/>
      <c r="C346" s="95"/>
      <c r="D346" s="95"/>
      <c r="E346" s="95"/>
      <c r="F346" s="95"/>
      <c r="G346" s="95"/>
      <c r="H346" s="96"/>
      <c r="I346" s="96"/>
      <c r="J346" s="96"/>
      <c r="K346" s="96"/>
      <c r="L346" s="96"/>
      <c r="M346" s="96"/>
      <c r="N346" s="96"/>
    </row>
    <row r="347" spans="2:14">
      <c r="B347" s="95"/>
      <c r="C347" s="95"/>
      <c r="D347" s="95"/>
      <c r="E347" s="95"/>
      <c r="F347" s="95"/>
      <c r="G347" s="95"/>
      <c r="H347" s="96"/>
      <c r="I347" s="96"/>
      <c r="J347" s="96"/>
      <c r="K347" s="96"/>
      <c r="L347" s="96"/>
      <c r="M347" s="96"/>
      <c r="N347" s="96"/>
    </row>
    <row r="348" spans="2:14">
      <c r="B348" s="95"/>
      <c r="C348" s="95"/>
      <c r="D348" s="95"/>
      <c r="E348" s="95"/>
      <c r="F348" s="95"/>
      <c r="G348" s="95"/>
      <c r="H348" s="96"/>
      <c r="I348" s="96"/>
      <c r="J348" s="96"/>
      <c r="K348" s="96"/>
      <c r="L348" s="96"/>
      <c r="M348" s="96"/>
      <c r="N348" s="96"/>
    </row>
    <row r="349" spans="2:14">
      <c r="B349" s="95"/>
      <c r="C349" s="95"/>
      <c r="D349" s="95"/>
      <c r="E349" s="95"/>
      <c r="F349" s="95"/>
      <c r="G349" s="95"/>
      <c r="H349" s="96"/>
      <c r="I349" s="96"/>
      <c r="J349" s="96"/>
      <c r="K349" s="96"/>
      <c r="L349" s="96"/>
      <c r="M349" s="96"/>
      <c r="N349" s="96"/>
    </row>
    <row r="350" spans="2:14">
      <c r="B350" s="95"/>
      <c r="C350" s="95"/>
      <c r="D350" s="95"/>
      <c r="E350" s="95"/>
      <c r="F350" s="95"/>
      <c r="G350" s="95"/>
      <c r="H350" s="96"/>
      <c r="I350" s="96"/>
      <c r="J350" s="96"/>
      <c r="K350" s="96"/>
      <c r="L350" s="96"/>
      <c r="M350" s="96"/>
      <c r="N350" s="96"/>
    </row>
    <row r="351" spans="2:14">
      <c r="B351" s="95"/>
      <c r="C351" s="95"/>
      <c r="D351" s="95"/>
      <c r="E351" s="95"/>
      <c r="F351" s="95"/>
      <c r="G351" s="95"/>
      <c r="H351" s="96"/>
      <c r="I351" s="96"/>
      <c r="J351" s="96"/>
      <c r="K351" s="96"/>
      <c r="L351" s="96"/>
      <c r="M351" s="96"/>
      <c r="N351" s="96"/>
    </row>
    <row r="352" spans="2:14">
      <c r="B352" s="95"/>
      <c r="C352" s="95"/>
      <c r="D352" s="95"/>
      <c r="E352" s="95"/>
      <c r="F352" s="95"/>
      <c r="G352" s="95"/>
      <c r="H352" s="96"/>
      <c r="I352" s="96"/>
      <c r="J352" s="96"/>
      <c r="K352" s="96"/>
      <c r="L352" s="96"/>
      <c r="M352" s="96"/>
      <c r="N352" s="96"/>
    </row>
    <row r="353" spans="2:14">
      <c r="B353" s="95"/>
      <c r="C353" s="95"/>
      <c r="D353" s="95"/>
      <c r="E353" s="95"/>
      <c r="F353" s="95"/>
      <c r="G353" s="95"/>
      <c r="H353" s="96"/>
      <c r="I353" s="96"/>
      <c r="J353" s="96"/>
      <c r="K353" s="96"/>
      <c r="L353" s="96"/>
      <c r="M353" s="96"/>
      <c r="N353" s="96"/>
    </row>
    <row r="354" spans="2:14">
      <c r="B354" s="95"/>
      <c r="C354" s="95"/>
      <c r="D354" s="95"/>
      <c r="E354" s="95"/>
      <c r="F354" s="95"/>
      <c r="G354" s="95"/>
      <c r="H354" s="96"/>
      <c r="I354" s="96"/>
      <c r="J354" s="96"/>
      <c r="K354" s="96"/>
      <c r="L354" s="96"/>
      <c r="M354" s="96"/>
      <c r="N354" s="96"/>
    </row>
    <row r="355" spans="2:14">
      <c r="B355" s="95"/>
      <c r="C355" s="95"/>
      <c r="D355" s="95"/>
      <c r="E355" s="95"/>
      <c r="F355" s="95"/>
      <c r="G355" s="95"/>
      <c r="H355" s="96"/>
      <c r="I355" s="96"/>
      <c r="J355" s="96"/>
      <c r="K355" s="96"/>
      <c r="L355" s="96"/>
      <c r="M355" s="96"/>
      <c r="N355" s="96"/>
    </row>
    <row r="356" spans="2:14">
      <c r="B356" s="95"/>
      <c r="C356" s="95"/>
      <c r="D356" s="95"/>
      <c r="E356" s="95"/>
      <c r="F356" s="95"/>
      <c r="G356" s="95"/>
      <c r="H356" s="96"/>
      <c r="I356" s="96"/>
      <c r="J356" s="96"/>
      <c r="K356" s="96"/>
      <c r="L356" s="96"/>
      <c r="M356" s="96"/>
      <c r="N356" s="96"/>
    </row>
    <row r="357" spans="2:14">
      <c r="B357" s="95"/>
      <c r="C357" s="95"/>
      <c r="D357" s="95"/>
      <c r="E357" s="95"/>
      <c r="F357" s="95"/>
      <c r="G357" s="95"/>
      <c r="H357" s="96"/>
      <c r="I357" s="96"/>
      <c r="J357" s="96"/>
      <c r="K357" s="96"/>
      <c r="L357" s="96"/>
      <c r="M357" s="96"/>
      <c r="N357" s="96"/>
    </row>
    <row r="358" spans="2:14">
      <c r="B358" s="95"/>
      <c r="C358" s="95"/>
      <c r="D358" s="95"/>
      <c r="E358" s="95"/>
      <c r="F358" s="95"/>
      <c r="G358" s="95"/>
      <c r="H358" s="96"/>
      <c r="I358" s="96"/>
      <c r="J358" s="96"/>
      <c r="K358" s="96"/>
      <c r="L358" s="96"/>
      <c r="M358" s="96"/>
      <c r="N358" s="96"/>
    </row>
    <row r="359" spans="2:14">
      <c r="B359" s="95"/>
      <c r="C359" s="95"/>
      <c r="D359" s="95"/>
      <c r="E359" s="95"/>
      <c r="F359" s="95"/>
      <c r="G359" s="95"/>
      <c r="H359" s="96"/>
      <c r="I359" s="96"/>
      <c r="J359" s="96"/>
      <c r="K359" s="96"/>
      <c r="L359" s="96"/>
      <c r="M359" s="96"/>
      <c r="N359" s="96"/>
    </row>
    <row r="360" spans="2:14">
      <c r="B360" s="95"/>
      <c r="C360" s="95"/>
      <c r="D360" s="95"/>
      <c r="E360" s="95"/>
      <c r="F360" s="95"/>
      <c r="G360" s="95"/>
      <c r="H360" s="96"/>
      <c r="I360" s="96"/>
      <c r="J360" s="96"/>
      <c r="K360" s="96"/>
      <c r="L360" s="96"/>
      <c r="M360" s="96"/>
      <c r="N360" s="96"/>
    </row>
    <row r="361" spans="2:14">
      <c r="B361" s="95"/>
      <c r="C361" s="95"/>
      <c r="D361" s="95"/>
      <c r="E361" s="95"/>
      <c r="F361" s="95"/>
      <c r="G361" s="95"/>
      <c r="H361" s="96"/>
      <c r="I361" s="96"/>
      <c r="J361" s="96"/>
      <c r="K361" s="96"/>
      <c r="L361" s="96"/>
      <c r="M361" s="96"/>
      <c r="N361" s="96"/>
    </row>
    <row r="362" spans="2:14">
      <c r="B362" s="95"/>
      <c r="C362" s="95"/>
      <c r="D362" s="95"/>
      <c r="E362" s="95"/>
      <c r="F362" s="95"/>
      <c r="G362" s="95"/>
      <c r="H362" s="96"/>
      <c r="I362" s="96"/>
      <c r="J362" s="96"/>
      <c r="K362" s="96"/>
      <c r="L362" s="96"/>
      <c r="M362" s="96"/>
      <c r="N362" s="96"/>
    </row>
    <row r="363" spans="2:14">
      <c r="B363" s="95"/>
      <c r="C363" s="95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</row>
    <row r="364" spans="2:14">
      <c r="B364" s="95"/>
      <c r="C364" s="95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</row>
    <row r="365" spans="2:14">
      <c r="B365" s="95"/>
      <c r="C365" s="95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</row>
    <row r="366" spans="2:14">
      <c r="B366" s="95"/>
      <c r="C366" s="95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</row>
    <row r="367" spans="2:14">
      <c r="B367" s="95"/>
      <c r="C367" s="95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</row>
    <row r="368" spans="2:14">
      <c r="B368" s="95"/>
      <c r="C368" s="95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</row>
    <row r="369" spans="2:14">
      <c r="B369" s="95"/>
      <c r="C369" s="95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</row>
    <row r="370" spans="2:14">
      <c r="B370" s="95"/>
      <c r="C370" s="95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</row>
    <row r="371" spans="2:14">
      <c r="B371" s="95"/>
      <c r="C371" s="95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</row>
    <row r="372" spans="2:14">
      <c r="B372" s="95"/>
      <c r="C372" s="95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</row>
    <row r="373" spans="2:14">
      <c r="B373" s="95"/>
      <c r="C373" s="95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</row>
    <row r="374" spans="2:14">
      <c r="B374" s="95"/>
      <c r="C374" s="95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</row>
    <row r="375" spans="2:14">
      <c r="B375" s="95"/>
      <c r="C375" s="95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</row>
    <row r="376" spans="2:14">
      <c r="B376" s="95"/>
      <c r="C376" s="95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</row>
    <row r="377" spans="2:14">
      <c r="B377" s="95"/>
      <c r="C377" s="95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</row>
    <row r="378" spans="2:14">
      <c r="B378" s="95"/>
      <c r="C378" s="95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</row>
    <row r="379" spans="2:14">
      <c r="B379" s="95"/>
      <c r="C379" s="95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</row>
    <row r="380" spans="2:14">
      <c r="B380" s="95"/>
      <c r="C380" s="95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</row>
    <row r="381" spans="2:14">
      <c r="B381" s="95"/>
      <c r="C381" s="95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</row>
    <row r="382" spans="2:14">
      <c r="B382" s="95"/>
      <c r="C382" s="95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</row>
    <row r="383" spans="2:14">
      <c r="B383" s="95"/>
      <c r="C383" s="95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</row>
    <row r="384" spans="2:14">
      <c r="B384" s="95"/>
      <c r="C384" s="95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</row>
    <row r="385" spans="2:14">
      <c r="B385" s="95"/>
      <c r="C385" s="95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</row>
    <row r="386" spans="2:14">
      <c r="B386" s="95"/>
      <c r="C386" s="95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</row>
    <row r="387" spans="2:14">
      <c r="B387" s="95"/>
      <c r="C387" s="95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</row>
    <row r="388" spans="2:14">
      <c r="B388" s="95"/>
      <c r="C388" s="95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</row>
    <row r="389" spans="2:14">
      <c r="B389" s="95"/>
      <c r="C389" s="95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</row>
    <row r="390" spans="2:14">
      <c r="B390" s="95"/>
      <c r="C390" s="95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</row>
    <row r="391" spans="2:14">
      <c r="B391" s="95"/>
      <c r="C391" s="95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</row>
    <row r="392" spans="2:14">
      <c r="B392" s="95"/>
      <c r="C392" s="95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</row>
    <row r="393" spans="2:14">
      <c r="B393" s="95"/>
      <c r="C393" s="95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</row>
    <row r="394" spans="2:14">
      <c r="B394" s="95"/>
      <c r="C394" s="95"/>
      <c r="D394" s="95"/>
      <c r="E394" s="95"/>
      <c r="F394" s="95"/>
      <c r="G394" s="95"/>
      <c r="H394" s="96"/>
      <c r="I394" s="96"/>
      <c r="J394" s="96"/>
      <c r="K394" s="96"/>
      <c r="L394" s="96"/>
      <c r="M394" s="96"/>
      <c r="N394" s="96"/>
    </row>
    <row r="395" spans="2:14">
      <c r="B395" s="95"/>
      <c r="C395" s="95"/>
      <c r="D395" s="95"/>
      <c r="E395" s="95"/>
      <c r="F395" s="95"/>
      <c r="G395" s="95"/>
      <c r="H395" s="96"/>
      <c r="I395" s="96"/>
      <c r="J395" s="96"/>
      <c r="K395" s="96"/>
      <c r="L395" s="96"/>
      <c r="M395" s="96"/>
      <c r="N395" s="96"/>
    </row>
    <row r="396" spans="2:14">
      <c r="B396" s="95"/>
      <c r="C396" s="95"/>
      <c r="D396" s="95"/>
      <c r="E396" s="95"/>
      <c r="F396" s="95"/>
      <c r="G396" s="95"/>
      <c r="H396" s="96"/>
      <c r="I396" s="96"/>
      <c r="J396" s="96"/>
      <c r="K396" s="96"/>
      <c r="L396" s="96"/>
      <c r="M396" s="96"/>
      <c r="N396" s="96"/>
    </row>
    <row r="397" spans="2:14">
      <c r="B397" s="95"/>
      <c r="C397" s="95"/>
      <c r="D397" s="95"/>
      <c r="E397" s="95"/>
      <c r="F397" s="95"/>
      <c r="G397" s="95"/>
      <c r="H397" s="96"/>
      <c r="I397" s="96"/>
      <c r="J397" s="96"/>
      <c r="K397" s="96"/>
      <c r="L397" s="96"/>
      <c r="M397" s="96"/>
      <c r="N397" s="96"/>
    </row>
    <row r="398" spans="2:14">
      <c r="B398" s="95"/>
      <c r="C398" s="95"/>
      <c r="D398" s="95"/>
      <c r="E398" s="95"/>
      <c r="F398" s="95"/>
      <c r="G398" s="95"/>
      <c r="H398" s="96"/>
      <c r="I398" s="96"/>
      <c r="J398" s="96"/>
      <c r="K398" s="96"/>
      <c r="L398" s="96"/>
      <c r="M398" s="96"/>
      <c r="N398" s="96"/>
    </row>
    <row r="399" spans="2:14">
      <c r="B399" s="95"/>
      <c r="C399" s="95"/>
      <c r="D399" s="95"/>
      <c r="E399" s="95"/>
      <c r="F399" s="95"/>
      <c r="G399" s="95"/>
      <c r="H399" s="96"/>
      <c r="I399" s="96"/>
      <c r="J399" s="96"/>
      <c r="K399" s="96"/>
      <c r="L399" s="96"/>
      <c r="M399" s="96"/>
      <c r="N399" s="96"/>
    </row>
    <row r="400" spans="2:14">
      <c r="B400" s="95"/>
      <c r="C400" s="95"/>
      <c r="D400" s="95"/>
      <c r="E400" s="95"/>
      <c r="F400" s="95"/>
      <c r="G400" s="95"/>
      <c r="H400" s="96"/>
      <c r="I400" s="96"/>
      <c r="J400" s="96"/>
      <c r="K400" s="96"/>
      <c r="L400" s="96"/>
      <c r="M400" s="96"/>
      <c r="N400" s="96"/>
    </row>
    <row r="401" spans="2:14">
      <c r="B401" s="95"/>
      <c r="C401" s="95"/>
      <c r="D401" s="95"/>
      <c r="E401" s="95"/>
      <c r="F401" s="95"/>
      <c r="G401" s="95"/>
      <c r="H401" s="96"/>
      <c r="I401" s="96"/>
      <c r="J401" s="96"/>
      <c r="K401" s="96"/>
      <c r="L401" s="96"/>
      <c r="M401" s="96"/>
      <c r="N401" s="96"/>
    </row>
    <row r="402" spans="2:14">
      <c r="B402" s="95"/>
      <c r="C402" s="95"/>
      <c r="D402" s="95"/>
      <c r="E402" s="95"/>
      <c r="F402" s="95"/>
      <c r="G402" s="95"/>
      <c r="H402" s="96"/>
      <c r="I402" s="96"/>
      <c r="J402" s="96"/>
      <c r="K402" s="96"/>
      <c r="L402" s="96"/>
      <c r="M402" s="96"/>
      <c r="N402" s="96"/>
    </row>
    <row r="403" spans="2:14">
      <c r="B403" s="95"/>
      <c r="C403" s="95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</row>
    <row r="404" spans="2:14">
      <c r="B404" s="95"/>
      <c r="C404" s="95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</row>
    <row r="405" spans="2:14">
      <c r="B405" s="95"/>
      <c r="C405" s="95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</row>
    <row r="406" spans="2:14">
      <c r="B406" s="95"/>
      <c r="C406" s="95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</row>
    <row r="407" spans="2:14">
      <c r="B407" s="95"/>
      <c r="C407" s="95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</row>
    <row r="408" spans="2:14">
      <c r="B408" s="95"/>
      <c r="C408" s="95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</row>
    <row r="409" spans="2:14">
      <c r="B409" s="95"/>
      <c r="C409" s="95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</row>
    <row r="410" spans="2:14">
      <c r="B410" s="95"/>
      <c r="C410" s="95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</row>
    <row r="411" spans="2:14">
      <c r="B411" s="95"/>
      <c r="C411" s="95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</row>
    <row r="412" spans="2:14">
      <c r="B412" s="95"/>
      <c r="C412" s="95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</row>
    <row r="413" spans="2:14">
      <c r="B413" s="95"/>
      <c r="C413" s="95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</row>
    <row r="414" spans="2:14">
      <c r="B414" s="95"/>
      <c r="C414" s="95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</row>
    <row r="415" spans="2:14">
      <c r="B415" s="95"/>
      <c r="C415" s="95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</row>
    <row r="416" spans="2:14">
      <c r="B416" s="95"/>
      <c r="C416" s="95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</row>
    <row r="417" spans="2:14">
      <c r="B417" s="95"/>
      <c r="C417" s="95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</row>
    <row r="418" spans="2:14">
      <c r="B418" s="95"/>
      <c r="C418" s="95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</row>
    <row r="419" spans="2:14">
      <c r="B419" s="95"/>
      <c r="C419" s="95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</row>
    <row r="420" spans="2:14">
      <c r="B420" s="95"/>
      <c r="C420" s="95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</row>
    <row r="421" spans="2:14">
      <c r="B421" s="95"/>
      <c r="C421" s="95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</row>
    <row r="422" spans="2:14">
      <c r="B422" s="95"/>
      <c r="C422" s="95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</row>
    <row r="423" spans="2:14">
      <c r="B423" s="95"/>
      <c r="C423" s="95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</row>
    <row r="424" spans="2:14">
      <c r="B424" s="95"/>
      <c r="C424" s="95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</row>
    <row r="425" spans="2:14">
      <c r="B425" s="95"/>
      <c r="C425" s="95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</row>
    <row r="426" spans="2:14">
      <c r="B426" s="95"/>
      <c r="C426" s="95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</row>
    <row r="427" spans="2:14">
      <c r="B427" s="95"/>
      <c r="C427" s="95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</row>
    <row r="428" spans="2:14">
      <c r="B428" s="95"/>
      <c r="C428" s="95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</row>
    <row r="429" spans="2:14">
      <c r="B429" s="95"/>
      <c r="C429" s="95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</row>
    <row r="430" spans="2:14">
      <c r="B430" s="95"/>
      <c r="C430" s="95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</row>
    <row r="431" spans="2:14">
      <c r="B431" s="95"/>
      <c r="C431" s="95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</row>
    <row r="432" spans="2:14">
      <c r="B432" s="95"/>
      <c r="C432" s="95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</row>
    <row r="433" spans="2:14">
      <c r="B433" s="95"/>
      <c r="C433" s="95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</row>
    <row r="434" spans="2:14">
      <c r="B434" s="95"/>
      <c r="C434" s="95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</row>
    <row r="435" spans="2:14">
      <c r="B435" s="95"/>
      <c r="C435" s="95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</row>
    <row r="436" spans="2:14">
      <c r="B436" s="95"/>
      <c r="C436" s="95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</row>
    <row r="437" spans="2:14">
      <c r="B437" s="95"/>
      <c r="C437" s="95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</row>
    <row r="438" spans="2:14">
      <c r="B438" s="95"/>
      <c r="C438" s="95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</row>
    <row r="439" spans="2:14">
      <c r="B439" s="95"/>
      <c r="C439" s="95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</row>
    <row r="440" spans="2:14">
      <c r="B440" s="95"/>
      <c r="C440" s="95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</row>
    <row r="441" spans="2:14">
      <c r="B441" s="95"/>
      <c r="C441" s="95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</row>
    <row r="442" spans="2:14">
      <c r="B442" s="95"/>
      <c r="C442" s="95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</row>
    <row r="443" spans="2:14">
      <c r="B443" s="95"/>
      <c r="C443" s="95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</row>
    <row r="444" spans="2:14">
      <c r="B444" s="95"/>
      <c r="C444" s="95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</row>
    <row r="445" spans="2:14">
      <c r="B445" s="95"/>
      <c r="C445" s="95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</row>
    <row r="446" spans="2:14">
      <c r="B446" s="95"/>
      <c r="C446" s="95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</row>
    <row r="447" spans="2:14">
      <c r="B447" s="95"/>
      <c r="C447" s="95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</row>
    <row r="448" spans="2:14">
      <c r="B448" s="95"/>
      <c r="C448" s="95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</row>
    <row r="449" spans="2:14">
      <c r="B449" s="95"/>
      <c r="C449" s="95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</row>
    <row r="450" spans="2:14">
      <c r="B450" s="95"/>
      <c r="C450" s="95"/>
      <c r="D450" s="95"/>
      <c r="E450" s="95"/>
      <c r="F450" s="95"/>
      <c r="G450" s="95"/>
      <c r="H450" s="96"/>
      <c r="I450" s="96"/>
      <c r="J450" s="96"/>
      <c r="K450" s="96"/>
      <c r="L450" s="96"/>
      <c r="M450" s="96"/>
      <c r="N450" s="96"/>
    </row>
    <row r="451" spans="2:14">
      <c r="B451" s="95"/>
      <c r="C451" s="95"/>
      <c r="D451" s="95"/>
      <c r="E451" s="95"/>
      <c r="F451" s="95"/>
      <c r="G451" s="95"/>
      <c r="H451" s="96"/>
      <c r="I451" s="96"/>
      <c r="J451" s="96"/>
      <c r="K451" s="96"/>
      <c r="L451" s="96"/>
      <c r="M451" s="96"/>
      <c r="N451" s="96"/>
    </row>
    <row r="452" spans="2:14">
      <c r="B452" s="95"/>
      <c r="C452" s="95"/>
      <c r="D452" s="95"/>
      <c r="E452" s="95"/>
      <c r="F452" s="95"/>
      <c r="G452" s="95"/>
      <c r="H452" s="96"/>
      <c r="I452" s="96"/>
      <c r="J452" s="96"/>
      <c r="K452" s="96"/>
      <c r="L452" s="96"/>
      <c r="M452" s="96"/>
      <c r="N452" s="96"/>
    </row>
    <row r="453" spans="2:14">
      <c r="B453" s="95"/>
      <c r="C453" s="95"/>
      <c r="D453" s="95"/>
      <c r="E453" s="95"/>
      <c r="F453" s="95"/>
      <c r="G453" s="95"/>
      <c r="H453" s="96"/>
      <c r="I453" s="96"/>
      <c r="J453" s="96"/>
      <c r="K453" s="96"/>
      <c r="L453" s="96"/>
      <c r="M453" s="96"/>
      <c r="N453" s="96"/>
    </row>
    <row r="454" spans="2:14">
      <c r="B454" s="95"/>
      <c r="C454" s="95"/>
      <c r="D454" s="95"/>
      <c r="E454" s="95"/>
      <c r="F454" s="95"/>
      <c r="G454" s="95"/>
      <c r="H454" s="96"/>
      <c r="I454" s="96"/>
      <c r="J454" s="96"/>
      <c r="K454" s="96"/>
      <c r="L454" s="96"/>
      <c r="M454" s="96"/>
      <c r="N454" s="96"/>
    </row>
    <row r="455" spans="2:14">
      <c r="B455" s="95"/>
      <c r="C455" s="95"/>
      <c r="D455" s="95"/>
      <c r="E455" s="95"/>
      <c r="F455" s="95"/>
      <c r="G455" s="95"/>
      <c r="H455" s="96"/>
      <c r="I455" s="96"/>
      <c r="J455" s="96"/>
      <c r="K455" s="96"/>
      <c r="L455" s="96"/>
      <c r="M455" s="96"/>
      <c r="N455" s="96"/>
    </row>
    <row r="456" spans="2:14">
      <c r="B456" s="95"/>
      <c r="C456" s="95"/>
      <c r="D456" s="95"/>
      <c r="E456" s="95"/>
      <c r="F456" s="95"/>
      <c r="G456" s="95"/>
      <c r="H456" s="96"/>
      <c r="I456" s="96"/>
      <c r="J456" s="96"/>
      <c r="K456" s="96"/>
      <c r="L456" s="96"/>
      <c r="M456" s="96"/>
      <c r="N456" s="96"/>
    </row>
    <row r="457" spans="2:14">
      <c r="B457" s="95"/>
      <c r="C457" s="95"/>
      <c r="D457" s="95"/>
      <c r="E457" s="95"/>
      <c r="F457" s="95"/>
      <c r="G457" s="95"/>
      <c r="H457" s="96"/>
      <c r="I457" s="96"/>
      <c r="J457" s="96"/>
      <c r="K457" s="96"/>
      <c r="L457" s="96"/>
      <c r="M457" s="96"/>
      <c r="N457" s="96"/>
    </row>
    <row r="458" spans="2:14">
      <c r="B458" s="95"/>
      <c r="C458" s="95"/>
      <c r="D458" s="95"/>
      <c r="E458" s="95"/>
      <c r="F458" s="95"/>
      <c r="G458" s="95"/>
      <c r="H458" s="96"/>
      <c r="I458" s="96"/>
      <c r="J458" s="96"/>
      <c r="K458" s="96"/>
      <c r="L458" s="96"/>
      <c r="M458" s="96"/>
      <c r="N458" s="96"/>
    </row>
    <row r="459" spans="2:14">
      <c r="B459" s="95"/>
      <c r="C459" s="95"/>
      <c r="D459" s="95"/>
      <c r="E459" s="95"/>
      <c r="F459" s="95"/>
      <c r="G459" s="95"/>
      <c r="H459" s="96"/>
      <c r="I459" s="96"/>
      <c r="J459" s="96"/>
      <c r="K459" s="96"/>
      <c r="L459" s="96"/>
      <c r="M459" s="96"/>
      <c r="N459" s="96"/>
    </row>
    <row r="460" spans="2:14">
      <c r="B460" s="95"/>
      <c r="C460" s="95"/>
      <c r="D460" s="95"/>
      <c r="E460" s="95"/>
      <c r="F460" s="95"/>
      <c r="G460" s="95"/>
      <c r="H460" s="96"/>
      <c r="I460" s="96"/>
      <c r="J460" s="96"/>
      <c r="K460" s="96"/>
      <c r="L460" s="96"/>
      <c r="M460" s="96"/>
      <c r="N460" s="96"/>
    </row>
    <row r="461" spans="2:14">
      <c r="B461" s="95"/>
      <c r="C461" s="95"/>
      <c r="D461" s="95"/>
      <c r="E461" s="95"/>
      <c r="F461" s="95"/>
      <c r="G461" s="95"/>
      <c r="H461" s="96"/>
      <c r="I461" s="96"/>
      <c r="J461" s="96"/>
      <c r="K461" s="96"/>
      <c r="L461" s="96"/>
      <c r="M461" s="96"/>
      <c r="N461" s="96"/>
    </row>
    <row r="462" spans="2:14">
      <c r="B462" s="95"/>
      <c r="C462" s="95"/>
      <c r="D462" s="95"/>
      <c r="E462" s="95"/>
      <c r="F462" s="95"/>
      <c r="G462" s="95"/>
      <c r="H462" s="96"/>
      <c r="I462" s="96"/>
      <c r="J462" s="96"/>
      <c r="K462" s="96"/>
      <c r="L462" s="96"/>
      <c r="M462" s="96"/>
      <c r="N462" s="96"/>
    </row>
    <row r="463" spans="2:14">
      <c r="B463" s="95"/>
      <c r="C463" s="95"/>
      <c r="D463" s="95"/>
      <c r="E463" s="95"/>
      <c r="F463" s="95"/>
      <c r="G463" s="95"/>
      <c r="H463" s="96"/>
      <c r="I463" s="96"/>
      <c r="J463" s="96"/>
      <c r="K463" s="96"/>
      <c r="L463" s="96"/>
      <c r="M463" s="96"/>
      <c r="N463" s="96"/>
    </row>
    <row r="464" spans="2:14">
      <c r="B464" s="95"/>
      <c r="C464" s="95"/>
      <c r="D464" s="95"/>
      <c r="E464" s="95"/>
      <c r="F464" s="95"/>
      <c r="G464" s="95"/>
      <c r="H464" s="96"/>
      <c r="I464" s="96"/>
      <c r="J464" s="96"/>
      <c r="K464" s="96"/>
      <c r="L464" s="96"/>
      <c r="M464" s="96"/>
      <c r="N464" s="96"/>
    </row>
    <row r="465" spans="2:14">
      <c r="B465" s="95"/>
      <c r="C465" s="95"/>
      <c r="D465" s="95"/>
      <c r="E465" s="95"/>
      <c r="F465" s="95"/>
      <c r="G465" s="95"/>
      <c r="H465" s="96"/>
      <c r="I465" s="96"/>
      <c r="J465" s="96"/>
      <c r="K465" s="96"/>
      <c r="L465" s="96"/>
      <c r="M465" s="96"/>
      <c r="N465" s="96"/>
    </row>
    <row r="466" spans="2:14">
      <c r="B466" s="95"/>
      <c r="C466" s="95"/>
      <c r="D466" s="95"/>
      <c r="E466" s="95"/>
      <c r="F466" s="95"/>
      <c r="G466" s="95"/>
      <c r="H466" s="96"/>
      <c r="I466" s="96"/>
      <c r="J466" s="96"/>
      <c r="K466" s="96"/>
      <c r="L466" s="96"/>
      <c r="M466" s="96"/>
      <c r="N466" s="96"/>
    </row>
    <row r="467" spans="2:14">
      <c r="B467" s="95"/>
      <c r="C467" s="95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</row>
    <row r="468" spans="2:14">
      <c r="B468" s="95"/>
      <c r="C468" s="95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</row>
    <row r="469" spans="2:14">
      <c r="B469" s="95"/>
      <c r="C469" s="95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</row>
    <row r="470" spans="2:14">
      <c r="B470" s="95"/>
      <c r="C470" s="95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</row>
    <row r="471" spans="2:14">
      <c r="B471" s="95"/>
      <c r="C471" s="95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</row>
    <row r="472" spans="2:14">
      <c r="B472" s="95"/>
      <c r="C472" s="95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</row>
    <row r="473" spans="2:14">
      <c r="B473" s="95"/>
      <c r="C473" s="95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</row>
    <row r="474" spans="2:14">
      <c r="B474" s="95"/>
      <c r="C474" s="95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</row>
    <row r="475" spans="2:14">
      <c r="B475" s="95"/>
      <c r="C475" s="95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</row>
    <row r="476" spans="2:14">
      <c r="B476" s="95"/>
      <c r="C476" s="95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</row>
    <row r="477" spans="2:14">
      <c r="B477" s="95"/>
      <c r="C477" s="95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</row>
    <row r="478" spans="2:14">
      <c r="B478" s="95"/>
      <c r="C478" s="95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</row>
    <row r="479" spans="2:14">
      <c r="B479" s="95"/>
      <c r="C479" s="95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</row>
    <row r="480" spans="2:14">
      <c r="B480" s="95"/>
      <c r="C480" s="95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</row>
    <row r="481" spans="2:14">
      <c r="B481" s="95"/>
      <c r="C481" s="95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</row>
    <row r="482" spans="2:14">
      <c r="B482" s="95"/>
      <c r="C482" s="95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</row>
    <row r="483" spans="2:14">
      <c r="B483" s="95"/>
      <c r="C483" s="95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</row>
    <row r="484" spans="2:14">
      <c r="B484" s="95"/>
      <c r="C484" s="95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</row>
    <row r="485" spans="2:14">
      <c r="B485" s="95"/>
      <c r="C485" s="95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</row>
    <row r="486" spans="2:14">
      <c r="B486" s="95"/>
      <c r="C486" s="95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</row>
    <row r="487" spans="2:14">
      <c r="B487" s="95"/>
      <c r="C487" s="95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</row>
    <row r="488" spans="2:14">
      <c r="B488" s="95"/>
      <c r="C488" s="95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</row>
    <row r="489" spans="2:14">
      <c r="B489" s="95"/>
      <c r="C489" s="95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</row>
    <row r="490" spans="2:14">
      <c r="B490" s="95"/>
      <c r="C490" s="95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</row>
    <row r="491" spans="2:14">
      <c r="B491" s="95"/>
      <c r="C491" s="95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</row>
    <row r="492" spans="2:14">
      <c r="B492" s="95"/>
      <c r="C492" s="95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</row>
    <row r="493" spans="2:14">
      <c r="B493" s="95"/>
      <c r="C493" s="95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</row>
    <row r="494" spans="2:14">
      <c r="B494" s="95"/>
      <c r="C494" s="95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</row>
    <row r="495" spans="2:14">
      <c r="B495" s="95"/>
      <c r="C495" s="95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</row>
    <row r="496" spans="2:14">
      <c r="B496" s="95"/>
      <c r="C496" s="95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</row>
    <row r="497" spans="2:14">
      <c r="B497" s="95"/>
      <c r="C497" s="95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</row>
    <row r="498" spans="2:14">
      <c r="B498" s="95"/>
      <c r="C498" s="95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</row>
    <row r="499" spans="2:14">
      <c r="B499" s="95"/>
      <c r="C499" s="95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</row>
    <row r="500" spans="2:14">
      <c r="B500" s="95"/>
      <c r="C500" s="95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</row>
    <row r="501" spans="2:14">
      <c r="B501" s="95"/>
      <c r="C501" s="95"/>
      <c r="D501" s="95"/>
      <c r="E501" s="95"/>
      <c r="F501" s="95"/>
      <c r="G501" s="95"/>
      <c r="H501" s="96"/>
      <c r="I501" s="96"/>
      <c r="J501" s="96"/>
      <c r="K501" s="96"/>
      <c r="L501" s="96"/>
      <c r="M501" s="96"/>
      <c r="N501" s="96"/>
    </row>
    <row r="502" spans="2:14">
      <c r="B502" s="95"/>
      <c r="C502" s="95"/>
      <c r="D502" s="95"/>
      <c r="E502" s="95"/>
      <c r="F502" s="95"/>
      <c r="G502" s="95"/>
      <c r="H502" s="96"/>
      <c r="I502" s="96"/>
      <c r="J502" s="96"/>
      <c r="K502" s="96"/>
      <c r="L502" s="96"/>
      <c r="M502" s="96"/>
      <c r="N502" s="96"/>
    </row>
    <row r="503" spans="2:14">
      <c r="B503" s="95"/>
      <c r="C503" s="95"/>
      <c r="D503" s="95"/>
      <c r="E503" s="95"/>
      <c r="F503" s="95"/>
      <c r="G503" s="95"/>
      <c r="H503" s="96"/>
      <c r="I503" s="96"/>
      <c r="J503" s="96"/>
      <c r="K503" s="96"/>
      <c r="L503" s="96"/>
      <c r="M503" s="96"/>
      <c r="N503" s="96"/>
    </row>
    <row r="504" spans="2:14">
      <c r="B504" s="95"/>
      <c r="C504" s="95"/>
      <c r="D504" s="95"/>
      <c r="E504" s="95"/>
      <c r="F504" s="95"/>
      <c r="G504" s="95"/>
      <c r="H504" s="96"/>
      <c r="I504" s="96"/>
      <c r="J504" s="96"/>
      <c r="K504" s="96"/>
      <c r="L504" s="96"/>
      <c r="M504" s="96"/>
      <c r="N504" s="96"/>
    </row>
    <row r="505" spans="2:14">
      <c r="B505" s="95"/>
      <c r="C505" s="95"/>
      <c r="D505" s="95"/>
      <c r="E505" s="95"/>
      <c r="F505" s="95"/>
      <c r="G505" s="95"/>
      <c r="H505" s="96"/>
      <c r="I505" s="96"/>
      <c r="J505" s="96"/>
      <c r="K505" s="96"/>
      <c r="L505" s="96"/>
      <c r="M505" s="96"/>
      <c r="N505" s="96"/>
    </row>
    <row r="506" spans="2:14">
      <c r="B506" s="95"/>
      <c r="C506" s="95"/>
      <c r="D506" s="95"/>
      <c r="E506" s="95"/>
      <c r="F506" s="95"/>
      <c r="G506" s="95"/>
      <c r="H506" s="96"/>
      <c r="I506" s="96"/>
      <c r="J506" s="96"/>
      <c r="K506" s="96"/>
      <c r="L506" s="96"/>
      <c r="M506" s="96"/>
      <c r="N506" s="96"/>
    </row>
    <row r="507" spans="2:14">
      <c r="B507" s="95"/>
      <c r="C507" s="95"/>
      <c r="D507" s="95"/>
      <c r="E507" s="95"/>
      <c r="F507" s="95"/>
      <c r="G507" s="95"/>
      <c r="H507" s="96"/>
      <c r="I507" s="96"/>
      <c r="J507" s="96"/>
      <c r="K507" s="96"/>
      <c r="L507" s="96"/>
      <c r="M507" s="96"/>
      <c r="N507" s="96"/>
    </row>
    <row r="508" spans="2:14">
      <c r="B508" s="95"/>
      <c r="C508" s="95"/>
      <c r="D508" s="95"/>
      <c r="E508" s="95"/>
      <c r="F508" s="95"/>
      <c r="G508" s="95"/>
      <c r="H508" s="96"/>
      <c r="I508" s="96"/>
      <c r="J508" s="96"/>
      <c r="K508" s="96"/>
      <c r="L508" s="96"/>
      <c r="M508" s="96"/>
      <c r="N508" s="96"/>
    </row>
    <row r="509" spans="2:14">
      <c r="B509" s="95"/>
      <c r="C509" s="95"/>
      <c r="D509" s="95"/>
      <c r="E509" s="95"/>
      <c r="F509" s="95"/>
      <c r="G509" s="95"/>
      <c r="H509" s="96"/>
      <c r="I509" s="96"/>
      <c r="J509" s="96"/>
      <c r="K509" s="96"/>
      <c r="L509" s="96"/>
      <c r="M509" s="96"/>
      <c r="N509" s="96"/>
    </row>
    <row r="510" spans="2:14">
      <c r="B510" s="95"/>
      <c r="C510" s="95"/>
      <c r="D510" s="95"/>
      <c r="E510" s="95"/>
      <c r="F510" s="95"/>
      <c r="G510" s="95"/>
      <c r="H510" s="96"/>
      <c r="I510" s="96"/>
      <c r="J510" s="96"/>
      <c r="K510" s="96"/>
      <c r="L510" s="96"/>
      <c r="M510" s="96"/>
      <c r="N510" s="96"/>
    </row>
    <row r="511" spans="2:14">
      <c r="B511" s="95"/>
      <c r="C511" s="95"/>
      <c r="D511" s="95"/>
      <c r="E511" s="95"/>
      <c r="F511" s="95"/>
      <c r="G511" s="95"/>
      <c r="H511" s="96"/>
      <c r="I511" s="96"/>
      <c r="J511" s="96"/>
      <c r="K511" s="96"/>
      <c r="L511" s="96"/>
      <c r="M511" s="96"/>
      <c r="N511" s="96"/>
    </row>
    <row r="512" spans="2:14">
      <c r="B512" s="95"/>
      <c r="C512" s="95"/>
      <c r="D512" s="95"/>
      <c r="E512" s="95"/>
      <c r="F512" s="95"/>
      <c r="G512" s="95"/>
      <c r="H512" s="96"/>
      <c r="I512" s="96"/>
      <c r="J512" s="96"/>
      <c r="K512" s="96"/>
      <c r="L512" s="96"/>
      <c r="M512" s="96"/>
      <c r="N512" s="96"/>
    </row>
    <row r="513" spans="2:14">
      <c r="B513" s="95"/>
      <c r="C513" s="95"/>
      <c r="D513" s="95"/>
      <c r="E513" s="95"/>
      <c r="F513" s="95"/>
      <c r="G513" s="95"/>
      <c r="H513" s="96"/>
      <c r="I513" s="96"/>
      <c r="J513" s="96"/>
      <c r="K513" s="96"/>
      <c r="L513" s="96"/>
      <c r="M513" s="96"/>
      <c r="N513" s="96"/>
    </row>
    <row r="514" spans="2:14">
      <c r="B514" s="95"/>
      <c r="C514" s="95"/>
      <c r="D514" s="95"/>
      <c r="E514" s="95"/>
      <c r="F514" s="95"/>
      <c r="G514" s="95"/>
      <c r="H514" s="96"/>
      <c r="I514" s="96"/>
      <c r="J514" s="96"/>
      <c r="K514" s="96"/>
      <c r="L514" s="96"/>
      <c r="M514" s="96"/>
      <c r="N514" s="96"/>
    </row>
    <row r="515" spans="2:14">
      <c r="B515" s="95"/>
      <c r="C515" s="95"/>
      <c r="D515" s="95"/>
      <c r="E515" s="95"/>
      <c r="F515" s="95"/>
      <c r="G515" s="95"/>
      <c r="H515" s="96"/>
      <c r="I515" s="96"/>
      <c r="J515" s="96"/>
      <c r="K515" s="96"/>
      <c r="L515" s="96"/>
      <c r="M515" s="96"/>
      <c r="N515" s="96"/>
    </row>
    <row r="516" spans="2:14">
      <c r="B516" s="95"/>
      <c r="C516" s="95"/>
      <c r="D516" s="95"/>
      <c r="E516" s="95"/>
      <c r="F516" s="95"/>
      <c r="G516" s="95"/>
      <c r="H516" s="96"/>
      <c r="I516" s="96"/>
      <c r="J516" s="96"/>
      <c r="K516" s="96"/>
      <c r="L516" s="96"/>
      <c r="M516" s="96"/>
      <c r="N516" s="96"/>
    </row>
    <row r="517" spans="2:14">
      <c r="B517" s="95"/>
      <c r="C517" s="95"/>
      <c r="D517" s="95"/>
      <c r="E517" s="95"/>
      <c r="F517" s="95"/>
      <c r="G517" s="95"/>
      <c r="H517" s="96"/>
      <c r="I517" s="96"/>
      <c r="J517" s="96"/>
      <c r="K517" s="96"/>
      <c r="L517" s="96"/>
      <c r="M517" s="96"/>
      <c r="N517" s="96"/>
    </row>
    <row r="518" spans="2:14">
      <c r="B518" s="95"/>
      <c r="C518" s="95"/>
      <c r="D518" s="95"/>
      <c r="E518" s="95"/>
      <c r="F518" s="95"/>
      <c r="G518" s="95"/>
      <c r="H518" s="96"/>
      <c r="I518" s="96"/>
      <c r="J518" s="96"/>
      <c r="K518" s="96"/>
      <c r="L518" s="96"/>
      <c r="M518" s="96"/>
      <c r="N518" s="96"/>
    </row>
    <row r="519" spans="2:14">
      <c r="B519" s="95"/>
      <c r="C519" s="95"/>
      <c r="D519" s="95"/>
      <c r="E519" s="95"/>
      <c r="F519" s="95"/>
      <c r="G519" s="95"/>
      <c r="H519" s="96"/>
      <c r="I519" s="96"/>
      <c r="J519" s="96"/>
      <c r="K519" s="96"/>
      <c r="L519" s="96"/>
      <c r="M519" s="96"/>
      <c r="N519" s="96"/>
    </row>
    <row r="520" spans="2:14">
      <c r="B520" s="95"/>
      <c r="C520" s="95"/>
      <c r="D520" s="95"/>
      <c r="E520" s="95"/>
      <c r="F520" s="95"/>
      <c r="G520" s="95"/>
      <c r="H520" s="96"/>
      <c r="I520" s="96"/>
      <c r="J520" s="96"/>
      <c r="K520" s="96"/>
      <c r="L520" s="96"/>
      <c r="M520" s="96"/>
      <c r="N520" s="96"/>
    </row>
    <row r="521" spans="2:14">
      <c r="B521" s="95"/>
      <c r="C521" s="95"/>
      <c r="D521" s="95"/>
      <c r="E521" s="95"/>
      <c r="F521" s="95"/>
      <c r="G521" s="95"/>
      <c r="H521" s="96"/>
      <c r="I521" s="96"/>
      <c r="J521" s="96"/>
      <c r="K521" s="96"/>
      <c r="L521" s="96"/>
      <c r="M521" s="96"/>
      <c r="N521" s="96"/>
    </row>
    <row r="522" spans="2:14">
      <c r="B522" s="95"/>
      <c r="C522" s="95"/>
      <c r="D522" s="95"/>
      <c r="E522" s="95"/>
      <c r="F522" s="95"/>
      <c r="G522" s="95"/>
      <c r="H522" s="96"/>
      <c r="I522" s="96"/>
      <c r="J522" s="96"/>
      <c r="K522" s="96"/>
      <c r="L522" s="96"/>
      <c r="M522" s="96"/>
      <c r="N522" s="96"/>
    </row>
    <row r="523" spans="2:14">
      <c r="B523" s="95"/>
      <c r="C523" s="95"/>
      <c r="D523" s="95"/>
      <c r="E523" s="95"/>
      <c r="F523" s="95"/>
      <c r="G523" s="95"/>
      <c r="H523" s="96"/>
      <c r="I523" s="96"/>
      <c r="J523" s="96"/>
      <c r="K523" s="96"/>
      <c r="L523" s="96"/>
      <c r="M523" s="96"/>
      <c r="N523" s="96"/>
    </row>
    <row r="524" spans="2:14">
      <c r="B524" s="95"/>
      <c r="C524" s="95"/>
      <c r="D524" s="95"/>
      <c r="E524" s="95"/>
      <c r="F524" s="95"/>
      <c r="G524" s="95"/>
      <c r="H524" s="96"/>
      <c r="I524" s="96"/>
      <c r="J524" s="96"/>
      <c r="K524" s="96"/>
      <c r="L524" s="96"/>
      <c r="M524" s="96"/>
      <c r="N524" s="96"/>
    </row>
    <row r="525" spans="2:14">
      <c r="B525" s="95"/>
      <c r="C525" s="95"/>
      <c r="D525" s="95"/>
      <c r="E525" s="95"/>
      <c r="F525" s="95"/>
      <c r="G525" s="95"/>
      <c r="H525" s="96"/>
      <c r="I525" s="96"/>
      <c r="J525" s="96"/>
      <c r="K525" s="96"/>
      <c r="L525" s="96"/>
      <c r="M525" s="96"/>
      <c r="N525" s="96"/>
    </row>
    <row r="526" spans="2:14">
      <c r="B526" s="95"/>
      <c r="C526" s="95"/>
      <c r="D526" s="95"/>
      <c r="E526" s="95"/>
      <c r="F526" s="95"/>
      <c r="G526" s="95"/>
      <c r="H526" s="96"/>
      <c r="I526" s="96"/>
      <c r="J526" s="96"/>
      <c r="K526" s="96"/>
      <c r="L526" s="96"/>
      <c r="M526" s="96"/>
      <c r="N526" s="96"/>
    </row>
    <row r="527" spans="2:14">
      <c r="B527" s="95"/>
      <c r="C527" s="95"/>
      <c r="D527" s="95"/>
      <c r="E527" s="95"/>
      <c r="F527" s="95"/>
      <c r="G527" s="95"/>
      <c r="H527" s="96"/>
      <c r="I527" s="96"/>
      <c r="J527" s="96"/>
      <c r="K527" s="96"/>
      <c r="L527" s="96"/>
      <c r="M527" s="96"/>
      <c r="N527" s="96"/>
    </row>
    <row r="528" spans="2:14">
      <c r="B528" s="95"/>
      <c r="C528" s="95"/>
      <c r="D528" s="95"/>
      <c r="E528" s="95"/>
      <c r="F528" s="95"/>
      <c r="G528" s="95"/>
      <c r="H528" s="96"/>
      <c r="I528" s="96"/>
      <c r="J528" s="96"/>
      <c r="K528" s="96"/>
      <c r="L528" s="96"/>
      <c r="M528" s="96"/>
      <c r="N528" s="96"/>
    </row>
    <row r="529" spans="2:14">
      <c r="B529" s="95"/>
      <c r="C529" s="95"/>
      <c r="D529" s="95"/>
      <c r="E529" s="95"/>
      <c r="F529" s="95"/>
      <c r="G529" s="95"/>
      <c r="H529" s="96"/>
      <c r="I529" s="96"/>
      <c r="J529" s="96"/>
      <c r="K529" s="96"/>
      <c r="L529" s="96"/>
      <c r="M529" s="96"/>
      <c r="N529" s="96"/>
    </row>
    <row r="530" spans="2:14">
      <c r="B530" s="95"/>
      <c r="C530" s="95"/>
      <c r="D530" s="95"/>
      <c r="E530" s="95"/>
      <c r="F530" s="95"/>
      <c r="G530" s="95"/>
      <c r="H530" s="96"/>
      <c r="I530" s="96"/>
      <c r="J530" s="96"/>
      <c r="K530" s="96"/>
      <c r="L530" s="96"/>
      <c r="M530" s="96"/>
      <c r="N530" s="96"/>
    </row>
    <row r="531" spans="2:14">
      <c r="B531" s="95"/>
      <c r="C531" s="95"/>
      <c r="D531" s="95"/>
      <c r="E531" s="95"/>
      <c r="F531" s="95"/>
      <c r="G531" s="95"/>
      <c r="H531" s="96"/>
      <c r="I531" s="96"/>
      <c r="J531" s="96"/>
      <c r="K531" s="96"/>
      <c r="L531" s="96"/>
      <c r="M531" s="96"/>
      <c r="N531" s="96"/>
    </row>
    <row r="532" spans="2:14">
      <c r="B532" s="95"/>
      <c r="C532" s="95"/>
      <c r="D532" s="95"/>
      <c r="E532" s="95"/>
      <c r="F532" s="95"/>
      <c r="G532" s="95"/>
      <c r="H532" s="96"/>
      <c r="I532" s="96"/>
      <c r="J532" s="96"/>
      <c r="K532" s="96"/>
      <c r="L532" s="96"/>
      <c r="M532" s="96"/>
      <c r="N532" s="96"/>
    </row>
    <row r="533" spans="2:14">
      <c r="B533" s="95"/>
      <c r="C533" s="95"/>
      <c r="D533" s="95"/>
      <c r="E533" s="95"/>
      <c r="F533" s="95"/>
      <c r="G533" s="95"/>
      <c r="H533" s="96"/>
      <c r="I533" s="96"/>
      <c r="J533" s="96"/>
      <c r="K533" s="96"/>
      <c r="L533" s="96"/>
      <c r="M533" s="96"/>
      <c r="N533" s="96"/>
    </row>
    <row r="534" spans="2:14">
      <c r="B534" s="95"/>
      <c r="C534" s="95"/>
      <c r="D534" s="95"/>
      <c r="E534" s="95"/>
      <c r="F534" s="95"/>
      <c r="G534" s="95"/>
      <c r="H534" s="96"/>
      <c r="I534" s="96"/>
      <c r="J534" s="96"/>
      <c r="K534" s="96"/>
      <c r="L534" s="96"/>
      <c r="M534" s="96"/>
      <c r="N534" s="96"/>
    </row>
    <row r="535" spans="2:14">
      <c r="B535" s="95"/>
      <c r="C535" s="95"/>
      <c r="D535" s="95"/>
      <c r="E535" s="95"/>
      <c r="F535" s="95"/>
      <c r="G535" s="95"/>
      <c r="H535" s="96"/>
      <c r="I535" s="96"/>
      <c r="J535" s="96"/>
      <c r="K535" s="96"/>
      <c r="L535" s="96"/>
      <c r="M535" s="96"/>
      <c r="N535" s="96"/>
    </row>
    <row r="536" spans="2:14">
      <c r="B536" s="95"/>
      <c r="C536" s="95"/>
      <c r="D536" s="95"/>
      <c r="E536" s="95"/>
      <c r="F536" s="95"/>
      <c r="G536" s="95"/>
      <c r="H536" s="96"/>
      <c r="I536" s="96"/>
      <c r="J536" s="96"/>
      <c r="K536" s="96"/>
      <c r="L536" s="96"/>
      <c r="M536" s="96"/>
      <c r="N536" s="96"/>
    </row>
    <row r="537" spans="2:14">
      <c r="B537" s="95"/>
      <c r="C537" s="95"/>
      <c r="D537" s="95"/>
      <c r="E537" s="95"/>
      <c r="F537" s="95"/>
      <c r="G537" s="95"/>
      <c r="H537" s="96"/>
      <c r="I537" s="96"/>
      <c r="J537" s="96"/>
      <c r="K537" s="96"/>
      <c r="L537" s="96"/>
      <c r="M537" s="96"/>
      <c r="N537" s="96"/>
    </row>
    <row r="538" spans="2:14">
      <c r="B538" s="95"/>
      <c r="C538" s="95"/>
      <c r="D538" s="95"/>
      <c r="E538" s="95"/>
      <c r="F538" s="95"/>
      <c r="G538" s="95"/>
      <c r="H538" s="96"/>
      <c r="I538" s="96"/>
      <c r="J538" s="96"/>
      <c r="K538" s="96"/>
      <c r="L538" s="96"/>
      <c r="M538" s="96"/>
      <c r="N538" s="96"/>
    </row>
    <row r="539" spans="2:14">
      <c r="B539" s="95"/>
      <c r="C539" s="95"/>
      <c r="D539" s="95"/>
      <c r="E539" s="95"/>
      <c r="F539" s="95"/>
      <c r="G539" s="95"/>
      <c r="H539" s="96"/>
      <c r="I539" s="96"/>
      <c r="J539" s="96"/>
      <c r="K539" s="96"/>
      <c r="L539" s="96"/>
      <c r="M539" s="96"/>
      <c r="N539" s="96"/>
    </row>
    <row r="540" spans="2:14">
      <c r="B540" s="95"/>
      <c r="C540" s="95"/>
      <c r="D540" s="95"/>
      <c r="E540" s="95"/>
      <c r="F540" s="95"/>
      <c r="G540" s="95"/>
      <c r="H540" s="96"/>
      <c r="I540" s="96"/>
      <c r="J540" s="96"/>
      <c r="K540" s="96"/>
      <c r="L540" s="96"/>
      <c r="M540" s="96"/>
      <c r="N540" s="96"/>
    </row>
    <row r="541" spans="2:14">
      <c r="B541" s="95"/>
      <c r="C541" s="95"/>
      <c r="D541" s="95"/>
      <c r="E541" s="95"/>
      <c r="F541" s="95"/>
      <c r="G541" s="95"/>
      <c r="H541" s="96"/>
      <c r="I541" s="96"/>
      <c r="J541" s="96"/>
      <c r="K541" s="96"/>
      <c r="L541" s="96"/>
      <c r="M541" s="96"/>
      <c r="N541" s="96"/>
    </row>
    <row r="542" spans="2:14">
      <c r="B542" s="95"/>
      <c r="C542" s="95"/>
      <c r="D542" s="95"/>
      <c r="E542" s="95"/>
      <c r="F542" s="95"/>
      <c r="G542" s="95"/>
      <c r="H542" s="96"/>
      <c r="I542" s="96"/>
      <c r="J542" s="96"/>
      <c r="K542" s="96"/>
      <c r="L542" s="96"/>
      <c r="M542" s="96"/>
      <c r="N542" s="96"/>
    </row>
    <row r="543" spans="2:14">
      <c r="B543" s="95"/>
      <c r="C543" s="95"/>
      <c r="D543" s="95"/>
      <c r="E543" s="95"/>
      <c r="F543" s="95"/>
      <c r="G543" s="95"/>
      <c r="H543" s="96"/>
      <c r="I543" s="96"/>
      <c r="J543" s="96"/>
      <c r="K543" s="96"/>
      <c r="L543" s="96"/>
      <c r="M543" s="96"/>
      <c r="N543" s="96"/>
    </row>
    <row r="544" spans="2:14">
      <c r="B544" s="95"/>
      <c r="C544" s="95"/>
      <c r="D544" s="95"/>
      <c r="E544" s="95"/>
      <c r="F544" s="95"/>
      <c r="G544" s="95"/>
      <c r="H544" s="96"/>
      <c r="I544" s="96"/>
      <c r="J544" s="96"/>
      <c r="K544" s="96"/>
      <c r="L544" s="96"/>
      <c r="M544" s="96"/>
      <c r="N544" s="96"/>
    </row>
    <row r="545" spans="2:14">
      <c r="B545" s="95"/>
      <c r="C545" s="95"/>
      <c r="D545" s="95"/>
      <c r="E545" s="95"/>
      <c r="F545" s="95"/>
      <c r="G545" s="95"/>
      <c r="H545" s="96"/>
      <c r="I545" s="96"/>
      <c r="J545" s="96"/>
      <c r="K545" s="96"/>
      <c r="L545" s="96"/>
      <c r="M545" s="96"/>
      <c r="N545" s="96"/>
    </row>
    <row r="546" spans="2:14">
      <c r="B546" s="95"/>
      <c r="C546" s="95"/>
      <c r="D546" s="95"/>
      <c r="E546" s="95"/>
      <c r="F546" s="95"/>
      <c r="G546" s="95"/>
      <c r="H546" s="96"/>
      <c r="I546" s="96"/>
      <c r="J546" s="96"/>
      <c r="K546" s="96"/>
      <c r="L546" s="96"/>
      <c r="M546" s="96"/>
      <c r="N546" s="96"/>
    </row>
    <row r="547" spans="2:14">
      <c r="B547" s="95"/>
      <c r="C547" s="95"/>
      <c r="D547" s="95"/>
      <c r="E547" s="95"/>
      <c r="F547" s="95"/>
      <c r="G547" s="95"/>
      <c r="H547" s="96"/>
      <c r="I547" s="96"/>
      <c r="J547" s="96"/>
      <c r="K547" s="96"/>
      <c r="L547" s="96"/>
      <c r="M547" s="96"/>
      <c r="N547" s="96"/>
    </row>
    <row r="548" spans="2:14">
      <c r="B548" s="95"/>
      <c r="C548" s="95"/>
      <c r="D548" s="95"/>
      <c r="E548" s="95"/>
      <c r="F548" s="95"/>
      <c r="G548" s="95"/>
      <c r="H548" s="96"/>
      <c r="I548" s="96"/>
      <c r="J548" s="96"/>
      <c r="K548" s="96"/>
      <c r="L548" s="96"/>
      <c r="M548" s="96"/>
      <c r="N548" s="96"/>
    </row>
    <row r="549" spans="2:14">
      <c r="B549" s="95"/>
      <c r="C549" s="95"/>
      <c r="D549" s="95"/>
      <c r="E549" s="95"/>
      <c r="F549" s="95"/>
      <c r="G549" s="95"/>
      <c r="H549" s="96"/>
      <c r="I549" s="96"/>
      <c r="J549" s="96"/>
      <c r="K549" s="96"/>
      <c r="L549" s="96"/>
      <c r="M549" s="96"/>
      <c r="N549" s="96"/>
    </row>
    <row r="550" spans="2:14">
      <c r="B550" s="95"/>
      <c r="C550" s="95"/>
      <c r="D550" s="95"/>
      <c r="E550" s="95"/>
      <c r="F550" s="95"/>
      <c r="G550" s="95"/>
      <c r="H550" s="96"/>
      <c r="I550" s="96"/>
      <c r="J550" s="96"/>
      <c r="K550" s="96"/>
      <c r="L550" s="96"/>
      <c r="M550" s="96"/>
      <c r="N550" s="96"/>
    </row>
    <row r="551" spans="2:14">
      <c r="B551" s="95"/>
      <c r="C551" s="95"/>
      <c r="D551" s="95"/>
      <c r="E551" s="95"/>
      <c r="F551" s="95"/>
      <c r="G551" s="95"/>
      <c r="H551" s="96"/>
      <c r="I551" s="96"/>
      <c r="J551" s="96"/>
      <c r="K551" s="96"/>
      <c r="L551" s="96"/>
      <c r="M551" s="96"/>
      <c r="N551" s="96"/>
    </row>
    <row r="552" spans="2:14">
      <c r="B552" s="95"/>
      <c r="C552" s="95"/>
      <c r="D552" s="95"/>
      <c r="E552" s="95"/>
      <c r="F552" s="95"/>
      <c r="G552" s="95"/>
      <c r="H552" s="96"/>
      <c r="I552" s="96"/>
      <c r="J552" s="96"/>
      <c r="K552" s="96"/>
      <c r="L552" s="96"/>
      <c r="M552" s="96"/>
      <c r="N552" s="96"/>
    </row>
    <row r="553" spans="2:14">
      <c r="B553" s="95"/>
      <c r="C553" s="95"/>
      <c r="D553" s="95"/>
      <c r="E553" s="95"/>
      <c r="F553" s="95"/>
      <c r="G553" s="95"/>
      <c r="H553" s="96"/>
      <c r="I553" s="96"/>
      <c r="J553" s="96"/>
      <c r="K553" s="96"/>
      <c r="L553" s="96"/>
      <c r="M553" s="96"/>
      <c r="N553" s="96"/>
    </row>
    <row r="554" spans="2:14">
      <c r="B554" s="95"/>
      <c r="C554" s="95"/>
      <c r="D554" s="95"/>
      <c r="E554" s="95"/>
      <c r="F554" s="95"/>
      <c r="G554" s="95"/>
      <c r="H554" s="96"/>
      <c r="I554" s="96"/>
      <c r="J554" s="96"/>
      <c r="K554" s="96"/>
      <c r="L554" s="96"/>
      <c r="M554" s="96"/>
      <c r="N554" s="96"/>
    </row>
    <row r="555" spans="2:14">
      <c r="B555" s="95"/>
      <c r="C555" s="95"/>
      <c r="D555" s="95"/>
      <c r="E555" s="95"/>
      <c r="F555" s="95"/>
      <c r="G555" s="95"/>
      <c r="H555" s="96"/>
      <c r="I555" s="96"/>
      <c r="J555" s="96"/>
      <c r="K555" s="96"/>
      <c r="L555" s="96"/>
      <c r="M555" s="96"/>
      <c r="N555" s="96"/>
    </row>
    <row r="556" spans="2:14">
      <c r="B556" s="95"/>
      <c r="C556" s="95"/>
      <c r="D556" s="95"/>
      <c r="E556" s="95"/>
      <c r="F556" s="95"/>
      <c r="G556" s="95"/>
      <c r="H556" s="96"/>
      <c r="I556" s="96"/>
      <c r="J556" s="96"/>
      <c r="K556" s="96"/>
      <c r="L556" s="96"/>
      <c r="M556" s="96"/>
      <c r="N556" s="96"/>
    </row>
    <row r="557" spans="2:14">
      <c r="B557" s="95"/>
      <c r="C557" s="95"/>
      <c r="D557" s="95"/>
      <c r="E557" s="95"/>
      <c r="F557" s="95"/>
      <c r="G557" s="95"/>
      <c r="H557" s="96"/>
      <c r="I557" s="96"/>
      <c r="J557" s="96"/>
      <c r="K557" s="96"/>
      <c r="L557" s="96"/>
      <c r="M557" s="96"/>
      <c r="N557" s="96"/>
    </row>
    <row r="558" spans="2:14">
      <c r="B558" s="95"/>
      <c r="C558" s="95"/>
      <c r="D558" s="95"/>
      <c r="E558" s="95"/>
      <c r="F558" s="95"/>
      <c r="G558" s="95"/>
      <c r="H558" s="96"/>
      <c r="I558" s="96"/>
      <c r="J558" s="96"/>
      <c r="K558" s="96"/>
      <c r="L558" s="96"/>
      <c r="M558" s="96"/>
      <c r="N558" s="96"/>
    </row>
    <row r="559" spans="2:14">
      <c r="B559" s="95"/>
      <c r="C559" s="95"/>
      <c r="D559" s="95"/>
      <c r="E559" s="95"/>
      <c r="F559" s="95"/>
      <c r="G559" s="95"/>
      <c r="H559" s="96"/>
      <c r="I559" s="96"/>
      <c r="J559" s="96"/>
      <c r="K559" s="96"/>
      <c r="L559" s="96"/>
      <c r="M559" s="96"/>
      <c r="N559" s="96"/>
    </row>
    <row r="560" spans="2:14">
      <c r="B560" s="95"/>
      <c r="C560" s="95"/>
      <c r="D560" s="95"/>
      <c r="E560" s="95"/>
      <c r="F560" s="95"/>
      <c r="G560" s="95"/>
      <c r="H560" s="96"/>
      <c r="I560" s="96"/>
      <c r="J560" s="96"/>
      <c r="K560" s="96"/>
      <c r="L560" s="96"/>
      <c r="M560" s="96"/>
      <c r="N560" s="96"/>
    </row>
    <row r="561" spans="2:14">
      <c r="B561" s="95"/>
      <c r="C561" s="95"/>
      <c r="D561" s="95"/>
      <c r="E561" s="95"/>
      <c r="F561" s="95"/>
      <c r="G561" s="95"/>
      <c r="H561" s="96"/>
      <c r="I561" s="96"/>
      <c r="J561" s="96"/>
      <c r="K561" s="96"/>
      <c r="L561" s="96"/>
      <c r="M561" s="96"/>
      <c r="N561" s="96"/>
    </row>
    <row r="562" spans="2:14">
      <c r="B562" s="95"/>
      <c r="C562" s="95"/>
      <c r="D562" s="95"/>
      <c r="E562" s="95"/>
      <c r="F562" s="95"/>
      <c r="G562" s="95"/>
      <c r="H562" s="96"/>
      <c r="I562" s="96"/>
      <c r="J562" s="96"/>
      <c r="K562" s="96"/>
      <c r="L562" s="96"/>
      <c r="M562" s="96"/>
      <c r="N562" s="96"/>
    </row>
    <row r="563" spans="2:14">
      <c r="B563" s="95"/>
      <c r="C563" s="95"/>
      <c r="D563" s="95"/>
      <c r="E563" s="95"/>
      <c r="F563" s="95"/>
      <c r="G563" s="95"/>
      <c r="H563" s="96"/>
      <c r="I563" s="96"/>
      <c r="J563" s="96"/>
      <c r="K563" s="96"/>
      <c r="L563" s="96"/>
      <c r="M563" s="96"/>
      <c r="N563" s="96"/>
    </row>
    <row r="564" spans="2:14">
      <c r="B564" s="95"/>
      <c r="C564" s="95"/>
      <c r="D564" s="95"/>
      <c r="E564" s="95"/>
      <c r="F564" s="95"/>
      <c r="G564" s="95"/>
      <c r="H564" s="96"/>
      <c r="I564" s="96"/>
      <c r="J564" s="96"/>
      <c r="K564" s="96"/>
      <c r="L564" s="96"/>
      <c r="M564" s="96"/>
      <c r="N564" s="96"/>
    </row>
    <row r="565" spans="2:14">
      <c r="B565" s="95"/>
      <c r="C565" s="95"/>
      <c r="D565" s="95"/>
      <c r="E565" s="95"/>
      <c r="F565" s="95"/>
      <c r="G565" s="95"/>
      <c r="H565" s="96"/>
      <c r="I565" s="96"/>
      <c r="J565" s="96"/>
      <c r="K565" s="96"/>
      <c r="L565" s="96"/>
      <c r="M565" s="96"/>
      <c r="N565" s="96"/>
    </row>
    <row r="566" spans="2:14">
      <c r="B566" s="95"/>
      <c r="C566" s="95"/>
      <c r="D566" s="95"/>
      <c r="E566" s="95"/>
      <c r="F566" s="95"/>
      <c r="G566" s="95"/>
      <c r="H566" s="96"/>
      <c r="I566" s="96"/>
      <c r="J566" s="96"/>
      <c r="K566" s="96"/>
      <c r="L566" s="96"/>
      <c r="M566" s="96"/>
      <c r="N566" s="96"/>
    </row>
    <row r="567" spans="2:14">
      <c r="B567" s="95"/>
      <c r="C567" s="95"/>
      <c r="D567" s="95"/>
      <c r="E567" s="95"/>
      <c r="F567" s="95"/>
      <c r="G567" s="95"/>
      <c r="H567" s="96"/>
      <c r="I567" s="96"/>
      <c r="J567" s="96"/>
      <c r="K567" s="96"/>
      <c r="L567" s="96"/>
      <c r="M567" s="96"/>
      <c r="N567" s="96"/>
    </row>
    <row r="568" spans="2:14">
      <c r="B568" s="95"/>
      <c r="C568" s="95"/>
      <c r="D568" s="95"/>
      <c r="E568" s="95"/>
      <c r="F568" s="95"/>
      <c r="G568" s="95"/>
      <c r="H568" s="96"/>
      <c r="I568" s="96"/>
      <c r="J568" s="96"/>
      <c r="K568" s="96"/>
      <c r="L568" s="96"/>
      <c r="M568" s="96"/>
      <c r="N568" s="96"/>
    </row>
    <row r="569" spans="2:14">
      <c r="B569" s="95"/>
      <c r="C569" s="95"/>
      <c r="D569" s="95"/>
      <c r="E569" s="95"/>
      <c r="F569" s="95"/>
      <c r="G569" s="95"/>
      <c r="H569" s="96"/>
      <c r="I569" s="96"/>
      <c r="J569" s="96"/>
      <c r="K569" s="96"/>
      <c r="L569" s="96"/>
      <c r="M569" s="96"/>
      <c r="N569" s="96"/>
    </row>
    <row r="570" spans="2:14">
      <c r="B570" s="95"/>
      <c r="C570" s="95"/>
      <c r="D570" s="95"/>
      <c r="E570" s="95"/>
      <c r="F570" s="95"/>
      <c r="G570" s="95"/>
      <c r="H570" s="96"/>
      <c r="I570" s="96"/>
      <c r="J570" s="96"/>
      <c r="K570" s="96"/>
      <c r="L570" s="96"/>
      <c r="M570" s="96"/>
      <c r="N570" s="96"/>
    </row>
    <row r="571" spans="2:14">
      <c r="B571" s="95"/>
      <c r="C571" s="95"/>
      <c r="D571" s="95"/>
      <c r="E571" s="95"/>
      <c r="F571" s="95"/>
      <c r="G571" s="95"/>
      <c r="H571" s="96"/>
      <c r="I571" s="96"/>
      <c r="J571" s="96"/>
      <c r="K571" s="96"/>
      <c r="L571" s="96"/>
      <c r="M571" s="96"/>
      <c r="N571" s="96"/>
    </row>
    <row r="572" spans="2:14">
      <c r="B572" s="95"/>
      <c r="C572" s="95"/>
      <c r="D572" s="95"/>
      <c r="E572" s="95"/>
      <c r="F572" s="95"/>
      <c r="G572" s="95"/>
      <c r="H572" s="96"/>
      <c r="I572" s="96"/>
      <c r="J572" s="96"/>
      <c r="K572" s="96"/>
      <c r="L572" s="96"/>
      <c r="M572" s="96"/>
      <c r="N572" s="96"/>
    </row>
    <row r="573" spans="2:14">
      <c r="B573" s="95"/>
      <c r="C573" s="95"/>
      <c r="D573" s="95"/>
      <c r="E573" s="95"/>
      <c r="F573" s="95"/>
      <c r="G573" s="95"/>
      <c r="H573" s="96"/>
      <c r="I573" s="96"/>
      <c r="J573" s="96"/>
      <c r="K573" s="96"/>
      <c r="L573" s="96"/>
      <c r="M573" s="96"/>
      <c r="N573" s="9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>
      <selection activeCell="M17" sqref="M17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51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6.140625" style="1" bestFit="1" customWidth="1"/>
    <col min="13" max="13" width="8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133</v>
      </c>
      <c r="C1" s="46" t="s" vm="1">
        <v>204</v>
      </c>
    </row>
    <row r="2" spans="2:15">
      <c r="B2" s="46" t="s">
        <v>132</v>
      </c>
      <c r="C2" s="46" t="s">
        <v>205</v>
      </c>
    </row>
    <row r="3" spans="2:15">
      <c r="B3" s="46" t="s">
        <v>134</v>
      </c>
      <c r="C3" s="46" t="s">
        <v>206</v>
      </c>
    </row>
    <row r="4" spans="2:15">
      <c r="B4" s="46" t="s">
        <v>135</v>
      </c>
      <c r="C4" s="46">
        <v>2148</v>
      </c>
    </row>
    <row r="6" spans="2:15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63">
      <c r="B8" s="21" t="s">
        <v>106</v>
      </c>
      <c r="C8" s="29" t="s">
        <v>42</v>
      </c>
      <c r="D8" s="29" t="s">
        <v>110</v>
      </c>
      <c r="E8" s="29" t="s">
        <v>108</v>
      </c>
      <c r="F8" s="29" t="s">
        <v>60</v>
      </c>
      <c r="G8" s="29" t="s">
        <v>14</v>
      </c>
      <c r="H8" s="29" t="s">
        <v>61</v>
      </c>
      <c r="I8" s="29" t="s">
        <v>94</v>
      </c>
      <c r="J8" s="29" t="s">
        <v>182</v>
      </c>
      <c r="K8" s="29" t="s">
        <v>181</v>
      </c>
      <c r="L8" s="29" t="s">
        <v>56</v>
      </c>
      <c r="M8" s="29" t="s">
        <v>53</v>
      </c>
      <c r="N8" s="29" t="s">
        <v>136</v>
      </c>
      <c r="O8" s="19" t="s">
        <v>138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189</v>
      </c>
      <c r="K9" s="31"/>
      <c r="L9" s="31" t="s">
        <v>185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88"/>
      <c r="D11" s="89"/>
      <c r="E11" s="88"/>
      <c r="F11" s="89"/>
      <c r="G11" s="88"/>
      <c r="H11" s="88"/>
      <c r="I11" s="89"/>
      <c r="J11" s="91"/>
      <c r="K11" s="103"/>
      <c r="L11" s="91">
        <v>46.409259843000008</v>
      </c>
      <c r="M11" s="92"/>
      <c r="N11" s="92">
        <f>IFERROR(L11/$L$11,0)</f>
        <v>1</v>
      </c>
      <c r="O11" s="92">
        <f>L11/'סכום נכסי הקרן'!$C$42</f>
        <v>1.2133647520952341E-2</v>
      </c>
    </row>
    <row r="12" spans="2:15" s="4" customFormat="1" ht="18" customHeight="1">
      <c r="B12" s="113" t="s">
        <v>177</v>
      </c>
      <c r="C12" s="88"/>
      <c r="D12" s="89"/>
      <c r="E12" s="88"/>
      <c r="F12" s="89"/>
      <c r="G12" s="88"/>
      <c r="H12" s="88"/>
      <c r="I12" s="89"/>
      <c r="J12" s="91"/>
      <c r="K12" s="103"/>
      <c r="L12" s="91">
        <v>46.409259843000008</v>
      </c>
      <c r="M12" s="92"/>
      <c r="N12" s="92">
        <f t="shared" ref="N12:N20" si="0">IFERROR(L12/$L$11,0)</f>
        <v>1</v>
      </c>
      <c r="O12" s="92">
        <f>L12/'סכום נכסי הקרן'!$C$42</f>
        <v>1.2133647520952341E-2</v>
      </c>
    </row>
    <row r="13" spans="2:15">
      <c r="B13" s="85" t="s">
        <v>47</v>
      </c>
      <c r="C13" s="80"/>
      <c r="D13" s="81"/>
      <c r="E13" s="80"/>
      <c r="F13" s="81"/>
      <c r="G13" s="80"/>
      <c r="H13" s="80"/>
      <c r="I13" s="81"/>
      <c r="J13" s="83"/>
      <c r="K13" s="101"/>
      <c r="L13" s="83">
        <v>46.409259843000008</v>
      </c>
      <c r="M13" s="84"/>
      <c r="N13" s="84">
        <f t="shared" si="0"/>
        <v>1</v>
      </c>
      <c r="O13" s="84">
        <f>L13/'סכום נכסי הקרן'!$C$42</f>
        <v>1.2133647520952341E-2</v>
      </c>
    </row>
    <row r="14" spans="2:15">
      <c r="B14" s="86" t="s">
        <v>856</v>
      </c>
      <c r="C14" s="88" t="s">
        <v>857</v>
      </c>
      <c r="D14" s="89" t="s">
        <v>27</v>
      </c>
      <c r="E14" s="88"/>
      <c r="F14" s="89" t="s">
        <v>832</v>
      </c>
      <c r="G14" s="88" t="s">
        <v>571</v>
      </c>
      <c r="H14" s="88" t="s">
        <v>572</v>
      </c>
      <c r="I14" s="89" t="s">
        <v>121</v>
      </c>
      <c r="J14" s="91">
        <v>0.83801500000000007</v>
      </c>
      <c r="K14" s="103">
        <v>102865.8878</v>
      </c>
      <c r="L14" s="91">
        <v>3.4640749630000003</v>
      </c>
      <c r="M14" s="92">
        <v>2.7195086177541785E-9</v>
      </c>
      <c r="N14" s="92">
        <f t="shared" si="0"/>
        <v>7.4641892043070215E-2</v>
      </c>
      <c r="O14" s="92">
        <f>L14/'סכום נכסי הקרן'!$C$42</f>
        <v>9.0567840834759124E-4</v>
      </c>
    </row>
    <row r="15" spans="2:15">
      <c r="B15" s="86" t="s">
        <v>858</v>
      </c>
      <c r="C15" s="88" t="s">
        <v>859</v>
      </c>
      <c r="D15" s="89" t="s">
        <v>27</v>
      </c>
      <c r="E15" s="88"/>
      <c r="F15" s="89" t="s">
        <v>832</v>
      </c>
      <c r="G15" s="88" t="s">
        <v>729</v>
      </c>
      <c r="H15" s="88" t="s">
        <v>572</v>
      </c>
      <c r="I15" s="89" t="s">
        <v>119</v>
      </c>
      <c r="J15" s="91">
        <v>0.14231700000000003</v>
      </c>
      <c r="K15" s="103">
        <v>1026095</v>
      </c>
      <c r="L15" s="91">
        <v>5.4031462210000001</v>
      </c>
      <c r="M15" s="92">
        <v>1.0121864893863983E-6</v>
      </c>
      <c r="N15" s="92">
        <f t="shared" si="0"/>
        <v>0.11642388263201242</v>
      </c>
      <c r="O15" s="92">
        <f>L15/'סכום נכסי הקרן'!$C$42</f>
        <v>1.412646354877564E-3</v>
      </c>
    </row>
    <row r="16" spans="2:15">
      <c r="B16" s="86" t="s">
        <v>860</v>
      </c>
      <c r="C16" s="88" t="s">
        <v>861</v>
      </c>
      <c r="D16" s="89" t="s">
        <v>27</v>
      </c>
      <c r="E16" s="88"/>
      <c r="F16" s="89" t="s">
        <v>832</v>
      </c>
      <c r="G16" s="88" t="s">
        <v>821</v>
      </c>
      <c r="H16" s="88" t="s">
        <v>572</v>
      </c>
      <c r="I16" s="89" t="s">
        <v>119</v>
      </c>
      <c r="J16" s="91">
        <v>5.1930310000000013</v>
      </c>
      <c r="K16" s="103">
        <v>34634.089999999997</v>
      </c>
      <c r="L16" s="91">
        <v>6.6546683610000006</v>
      </c>
      <c r="M16" s="92">
        <v>6.0205512698694657E-7</v>
      </c>
      <c r="N16" s="92">
        <f t="shared" si="0"/>
        <v>0.14339096084514988</v>
      </c>
      <c r="O16" s="92">
        <f>L16/'סכום נכסי הקרן'!$C$42</f>
        <v>1.739855376585727E-3</v>
      </c>
    </row>
    <row r="17" spans="2:15">
      <c r="B17" s="86" t="s">
        <v>862</v>
      </c>
      <c r="C17" s="88" t="s">
        <v>863</v>
      </c>
      <c r="D17" s="89" t="s">
        <v>27</v>
      </c>
      <c r="E17" s="88"/>
      <c r="F17" s="89" t="s">
        <v>832</v>
      </c>
      <c r="G17" s="88" t="s">
        <v>864</v>
      </c>
      <c r="H17" s="88" t="s">
        <v>572</v>
      </c>
      <c r="I17" s="89" t="s">
        <v>121</v>
      </c>
      <c r="J17" s="91">
        <v>0.80553400000000008</v>
      </c>
      <c r="K17" s="103">
        <v>226145</v>
      </c>
      <c r="L17" s="91">
        <v>7.3204027440000008</v>
      </c>
      <c r="M17" s="92">
        <v>3.1969744226784889E-6</v>
      </c>
      <c r="N17" s="92">
        <f t="shared" si="0"/>
        <v>0.15773582187616272</v>
      </c>
      <c r="O17" s="92">
        <f>L17/'סכום נכסי הקרן'!$C$42</f>
        <v>1.913910864073082E-3</v>
      </c>
    </row>
    <row r="18" spans="2:15">
      <c r="B18" s="86" t="s">
        <v>865</v>
      </c>
      <c r="C18" s="88" t="s">
        <v>866</v>
      </c>
      <c r="D18" s="89" t="s">
        <v>27</v>
      </c>
      <c r="E18" s="88"/>
      <c r="F18" s="89" t="s">
        <v>832</v>
      </c>
      <c r="G18" s="88" t="s">
        <v>864</v>
      </c>
      <c r="H18" s="88" t="s">
        <v>572</v>
      </c>
      <c r="I18" s="89" t="s">
        <v>119</v>
      </c>
      <c r="J18" s="91">
        <v>1.9755060000000002</v>
      </c>
      <c r="K18" s="103">
        <v>116645.7</v>
      </c>
      <c r="L18" s="91">
        <v>8.5260686050000025</v>
      </c>
      <c r="M18" s="92">
        <v>3.2813655088324761E-6</v>
      </c>
      <c r="N18" s="92">
        <f t="shared" si="0"/>
        <v>0.1837148154019958</v>
      </c>
      <c r="O18" s="92">
        <f>L18/'סכום נכסי הקרן'!$C$42</f>
        <v>2.2291308144646435E-3</v>
      </c>
    </row>
    <row r="19" spans="2:15">
      <c r="B19" s="86" t="s">
        <v>867</v>
      </c>
      <c r="C19" s="88" t="s">
        <v>868</v>
      </c>
      <c r="D19" s="89" t="s">
        <v>27</v>
      </c>
      <c r="E19" s="88"/>
      <c r="F19" s="89" t="s">
        <v>832</v>
      </c>
      <c r="G19" s="88" t="s">
        <v>869</v>
      </c>
      <c r="H19" s="88" t="s">
        <v>572</v>
      </c>
      <c r="I19" s="89" t="s">
        <v>122</v>
      </c>
      <c r="J19" s="91">
        <v>453.4175570000001</v>
      </c>
      <c r="K19" s="103">
        <v>126</v>
      </c>
      <c r="L19" s="91">
        <v>2.6683995050000004</v>
      </c>
      <c r="M19" s="92">
        <v>1.9215622140951961E-9</v>
      </c>
      <c r="N19" s="92">
        <f t="shared" si="0"/>
        <v>5.7497135572233869E-2</v>
      </c>
      <c r="O19" s="92">
        <f>L19/'סכום נכסי הקרן'!$C$42</f>
        <v>6.9764997649789616E-4</v>
      </c>
    </row>
    <row r="20" spans="2:15">
      <c r="B20" s="86" t="s">
        <v>870</v>
      </c>
      <c r="C20" s="88" t="s">
        <v>871</v>
      </c>
      <c r="D20" s="89" t="s">
        <v>27</v>
      </c>
      <c r="E20" s="88"/>
      <c r="F20" s="89" t="s">
        <v>832</v>
      </c>
      <c r="G20" s="88" t="s">
        <v>469</v>
      </c>
      <c r="H20" s="88"/>
      <c r="I20" s="89" t="s">
        <v>122</v>
      </c>
      <c r="J20" s="91">
        <v>16.483557000000005</v>
      </c>
      <c r="K20" s="103">
        <v>16070.32</v>
      </c>
      <c r="L20" s="91">
        <v>12.372499444000001</v>
      </c>
      <c r="M20" s="92">
        <v>1.4569725680756848E-8</v>
      </c>
      <c r="N20" s="92">
        <f t="shared" si="0"/>
        <v>0.26659549162937507</v>
      </c>
      <c r="O20" s="92">
        <f>L20/'סכום נכסי הקרן'!$C$42</f>
        <v>3.2347757261058374E-3</v>
      </c>
    </row>
    <row r="21" spans="2:15">
      <c r="B21" s="93"/>
      <c r="C21" s="88"/>
      <c r="D21" s="88"/>
      <c r="E21" s="88"/>
      <c r="F21" s="88"/>
      <c r="G21" s="88"/>
      <c r="H21" s="88"/>
      <c r="I21" s="88"/>
      <c r="J21" s="91"/>
      <c r="K21" s="103"/>
      <c r="L21" s="88"/>
      <c r="M21" s="88"/>
      <c r="N21" s="92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10" t="s">
        <v>197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110" t="s">
        <v>103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110" t="s">
        <v>180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110" t="s">
        <v>188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2:15"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2:15"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2:15"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  <row r="125" spans="2:15"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2:15"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</row>
    <row r="127" spans="2:15"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</row>
    <row r="128" spans="2:15"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29" spans="2:15">
      <c r="B129" s="9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</row>
    <row r="130" spans="2:15">
      <c r="B130" s="95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</row>
    <row r="131" spans="2:15"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</row>
    <row r="132" spans="2:15"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</row>
    <row r="133" spans="2:15"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>
      <c r="B134" s="95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</row>
    <row r="135" spans="2:15">
      <c r="B135" s="95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</row>
    <row r="136" spans="2:15"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</row>
    <row r="137" spans="2:15"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</row>
    <row r="138" spans="2:15">
      <c r="B138" s="95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</row>
    <row r="139" spans="2:15">
      <c r="B139" s="95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2:15">
      <c r="B140" s="95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</row>
    <row r="141" spans="2:15">
      <c r="B141" s="95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</row>
    <row r="142" spans="2:15">
      <c r="B142" s="95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2:15">
      <c r="B143" s="95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</row>
    <row r="144" spans="2:15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</row>
    <row r="145" spans="2:15">
      <c r="B145" s="95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</row>
    <row r="146" spans="2:15">
      <c r="B146" s="9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</row>
    <row r="147" spans="2:15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</row>
    <row r="148" spans="2:15">
      <c r="B148" s="9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</row>
    <row r="149" spans="2:15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</row>
    <row r="150" spans="2:15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</row>
    <row r="151" spans="2:15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</row>
    <row r="152" spans="2:15"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</row>
    <row r="153" spans="2:15">
      <c r="B153" s="9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</row>
    <row r="154" spans="2:15">
      <c r="B154" s="9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</row>
    <row r="155" spans="2:15">
      <c r="B155" s="9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2:15">
      <c r="B156" s="95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</row>
    <row r="157" spans="2:15">
      <c r="B157" s="95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</row>
    <row r="158" spans="2:15"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</row>
    <row r="159" spans="2:15">
      <c r="B159" s="95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</row>
    <row r="160" spans="2:15">
      <c r="B160" s="95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</row>
    <row r="161" spans="2:15">
      <c r="B161" s="95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</row>
    <row r="162" spans="2:15">
      <c r="B162" s="95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</row>
    <row r="163" spans="2:15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</row>
    <row r="164" spans="2:15">
      <c r="B164" s="95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</row>
    <row r="165" spans="2:15">
      <c r="B165" s="95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</row>
    <row r="166" spans="2:15">
      <c r="B166" s="95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</row>
    <row r="167" spans="2:15">
      <c r="B167" s="95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</row>
    <row r="168" spans="2:15">
      <c r="B168" s="95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</row>
    <row r="169" spans="2:15">
      <c r="B169" s="95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</row>
    <row r="170" spans="2:15">
      <c r="B170" s="95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</row>
    <row r="171" spans="2:15">
      <c r="B171" s="95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</row>
    <row r="172" spans="2:15"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</row>
    <row r="173" spans="2:15"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</row>
    <row r="174" spans="2:15">
      <c r="B174" s="9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</row>
    <row r="175" spans="2:15">
      <c r="B175" s="9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2:15">
      <c r="B176" s="9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</row>
    <row r="177" spans="2:15">
      <c r="B177" s="9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</row>
    <row r="178" spans="2:15">
      <c r="B178" s="9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</row>
    <row r="179" spans="2:15">
      <c r="B179" s="9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</row>
    <row r="180" spans="2:15">
      <c r="B180" s="9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</row>
    <row r="181" spans="2:15">
      <c r="B181" s="9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</row>
    <row r="182" spans="2:15">
      <c r="B182" s="95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</row>
    <row r="183" spans="2:15">
      <c r="B183" s="95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</row>
    <row r="184" spans="2:15">
      <c r="B184" s="95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</row>
    <row r="185" spans="2:15">
      <c r="B185" s="95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</row>
    <row r="186" spans="2:15">
      <c r="B186" s="95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</row>
    <row r="187" spans="2:15">
      <c r="B187" s="95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</row>
    <row r="188" spans="2:15">
      <c r="B188" s="95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</row>
    <row r="189" spans="2:15">
      <c r="B189" s="95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</row>
    <row r="190" spans="2:15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</row>
    <row r="191" spans="2:15">
      <c r="B191" s="95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</row>
    <row r="192" spans="2:15">
      <c r="B192" s="95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</row>
    <row r="193" spans="2:15">
      <c r="B193" s="95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</row>
    <row r="194" spans="2:15">
      <c r="B194" s="95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</row>
    <row r="195" spans="2:15">
      <c r="B195" s="95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</row>
    <row r="196" spans="2:15"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</row>
    <row r="197" spans="2:15">
      <c r="B197" s="95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</row>
    <row r="198" spans="2:15">
      <c r="B198" s="9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</row>
    <row r="199" spans="2:15">
      <c r="B199" s="9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</row>
    <row r="200" spans="2:15">
      <c r="B200" s="9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</row>
    <row r="201" spans="2:15">
      <c r="B201" s="9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</row>
    <row r="202" spans="2:15">
      <c r="B202" s="9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</row>
    <row r="203" spans="2:15">
      <c r="B203" s="9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</row>
    <row r="204" spans="2:15"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</row>
    <row r="205" spans="2:15">
      <c r="B205" s="9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</row>
    <row r="206" spans="2:15">
      <c r="B206" s="9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</row>
    <row r="207" spans="2:15"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</row>
    <row r="208" spans="2:15"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</row>
    <row r="209" spans="2:15"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</row>
    <row r="210" spans="2:15"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</row>
    <row r="211" spans="2:15"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</row>
    <row r="212" spans="2:15"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5"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4" spans="2:15"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</row>
    <row r="215" spans="2:15"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</row>
    <row r="216" spans="2:15"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</row>
    <row r="217" spans="2:15"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</row>
    <row r="218" spans="2:15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</row>
    <row r="219" spans="2:15">
      <c r="B219" s="95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</row>
    <row r="220" spans="2:15">
      <c r="B220" s="95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</row>
    <row r="221" spans="2:15">
      <c r="B221" s="95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</row>
    <row r="222" spans="2:15">
      <c r="B222" s="95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</row>
    <row r="223" spans="2:15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</row>
    <row r="224" spans="2:15">
      <c r="B224" s="9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</row>
    <row r="225" spans="2:15">
      <c r="B225" s="9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</row>
    <row r="226" spans="2:15">
      <c r="B226" s="9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</row>
    <row r="227" spans="2:15">
      <c r="B227" s="9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</row>
    <row r="228" spans="2:15">
      <c r="B228" s="9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>
      <c r="B229" s="9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>
      <c r="B230" s="9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>
      <c r="B231" s="9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>
      <c r="B232" s="9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>
      <c r="B233" s="9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>
      <c r="B234" s="95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>
      <c r="B235" s="95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>
      <c r="B236" s="95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>
      <c r="B237" s="95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>
      <c r="B238" s="95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>
      <c r="B239" s="95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>
      <c r="B240" s="95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>
      <c r="B241" s="95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>
      <c r="B242" s="95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>
      <c r="B243" s="95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>
      <c r="B244" s="95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>
      <c r="B245" s="95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>
      <c r="B247" s="95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>
      <c r="B248" s="95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>
      <c r="B249" s="95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>
      <c r="B250" s="95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>
      <c r="B251" s="95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>
      <c r="B252" s="95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>
      <c r="B253" s="95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>
      <c r="B254" s="95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>
      <c r="B255" s="95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>
      <c r="B257" s="95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>
      <c r="B258" s="95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>
      <c r="B259" s="95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>
      <c r="B261" s="95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>
      <c r="B262" s="95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>
      <c r="B263" s="95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>
      <c r="B264" s="95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>
      <c r="B265" s="95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>
      <c r="B266" s="95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  <row r="267" spans="2:15"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</row>
    <row r="268" spans="2:15">
      <c r="B268" s="95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</row>
    <row r="269" spans="2:15">
      <c r="B269" s="95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</row>
    <row r="270" spans="2:15">
      <c r="B270" s="95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</row>
    <row r="271" spans="2:15">
      <c r="B271" s="95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</row>
    <row r="272" spans="2:15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</row>
    <row r="273" spans="2:15">
      <c r="B273" s="95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</row>
    <row r="274" spans="2:15">
      <c r="B274" s="95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</row>
    <row r="275" spans="2:15">
      <c r="B275" s="9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</row>
    <row r="276" spans="2:15">
      <c r="B276" s="9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</row>
    <row r="277" spans="2:15">
      <c r="B277" s="9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</row>
    <row r="278" spans="2:15">
      <c r="B278" s="9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</row>
    <row r="279" spans="2:15">
      <c r="B279" s="9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</row>
    <row r="280" spans="2:15">
      <c r="B280" s="9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</row>
    <row r="281" spans="2:15">
      <c r="B281" s="9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</row>
    <row r="282" spans="2:15">
      <c r="B282" s="9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</row>
    <row r="283" spans="2:15">
      <c r="B283" s="9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</row>
    <row r="284" spans="2:15">
      <c r="B284" s="9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</row>
    <row r="285" spans="2:15">
      <c r="B285" s="95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</row>
    <row r="286" spans="2:15">
      <c r="B286" s="95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</row>
    <row r="287" spans="2:15">
      <c r="B287" s="95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</row>
    <row r="288" spans="2:15">
      <c r="B288" s="95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2:15">
      <c r="B289" s="95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2:15">
      <c r="B290" s="95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</row>
    <row r="291" spans="2:15">
      <c r="B291" s="95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</row>
    <row r="292" spans="2:15">
      <c r="B292" s="95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</row>
    <row r="293" spans="2:15"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</row>
    <row r="294" spans="2:15">
      <c r="B294" s="95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</row>
    <row r="295" spans="2:15">
      <c r="B295" s="95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  <row r="296" spans="2:15">
      <c r="B296" s="95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</row>
    <row r="297" spans="2:15">
      <c r="B297" s="95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</row>
    <row r="298" spans="2:15">
      <c r="B298" s="95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</row>
    <row r="299" spans="2:15">
      <c r="B299" s="95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</row>
    <row r="300" spans="2:15">
      <c r="B300" s="95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</row>
    <row r="301" spans="2:15">
      <c r="B301" s="9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</row>
    <row r="302" spans="2:15">
      <c r="B302" s="9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</row>
    <row r="303" spans="2:15">
      <c r="B303" s="9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</row>
    <row r="304" spans="2:15">
      <c r="B304" s="9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</row>
    <row r="305" spans="2:15">
      <c r="B305" s="9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</row>
    <row r="306" spans="2:15">
      <c r="B306" s="9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</row>
    <row r="307" spans="2:15"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</row>
    <row r="308" spans="2:15"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</row>
    <row r="309" spans="2:15">
      <c r="B309" s="9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2:15">
      <c r="B310" s="9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2:15">
      <c r="B311" s="95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</row>
    <row r="312" spans="2:15">
      <c r="B312" s="95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</row>
    <row r="313" spans="2:15">
      <c r="B313" s="95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</row>
    <row r="314" spans="2:15">
      <c r="B314" s="95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</row>
    <row r="315" spans="2:15">
      <c r="B315" s="95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</row>
    <row r="316" spans="2:15">
      <c r="B316" s="95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</row>
    <row r="317" spans="2:15"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</row>
    <row r="318" spans="2:15">
      <c r="B318" s="95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</row>
    <row r="319" spans="2:15"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</row>
    <row r="320" spans="2:15"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</row>
    <row r="321" spans="2:15">
      <c r="B321" s="95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</row>
    <row r="322" spans="2:15">
      <c r="B322" s="95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</row>
    <row r="323" spans="2:15"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</row>
    <row r="324" spans="2:15">
      <c r="B324" s="95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</row>
    <row r="325" spans="2:15">
      <c r="B325" s="111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</row>
    <row r="326" spans="2:15">
      <c r="B326" s="111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</row>
    <row r="327" spans="2:15">
      <c r="B327" s="112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</row>
    <row r="328" spans="2:15">
      <c r="B328" s="95"/>
      <c r="C328" s="95"/>
      <c r="D328" s="95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</row>
    <row r="329" spans="2:15">
      <c r="B329" s="95"/>
      <c r="C329" s="95"/>
      <c r="D329" s="95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</row>
    <row r="330" spans="2:15">
      <c r="B330" s="95"/>
      <c r="C330" s="95"/>
      <c r="D330" s="95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</row>
    <row r="331" spans="2:15">
      <c r="B331" s="95"/>
      <c r="C331" s="95"/>
      <c r="D331" s="95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</row>
    <row r="332" spans="2:15">
      <c r="B332" s="95"/>
      <c r="C332" s="95"/>
      <c r="D332" s="95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</row>
    <row r="333" spans="2:15">
      <c r="B333" s="95"/>
      <c r="C333" s="95"/>
      <c r="D333" s="95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</row>
    <row r="334" spans="2:15">
      <c r="B334" s="95"/>
      <c r="C334" s="95"/>
      <c r="D334" s="95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</row>
    <row r="335" spans="2:15">
      <c r="B335" s="95"/>
      <c r="C335" s="95"/>
      <c r="D335" s="95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</row>
    <row r="336" spans="2:15">
      <c r="B336" s="95"/>
      <c r="C336" s="95"/>
      <c r="D336" s="95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</row>
    <row r="337" spans="2:15">
      <c r="B337" s="95"/>
      <c r="C337" s="95"/>
      <c r="D337" s="95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</row>
    <row r="338" spans="2:15">
      <c r="B338" s="95"/>
      <c r="C338" s="95"/>
      <c r="D338" s="95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</row>
    <row r="339" spans="2:15">
      <c r="B339" s="95"/>
      <c r="C339" s="95"/>
      <c r="D339" s="95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</row>
    <row r="340" spans="2:15">
      <c r="B340" s="95"/>
      <c r="C340" s="95"/>
      <c r="D340" s="95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</row>
    <row r="341" spans="2:15">
      <c r="B341" s="95"/>
      <c r="C341" s="95"/>
      <c r="D341" s="95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</row>
    <row r="342" spans="2:15">
      <c r="B342" s="95"/>
      <c r="C342" s="95"/>
      <c r="D342" s="95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</row>
    <row r="343" spans="2:15">
      <c r="B343" s="95"/>
      <c r="C343" s="95"/>
      <c r="D343" s="95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</row>
    <row r="344" spans="2:15">
      <c r="B344" s="95"/>
      <c r="C344" s="95"/>
      <c r="D344" s="95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</row>
    <row r="345" spans="2:15">
      <c r="B345" s="95"/>
      <c r="C345" s="95"/>
      <c r="D345" s="95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</row>
    <row r="346" spans="2:15">
      <c r="B346" s="95"/>
      <c r="C346" s="95"/>
      <c r="D346" s="95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</row>
    <row r="347" spans="2:15">
      <c r="B347" s="95"/>
      <c r="C347" s="95"/>
      <c r="D347" s="95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</row>
    <row r="348" spans="2:15">
      <c r="B348" s="95"/>
      <c r="C348" s="95"/>
      <c r="D348" s="95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</row>
    <row r="349" spans="2:15">
      <c r="B349" s="95"/>
      <c r="C349" s="95"/>
      <c r="D349" s="95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</row>
    <row r="350" spans="2:15">
      <c r="B350" s="95"/>
      <c r="C350" s="95"/>
      <c r="D350" s="95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</row>
    <row r="351" spans="2:15">
      <c r="B351" s="95"/>
      <c r="C351" s="95"/>
      <c r="D351" s="95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</row>
    <row r="352" spans="2:15">
      <c r="B352" s="95"/>
      <c r="C352" s="95"/>
      <c r="D352" s="95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</row>
    <row r="353" spans="2:15">
      <c r="B353" s="95"/>
      <c r="C353" s="95"/>
      <c r="D353" s="95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</row>
    <row r="354" spans="2:15">
      <c r="B354" s="95"/>
      <c r="C354" s="95"/>
      <c r="D354" s="95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</row>
    <row r="355" spans="2:15">
      <c r="B355" s="95"/>
      <c r="C355" s="95"/>
      <c r="D355" s="95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</row>
    <row r="356" spans="2:15">
      <c r="B356" s="95"/>
      <c r="C356" s="95"/>
      <c r="D356" s="95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</row>
    <row r="357" spans="2:15">
      <c r="B357" s="95"/>
      <c r="C357" s="95"/>
      <c r="D357" s="95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</row>
    <row r="358" spans="2:15">
      <c r="B358" s="95"/>
      <c r="C358" s="95"/>
      <c r="D358" s="95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</row>
    <row r="359" spans="2:15">
      <c r="B359" s="95"/>
      <c r="C359" s="95"/>
      <c r="D359" s="95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</row>
    <row r="360" spans="2:15">
      <c r="B360" s="95"/>
      <c r="C360" s="95"/>
      <c r="D360" s="95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</row>
    <row r="361" spans="2:15">
      <c r="B361" s="95"/>
      <c r="C361" s="95"/>
      <c r="D361" s="95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</row>
    <row r="362" spans="2:15">
      <c r="B362" s="95"/>
      <c r="C362" s="95"/>
      <c r="D362" s="95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</row>
    <row r="363" spans="2:15">
      <c r="B363" s="95"/>
      <c r="C363" s="95"/>
      <c r="D363" s="95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</row>
    <row r="364" spans="2:15">
      <c r="B364" s="95"/>
      <c r="C364" s="95"/>
      <c r="D364" s="95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</row>
    <row r="365" spans="2:15">
      <c r="B365" s="95"/>
      <c r="C365" s="95"/>
      <c r="D365" s="95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</row>
    <row r="366" spans="2:15">
      <c r="B366" s="95"/>
      <c r="C366" s="95"/>
      <c r="D366" s="95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</row>
    <row r="367" spans="2:15">
      <c r="B367" s="95"/>
      <c r="C367" s="95"/>
      <c r="D367" s="95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</row>
    <row r="368" spans="2:15">
      <c r="B368" s="95"/>
      <c r="C368" s="95"/>
      <c r="D368" s="95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</row>
    <row r="369" spans="2:15">
      <c r="B369" s="95"/>
      <c r="C369" s="95"/>
      <c r="D369" s="95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</row>
    <row r="370" spans="2:15">
      <c r="B370" s="95"/>
      <c r="C370" s="95"/>
      <c r="D370" s="95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</row>
    <row r="371" spans="2:15">
      <c r="B371" s="95"/>
      <c r="C371" s="95"/>
      <c r="D371" s="95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</row>
    <row r="372" spans="2:15">
      <c r="B372" s="95"/>
      <c r="C372" s="95"/>
      <c r="D372" s="95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</row>
    <row r="373" spans="2:15">
      <c r="B373" s="95"/>
      <c r="C373" s="95"/>
      <c r="D373" s="95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</row>
    <row r="374" spans="2:15">
      <c r="B374" s="95"/>
      <c r="C374" s="95"/>
      <c r="D374" s="95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</row>
    <row r="375" spans="2:15">
      <c r="B375" s="95"/>
      <c r="C375" s="95"/>
      <c r="D375" s="95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</row>
    <row r="376" spans="2:15">
      <c r="B376" s="95"/>
      <c r="C376" s="95"/>
      <c r="D376" s="95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</row>
    <row r="377" spans="2:15">
      <c r="B377" s="95"/>
      <c r="C377" s="95"/>
      <c r="D377" s="95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</row>
    <row r="378" spans="2:15">
      <c r="B378" s="95"/>
      <c r="C378" s="95"/>
      <c r="D378" s="95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</row>
    <row r="379" spans="2:15">
      <c r="B379" s="95"/>
      <c r="C379" s="95"/>
      <c r="D379" s="95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</row>
    <row r="380" spans="2:15">
      <c r="B380" s="95"/>
      <c r="C380" s="95"/>
      <c r="D380" s="95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</row>
    <row r="381" spans="2:15">
      <c r="B381" s="95"/>
      <c r="C381" s="95"/>
      <c r="D381" s="95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</row>
    <row r="382" spans="2:15">
      <c r="B382" s="95"/>
      <c r="C382" s="95"/>
      <c r="D382" s="95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</row>
    <row r="383" spans="2:15">
      <c r="B383" s="95"/>
      <c r="C383" s="95"/>
      <c r="D383" s="95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</row>
    <row r="384" spans="2:15">
      <c r="B384" s="95"/>
      <c r="C384" s="95"/>
      <c r="D384" s="95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</row>
    <row r="385" spans="2:15">
      <c r="B385" s="95"/>
      <c r="C385" s="95"/>
      <c r="D385" s="95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</row>
    <row r="386" spans="2:15">
      <c r="B386" s="95"/>
      <c r="C386" s="95"/>
      <c r="D386" s="95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</row>
    <row r="387" spans="2:15">
      <c r="B387" s="95"/>
      <c r="C387" s="95"/>
      <c r="D387" s="95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</row>
    <row r="388" spans="2:15">
      <c r="B388" s="95"/>
      <c r="C388" s="95"/>
      <c r="D388" s="95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</row>
    <row r="389" spans="2:15">
      <c r="B389" s="95"/>
      <c r="C389" s="95"/>
      <c r="D389" s="95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</row>
    <row r="390" spans="2:15">
      <c r="B390" s="95"/>
      <c r="C390" s="95"/>
      <c r="D390" s="95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</row>
    <row r="391" spans="2:15">
      <c r="B391" s="95"/>
      <c r="C391" s="95"/>
      <c r="D391" s="95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</row>
    <row r="392" spans="2:15">
      <c r="B392" s="95"/>
      <c r="C392" s="95"/>
      <c r="D392" s="95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</row>
    <row r="393" spans="2:15">
      <c r="B393" s="95"/>
      <c r="C393" s="95"/>
      <c r="D393" s="95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</row>
    <row r="394" spans="2:15">
      <c r="B394" s="95"/>
      <c r="C394" s="95"/>
      <c r="D394" s="95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</row>
    <row r="395" spans="2:15">
      <c r="B395" s="95"/>
      <c r="C395" s="95"/>
      <c r="D395" s="95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</row>
    <row r="396" spans="2:15">
      <c r="B396" s="95"/>
      <c r="C396" s="95"/>
      <c r="D396" s="95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</row>
    <row r="397" spans="2:15">
      <c r="B397" s="95"/>
      <c r="C397" s="95"/>
      <c r="D397" s="95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</row>
    <row r="398" spans="2:15">
      <c r="B398" s="95"/>
      <c r="C398" s="95"/>
      <c r="D398" s="95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</row>
    <row r="399" spans="2:15">
      <c r="B399" s="95"/>
      <c r="C399" s="95"/>
      <c r="D399" s="95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</row>
    <row r="400" spans="2:15">
      <c r="B400" s="95"/>
      <c r="C400" s="95"/>
      <c r="D400" s="95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</row>
    <row r="401" spans="2:15">
      <c r="B401" s="95"/>
      <c r="C401" s="95"/>
      <c r="D401" s="95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</row>
    <row r="402" spans="2:15">
      <c r="B402" s="95"/>
      <c r="C402" s="95"/>
      <c r="D402" s="95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</row>
    <row r="403" spans="2:15">
      <c r="B403" s="95"/>
      <c r="C403" s="95"/>
      <c r="D403" s="95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</row>
    <row r="404" spans="2:15">
      <c r="B404" s="95"/>
      <c r="C404" s="95"/>
      <c r="D404" s="95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</row>
    <row r="405" spans="2:15">
      <c r="B405" s="95"/>
      <c r="C405" s="95"/>
      <c r="D405" s="95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</row>
    <row r="406" spans="2:15">
      <c r="B406" s="95"/>
      <c r="C406" s="95"/>
      <c r="D406" s="95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</row>
    <row r="407" spans="2:15">
      <c r="B407" s="95"/>
      <c r="C407" s="95"/>
      <c r="D407" s="95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</row>
    <row r="408" spans="2:15">
      <c r="B408" s="95"/>
      <c r="C408" s="95"/>
      <c r="D408" s="95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</row>
    <row r="409" spans="2:15">
      <c r="B409" s="95"/>
      <c r="C409" s="95"/>
      <c r="D409" s="95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</row>
    <row r="410" spans="2:15">
      <c r="B410" s="95"/>
      <c r="C410" s="95"/>
      <c r="D410" s="95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</row>
    <row r="411" spans="2:15">
      <c r="B411" s="95"/>
      <c r="C411" s="95"/>
      <c r="D411" s="95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</row>
    <row r="412" spans="2:15">
      <c r="B412" s="95"/>
      <c r="C412" s="95"/>
      <c r="D412" s="95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</row>
    <row r="413" spans="2:15">
      <c r="B413" s="95"/>
      <c r="C413" s="95"/>
      <c r="D413" s="95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</row>
    <row r="414" spans="2:15">
      <c r="B414" s="95"/>
      <c r="C414" s="95"/>
      <c r="D414" s="95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</row>
    <row r="415" spans="2:15">
      <c r="B415" s="95"/>
      <c r="C415" s="95"/>
      <c r="D415" s="95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</row>
    <row r="416" spans="2:15">
      <c r="B416" s="95"/>
      <c r="C416" s="95"/>
      <c r="D416" s="95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</row>
    <row r="417" spans="2:15">
      <c r="B417" s="95"/>
      <c r="C417" s="95"/>
      <c r="D417" s="95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</row>
    <row r="418" spans="2:15">
      <c r="B418" s="95"/>
      <c r="C418" s="95"/>
      <c r="D418" s="95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</row>
    <row r="419" spans="2:15">
      <c r="B419" s="95"/>
      <c r="C419" s="95"/>
      <c r="D419" s="95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</row>
    <row r="420" spans="2:15">
      <c r="B420" s="95"/>
      <c r="C420" s="95"/>
      <c r="D420" s="95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</row>
    <row r="421" spans="2:15">
      <c r="B421" s="95"/>
      <c r="C421" s="95"/>
      <c r="D421" s="95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</row>
    <row r="422" spans="2:15">
      <c r="B422" s="95"/>
      <c r="C422" s="95"/>
      <c r="D422" s="95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</row>
    <row r="423" spans="2:15">
      <c r="B423" s="95"/>
      <c r="C423" s="95"/>
      <c r="D423" s="95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</row>
    <row r="424" spans="2:15">
      <c r="B424" s="95"/>
      <c r="C424" s="95"/>
      <c r="D424" s="95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</row>
    <row r="425" spans="2:15">
      <c r="B425" s="95"/>
      <c r="C425" s="95"/>
      <c r="D425" s="95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</row>
    <row r="426" spans="2:15">
      <c r="B426" s="95"/>
      <c r="C426" s="95"/>
      <c r="D426" s="95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</row>
    <row r="427" spans="2:15">
      <c r="B427" s="95"/>
      <c r="C427" s="95"/>
      <c r="D427" s="95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</row>
    <row r="428" spans="2:15">
      <c r="B428" s="95"/>
      <c r="C428" s="95"/>
      <c r="D428" s="95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</row>
    <row r="429" spans="2:15">
      <c r="B429" s="95"/>
      <c r="C429" s="95"/>
      <c r="D429" s="95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</row>
    <row r="430" spans="2:15">
      <c r="B430" s="95"/>
      <c r="C430" s="95"/>
      <c r="D430" s="95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</row>
    <row r="431" spans="2:15">
      <c r="B431" s="95"/>
      <c r="C431" s="95"/>
      <c r="D431" s="95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</row>
    <row r="432" spans="2:15">
      <c r="B432" s="95"/>
      <c r="C432" s="95"/>
      <c r="D432" s="95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</row>
    <row r="433" spans="2:15">
      <c r="B433" s="95"/>
      <c r="C433" s="95"/>
      <c r="D433" s="95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</row>
    <row r="434" spans="2:15">
      <c r="B434" s="95"/>
      <c r="C434" s="95"/>
      <c r="D434" s="95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</row>
    <row r="435" spans="2:15">
      <c r="B435" s="95"/>
      <c r="C435" s="95"/>
      <c r="D435" s="95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</row>
    <row r="436" spans="2:15">
      <c r="B436" s="95"/>
      <c r="C436" s="95"/>
      <c r="D436" s="95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</row>
    <row r="437" spans="2:15">
      <c r="B437" s="95"/>
      <c r="C437" s="95"/>
      <c r="D437" s="95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</row>
    <row r="438" spans="2:15">
      <c r="B438" s="95"/>
      <c r="C438" s="95"/>
      <c r="D438" s="95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</row>
    <row r="439" spans="2:15">
      <c r="B439" s="95"/>
      <c r="C439" s="95"/>
      <c r="D439" s="95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</row>
    <row r="440" spans="2:15">
      <c r="B440" s="95"/>
      <c r="C440" s="95"/>
      <c r="D440" s="95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</row>
    <row r="441" spans="2:15">
      <c r="B441" s="95"/>
      <c r="C441" s="95"/>
      <c r="D441" s="95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</row>
    <row r="442" spans="2:15">
      <c r="B442" s="95"/>
      <c r="C442" s="95"/>
      <c r="D442" s="95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</row>
    <row r="443" spans="2:15">
      <c r="B443" s="95"/>
      <c r="C443" s="95"/>
      <c r="D443" s="95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</row>
    <row r="444" spans="2:15">
      <c r="B444" s="95"/>
      <c r="C444" s="95"/>
      <c r="D444" s="95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</row>
    <row r="445" spans="2:15">
      <c r="B445" s="95"/>
      <c r="C445" s="95"/>
      <c r="D445" s="95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</row>
    <row r="446" spans="2:15">
      <c r="B446" s="95"/>
      <c r="C446" s="95"/>
      <c r="D446" s="95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</row>
    <row r="447" spans="2:15">
      <c r="B447" s="95"/>
      <c r="C447" s="95"/>
      <c r="D447" s="95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</row>
    <row r="448" spans="2:15">
      <c r="B448" s="95"/>
      <c r="C448" s="95"/>
      <c r="D448" s="95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</row>
    <row r="449" spans="2:15">
      <c r="B449" s="95"/>
      <c r="C449" s="95"/>
      <c r="D449" s="95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</row>
    <row r="450" spans="2:15">
      <c r="B450" s="95"/>
      <c r="C450" s="95"/>
      <c r="D450" s="95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</row>
    <row r="451" spans="2:15">
      <c r="B451" s="95"/>
      <c r="C451" s="95"/>
      <c r="D451" s="95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</row>
    <row r="452" spans="2:15">
      <c r="B452" s="95"/>
      <c r="C452" s="95"/>
      <c r="D452" s="95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</row>
    <row r="453" spans="2:15">
      <c r="B453" s="95"/>
      <c r="C453" s="95"/>
      <c r="D453" s="95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</row>
    <row r="454" spans="2:15">
      <c r="B454" s="95"/>
      <c r="C454" s="95"/>
      <c r="D454" s="95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</row>
    <row r="455" spans="2:15">
      <c r="B455" s="95"/>
      <c r="C455" s="95"/>
      <c r="D455" s="95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</row>
    <row r="456" spans="2:15">
      <c r="B456" s="95"/>
      <c r="C456" s="95"/>
      <c r="D456" s="95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</row>
    <row r="457" spans="2:15">
      <c r="B457" s="95"/>
      <c r="C457" s="95"/>
      <c r="D457" s="95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</row>
    <row r="458" spans="2:15">
      <c r="B458" s="95"/>
      <c r="C458" s="95"/>
      <c r="D458" s="95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</row>
    <row r="459" spans="2:15">
      <c r="B459" s="95"/>
      <c r="C459" s="95"/>
      <c r="D459" s="95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</row>
    <row r="460" spans="2:15">
      <c r="B460" s="95"/>
      <c r="C460" s="95"/>
      <c r="D460" s="95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</row>
    <row r="461" spans="2:15">
      <c r="B461" s="95"/>
      <c r="C461" s="95"/>
      <c r="D461" s="95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</row>
    <row r="462" spans="2:15">
      <c r="B462" s="95"/>
      <c r="C462" s="95"/>
      <c r="D462" s="95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</row>
    <row r="463" spans="2:15">
      <c r="B463" s="95"/>
      <c r="C463" s="95"/>
      <c r="D463" s="95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</row>
    <row r="464" spans="2:15">
      <c r="B464" s="95"/>
      <c r="C464" s="95"/>
      <c r="D464" s="95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</row>
    <row r="465" spans="2:15">
      <c r="B465" s="95"/>
      <c r="C465" s="95"/>
      <c r="D465" s="95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</row>
    <row r="466" spans="2:15">
      <c r="B466" s="95"/>
      <c r="C466" s="95"/>
      <c r="D466" s="95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</row>
    <row r="467" spans="2:15">
      <c r="B467" s="95"/>
      <c r="C467" s="95"/>
      <c r="D467" s="95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</row>
    <row r="468" spans="2:15">
      <c r="B468" s="95"/>
      <c r="C468" s="95"/>
      <c r="D468" s="95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</row>
    <row r="469" spans="2:15">
      <c r="B469" s="95"/>
      <c r="C469" s="95"/>
      <c r="D469" s="95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</row>
    <row r="470" spans="2:15">
      <c r="B470" s="95"/>
      <c r="C470" s="95"/>
      <c r="D470" s="95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</row>
    <row r="471" spans="2:15">
      <c r="B471" s="95"/>
      <c r="C471" s="95"/>
      <c r="D471" s="95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</row>
    <row r="472" spans="2:15">
      <c r="B472" s="95"/>
      <c r="C472" s="95"/>
      <c r="D472" s="95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</row>
    <row r="473" spans="2:15">
      <c r="B473" s="95"/>
      <c r="C473" s="95"/>
      <c r="D473" s="95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</row>
    <row r="474" spans="2:15">
      <c r="B474" s="95"/>
      <c r="C474" s="95"/>
      <c r="D474" s="95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</row>
    <row r="475" spans="2:15">
      <c r="B475" s="95"/>
      <c r="C475" s="95"/>
      <c r="D475" s="95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</row>
    <row r="476" spans="2:15">
      <c r="B476" s="95"/>
      <c r="C476" s="95"/>
      <c r="D476" s="95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</row>
    <row r="477" spans="2:15">
      <c r="B477" s="95"/>
      <c r="C477" s="95"/>
      <c r="D477" s="95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</row>
    <row r="478" spans="2:15">
      <c r="B478" s="95"/>
      <c r="C478" s="95"/>
      <c r="D478" s="95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</row>
    <row r="479" spans="2:15">
      <c r="B479" s="95"/>
      <c r="C479" s="95"/>
      <c r="D479" s="95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</row>
    <row r="480" spans="2:15">
      <c r="B480" s="95"/>
      <c r="C480" s="95"/>
      <c r="D480" s="95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</row>
    <row r="481" spans="2:15">
      <c r="B481" s="95"/>
      <c r="C481" s="95"/>
      <c r="D481" s="95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</row>
    <row r="482" spans="2:15">
      <c r="B482" s="95"/>
      <c r="C482" s="95"/>
      <c r="D482" s="95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</row>
    <row r="483" spans="2:15">
      <c r="B483" s="95"/>
      <c r="C483" s="95"/>
      <c r="D483" s="95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</row>
    <row r="484" spans="2:15">
      <c r="B484" s="95"/>
      <c r="C484" s="95"/>
      <c r="D484" s="95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</row>
    <row r="485" spans="2:15">
      <c r="B485" s="95"/>
      <c r="C485" s="95"/>
      <c r="D485" s="95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</row>
    <row r="486" spans="2:15">
      <c r="B486" s="95"/>
      <c r="C486" s="95"/>
      <c r="D486" s="95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</row>
    <row r="487" spans="2:15">
      <c r="B487" s="95"/>
      <c r="C487" s="95"/>
      <c r="D487" s="95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</row>
    <row r="488" spans="2:15">
      <c r="B488" s="95"/>
      <c r="C488" s="95"/>
      <c r="D488" s="95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</row>
    <row r="489" spans="2:15">
      <c r="B489" s="95"/>
      <c r="C489" s="95"/>
      <c r="D489" s="95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</row>
    <row r="490" spans="2:15">
      <c r="B490" s="95"/>
      <c r="C490" s="95"/>
      <c r="D490" s="95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</row>
    <row r="491" spans="2:15">
      <c r="B491" s="95"/>
      <c r="C491" s="95"/>
      <c r="D491" s="95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</row>
    <row r="492" spans="2:15">
      <c r="B492" s="95"/>
      <c r="C492" s="95"/>
      <c r="D492" s="95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</row>
    <row r="493" spans="2:15">
      <c r="B493" s="95"/>
      <c r="C493" s="95"/>
      <c r="D493" s="95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</row>
    <row r="494" spans="2:15">
      <c r="B494" s="95"/>
      <c r="C494" s="95"/>
      <c r="D494" s="95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</row>
    <row r="495" spans="2:15">
      <c r="B495" s="95"/>
      <c r="C495" s="95"/>
      <c r="D495" s="95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</row>
    <row r="496" spans="2:15">
      <c r="B496" s="95"/>
      <c r="C496" s="95"/>
      <c r="D496" s="95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</row>
    <row r="497" spans="2:15">
      <c r="B497" s="95"/>
      <c r="C497" s="95"/>
      <c r="D497" s="95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</row>
    <row r="498" spans="2:15">
      <c r="B498" s="95"/>
      <c r="C498" s="95"/>
      <c r="D498" s="95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</row>
    <row r="499" spans="2:15">
      <c r="B499" s="95"/>
      <c r="C499" s="95"/>
      <c r="D499" s="95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</row>
    <row r="500" spans="2:15">
      <c r="B500" s="95"/>
      <c r="C500" s="95"/>
      <c r="D500" s="95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</row>
    <row r="501" spans="2:15">
      <c r="B501" s="95"/>
      <c r="C501" s="95"/>
      <c r="D501" s="95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</row>
    <row r="502" spans="2:15">
      <c r="B502" s="95"/>
      <c r="C502" s="95"/>
      <c r="D502" s="95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</row>
    <row r="503" spans="2:15">
      <c r="B503" s="95"/>
      <c r="C503" s="95"/>
      <c r="D503" s="95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</row>
    <row r="504" spans="2:15">
      <c r="B504" s="95"/>
      <c r="C504" s="95"/>
      <c r="D504" s="95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</row>
    <row r="505" spans="2:15">
      <c r="B505" s="95"/>
      <c r="C505" s="95"/>
      <c r="D505" s="95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</row>
    <row r="506" spans="2:15">
      <c r="B506" s="95"/>
      <c r="C506" s="95"/>
      <c r="D506" s="95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</row>
    <row r="507" spans="2:15">
      <c r="B507" s="95"/>
      <c r="C507" s="95"/>
      <c r="D507" s="95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</row>
    <row r="508" spans="2:15">
      <c r="B508" s="95"/>
      <c r="C508" s="95"/>
      <c r="D508" s="95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</row>
    <row r="509" spans="2:15">
      <c r="B509" s="95"/>
      <c r="C509" s="95"/>
      <c r="D509" s="95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</row>
    <row r="510" spans="2:15">
      <c r="B510" s="95"/>
      <c r="C510" s="95"/>
      <c r="D510" s="95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</row>
    <row r="511" spans="2:15">
      <c r="B511" s="95"/>
      <c r="C511" s="95"/>
      <c r="D511" s="95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</row>
    <row r="512" spans="2:15">
      <c r="B512" s="95"/>
      <c r="C512" s="95"/>
      <c r="D512" s="95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</row>
    <row r="513" spans="2:15">
      <c r="B513" s="95"/>
      <c r="C513" s="95"/>
      <c r="D513" s="95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</row>
    <row r="514" spans="2:15">
      <c r="B514" s="95"/>
      <c r="C514" s="95"/>
      <c r="D514" s="95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</row>
    <row r="515" spans="2:15">
      <c r="B515" s="95"/>
      <c r="C515" s="95"/>
      <c r="D515" s="95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</row>
    <row r="516" spans="2:15">
      <c r="B516" s="95"/>
      <c r="C516" s="95"/>
      <c r="D516" s="95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</row>
    <row r="517" spans="2:15">
      <c r="B517" s="95"/>
      <c r="C517" s="95"/>
      <c r="D517" s="95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</row>
    <row r="518" spans="2:15">
      <c r="B518" s="95"/>
      <c r="C518" s="95"/>
      <c r="D518" s="95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</row>
    <row r="519" spans="2:15">
      <c r="B519" s="95"/>
      <c r="C519" s="95"/>
      <c r="D519" s="95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</row>
    <row r="520" spans="2:15">
      <c r="B520" s="95"/>
      <c r="C520" s="95"/>
      <c r="D520" s="95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</row>
    <row r="521" spans="2:15">
      <c r="B521" s="95"/>
      <c r="C521" s="95"/>
      <c r="D521" s="95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</row>
    <row r="522" spans="2:15">
      <c r="B522" s="95"/>
      <c r="C522" s="95"/>
      <c r="D522" s="95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</row>
    <row r="523" spans="2:15">
      <c r="B523" s="95"/>
      <c r="C523" s="95"/>
      <c r="D523" s="95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</row>
    <row r="524" spans="2:15">
      <c r="B524" s="95"/>
      <c r="C524" s="95"/>
      <c r="D524" s="95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</row>
    <row r="525" spans="2:15">
      <c r="B525" s="95"/>
      <c r="C525" s="95"/>
      <c r="D525" s="95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133</v>
      </c>
      <c r="C1" s="46" t="s" vm="1">
        <v>204</v>
      </c>
    </row>
    <row r="2" spans="2:12">
      <c r="B2" s="46" t="s">
        <v>132</v>
      </c>
      <c r="C2" s="46" t="s">
        <v>205</v>
      </c>
    </row>
    <row r="3" spans="2:12">
      <c r="B3" s="46" t="s">
        <v>134</v>
      </c>
      <c r="C3" s="46" t="s">
        <v>206</v>
      </c>
    </row>
    <row r="4" spans="2:12">
      <c r="B4" s="46" t="s">
        <v>135</v>
      </c>
      <c r="C4" s="46">
        <v>2148</v>
      </c>
    </row>
    <row r="6" spans="2:12" ht="26.25" customHeight="1">
      <c r="B6" s="135" t="s">
        <v>157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85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63">
      <c r="B8" s="21" t="s">
        <v>107</v>
      </c>
      <c r="C8" s="29" t="s">
        <v>42</v>
      </c>
      <c r="D8" s="29" t="s">
        <v>110</v>
      </c>
      <c r="E8" s="29" t="s">
        <v>60</v>
      </c>
      <c r="F8" s="29" t="s">
        <v>94</v>
      </c>
      <c r="G8" s="29" t="s">
        <v>182</v>
      </c>
      <c r="H8" s="29" t="s">
        <v>181</v>
      </c>
      <c r="I8" s="29" t="s">
        <v>56</v>
      </c>
      <c r="J8" s="29" t="s">
        <v>53</v>
      </c>
      <c r="K8" s="29" t="s">
        <v>136</v>
      </c>
      <c r="L8" s="65" t="s">
        <v>138</v>
      </c>
    </row>
    <row r="9" spans="2:12" s="3" customFormat="1" ht="25.5">
      <c r="B9" s="14"/>
      <c r="C9" s="15"/>
      <c r="D9" s="15"/>
      <c r="E9" s="15"/>
      <c r="F9" s="15"/>
      <c r="G9" s="15" t="s">
        <v>189</v>
      </c>
      <c r="H9" s="15"/>
      <c r="I9" s="15" t="s">
        <v>185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7" t="s">
        <v>1291</v>
      </c>
      <c r="C11" s="88"/>
      <c r="D11" s="88"/>
      <c r="E11" s="88"/>
      <c r="F11" s="88"/>
      <c r="G11" s="88"/>
      <c r="H11" s="88"/>
      <c r="I11" s="108">
        <v>0</v>
      </c>
      <c r="J11" s="88"/>
      <c r="K11" s="109">
        <v>0</v>
      </c>
      <c r="L11" s="109">
        <v>0</v>
      </c>
    </row>
    <row r="12" spans="2:12" s="4" customFormat="1" ht="18" customHeight="1">
      <c r="B12" s="110" t="s">
        <v>197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0" t="s">
        <v>103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0" t="s">
        <v>180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0" t="s">
        <v>188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95"/>
      <c r="C111" s="95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5"/>
      <c r="C112" s="95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5"/>
      <c r="C113" s="95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5"/>
      <c r="C114" s="95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5"/>
      <c r="C115" s="95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5"/>
      <c r="C116" s="95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5"/>
      <c r="C117" s="95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5"/>
      <c r="C118" s="95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5"/>
      <c r="C119" s="95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5"/>
      <c r="C120" s="95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5"/>
      <c r="C121" s="95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5"/>
      <c r="C122" s="95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5"/>
      <c r="C123" s="95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5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5"/>
      <c r="C125" s="95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5"/>
      <c r="C126" s="95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B127" s="95"/>
      <c r="C127" s="95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5"/>
      <c r="C128" s="95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5"/>
      <c r="C129" s="95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2:12">
      <c r="B130" s="95"/>
      <c r="C130" s="95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2:12">
      <c r="B131" s="95"/>
      <c r="C131" s="95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2:12">
      <c r="B132" s="95"/>
      <c r="C132" s="95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2:12">
      <c r="B133" s="95"/>
      <c r="C133" s="95"/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2:12">
      <c r="B134" s="95"/>
      <c r="C134" s="95"/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2:12">
      <c r="B135" s="95"/>
      <c r="C135" s="95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>
      <c r="B136" s="95"/>
      <c r="C136" s="95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>
      <c r="B137" s="95"/>
      <c r="C137" s="95"/>
      <c r="D137" s="96"/>
      <c r="E137" s="96"/>
      <c r="F137" s="96"/>
      <c r="G137" s="96"/>
      <c r="H137" s="96"/>
      <c r="I137" s="96"/>
      <c r="J137" s="96"/>
      <c r="K137" s="96"/>
      <c r="L137" s="96"/>
    </row>
    <row r="138" spans="2:12"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6"/>
    </row>
    <row r="139" spans="2:12">
      <c r="B139" s="95"/>
      <c r="C139" s="95"/>
      <c r="D139" s="96"/>
      <c r="E139" s="96"/>
      <c r="F139" s="96"/>
      <c r="G139" s="96"/>
      <c r="H139" s="96"/>
      <c r="I139" s="96"/>
      <c r="J139" s="96"/>
      <c r="K139" s="96"/>
      <c r="L139" s="96"/>
    </row>
    <row r="140" spans="2:12">
      <c r="B140" s="95"/>
      <c r="C140" s="95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2:12">
      <c r="B141" s="95"/>
      <c r="C141" s="95"/>
      <c r="D141" s="96"/>
      <c r="E141" s="96"/>
      <c r="F141" s="96"/>
      <c r="G141" s="96"/>
      <c r="H141" s="96"/>
      <c r="I141" s="96"/>
      <c r="J141" s="96"/>
      <c r="K141" s="96"/>
      <c r="L141" s="96"/>
    </row>
    <row r="142" spans="2:12">
      <c r="B142" s="95"/>
      <c r="C142" s="95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>
      <c r="B143" s="95"/>
      <c r="C143" s="95"/>
      <c r="D143" s="96"/>
      <c r="E143" s="96"/>
      <c r="F143" s="96"/>
      <c r="G143" s="96"/>
      <c r="H143" s="96"/>
      <c r="I143" s="96"/>
      <c r="J143" s="96"/>
      <c r="K143" s="96"/>
      <c r="L143" s="96"/>
    </row>
    <row r="144" spans="2:12">
      <c r="B144" s="95"/>
      <c r="C144" s="95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2:12">
      <c r="B145" s="95"/>
      <c r="C145" s="95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2:12">
      <c r="B146" s="95"/>
      <c r="C146" s="95"/>
      <c r="D146" s="96"/>
      <c r="E146" s="96"/>
      <c r="F146" s="96"/>
      <c r="G146" s="96"/>
      <c r="H146" s="96"/>
      <c r="I146" s="96"/>
      <c r="J146" s="96"/>
      <c r="K146" s="96"/>
      <c r="L146" s="96"/>
    </row>
    <row r="147" spans="2:12">
      <c r="B147" s="95"/>
      <c r="C147" s="95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2:12">
      <c r="B148" s="95"/>
      <c r="C148" s="95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2:12">
      <c r="B149" s="95"/>
      <c r="C149" s="95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>
      <c r="B150" s="95"/>
      <c r="C150" s="95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2:12">
      <c r="B151" s="95"/>
      <c r="C151" s="95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2:12">
      <c r="B152" s="95"/>
      <c r="C152" s="95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2:12">
      <c r="B153" s="95"/>
      <c r="C153" s="95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2:12">
      <c r="B154" s="95"/>
      <c r="C154" s="95"/>
      <c r="D154" s="96"/>
      <c r="E154" s="96"/>
      <c r="F154" s="96"/>
      <c r="G154" s="96"/>
      <c r="H154" s="96"/>
      <c r="I154" s="96"/>
      <c r="J154" s="96"/>
      <c r="K154" s="96"/>
      <c r="L154" s="96"/>
    </row>
    <row r="155" spans="2:12">
      <c r="B155" s="95"/>
      <c r="C155" s="95"/>
      <c r="D155" s="96"/>
      <c r="E155" s="96"/>
      <c r="F155" s="96"/>
      <c r="G155" s="96"/>
      <c r="H155" s="96"/>
      <c r="I155" s="96"/>
      <c r="J155" s="96"/>
      <c r="K155" s="96"/>
      <c r="L155" s="96"/>
    </row>
    <row r="156" spans="2:12">
      <c r="B156" s="95"/>
      <c r="C156" s="95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2:12">
      <c r="B157" s="95"/>
      <c r="C157" s="95"/>
      <c r="D157" s="96"/>
      <c r="E157" s="96"/>
      <c r="F157" s="96"/>
      <c r="G157" s="96"/>
      <c r="H157" s="96"/>
      <c r="I157" s="96"/>
      <c r="J157" s="96"/>
      <c r="K157" s="96"/>
      <c r="L157" s="96"/>
    </row>
    <row r="158" spans="2:12">
      <c r="B158" s="95"/>
      <c r="C158" s="95"/>
      <c r="D158" s="96"/>
      <c r="E158" s="96"/>
      <c r="F158" s="96"/>
      <c r="G158" s="96"/>
      <c r="H158" s="96"/>
      <c r="I158" s="96"/>
      <c r="J158" s="96"/>
      <c r="K158" s="96"/>
      <c r="L158" s="96"/>
    </row>
    <row r="159" spans="2:12">
      <c r="B159" s="95"/>
      <c r="C159" s="95"/>
      <c r="D159" s="96"/>
      <c r="E159" s="96"/>
      <c r="F159" s="96"/>
      <c r="G159" s="96"/>
      <c r="H159" s="96"/>
      <c r="I159" s="96"/>
      <c r="J159" s="96"/>
      <c r="K159" s="96"/>
      <c r="L159" s="96"/>
    </row>
    <row r="160" spans="2:12">
      <c r="B160" s="95"/>
      <c r="C160" s="95"/>
      <c r="D160" s="96"/>
      <c r="E160" s="96"/>
      <c r="F160" s="96"/>
      <c r="G160" s="96"/>
      <c r="H160" s="96"/>
      <c r="I160" s="96"/>
      <c r="J160" s="96"/>
      <c r="K160" s="96"/>
      <c r="L160" s="96"/>
    </row>
    <row r="161" spans="2:12">
      <c r="B161" s="95"/>
      <c r="C161" s="95"/>
      <c r="D161" s="96"/>
      <c r="E161" s="96"/>
      <c r="F161" s="96"/>
      <c r="G161" s="96"/>
      <c r="H161" s="96"/>
      <c r="I161" s="96"/>
      <c r="J161" s="96"/>
      <c r="K161" s="96"/>
      <c r="L161" s="96"/>
    </row>
    <row r="162" spans="2:12">
      <c r="B162" s="95"/>
      <c r="C162" s="95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2:12">
      <c r="B163" s="95"/>
      <c r="C163" s="95"/>
      <c r="D163" s="96"/>
      <c r="E163" s="96"/>
      <c r="F163" s="96"/>
      <c r="G163" s="96"/>
      <c r="H163" s="96"/>
      <c r="I163" s="96"/>
      <c r="J163" s="96"/>
      <c r="K163" s="96"/>
      <c r="L163" s="96"/>
    </row>
    <row r="164" spans="2:12">
      <c r="B164" s="95"/>
      <c r="C164" s="95"/>
      <c r="D164" s="96"/>
      <c r="E164" s="96"/>
      <c r="F164" s="96"/>
      <c r="G164" s="96"/>
      <c r="H164" s="96"/>
      <c r="I164" s="96"/>
      <c r="J164" s="96"/>
      <c r="K164" s="96"/>
      <c r="L164" s="96"/>
    </row>
    <row r="165" spans="2:12">
      <c r="B165" s="95"/>
      <c r="C165" s="95"/>
      <c r="D165" s="96"/>
      <c r="E165" s="96"/>
      <c r="F165" s="96"/>
      <c r="G165" s="96"/>
      <c r="H165" s="96"/>
      <c r="I165" s="96"/>
      <c r="J165" s="96"/>
      <c r="K165" s="96"/>
      <c r="L165" s="96"/>
    </row>
    <row r="166" spans="2:12">
      <c r="B166" s="95"/>
      <c r="C166" s="95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5"/>
      <c r="C167" s="95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5"/>
      <c r="C168" s="95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5"/>
      <c r="C169" s="95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2:12">
      <c r="B170" s="95"/>
      <c r="C170" s="95"/>
      <c r="D170" s="96"/>
      <c r="E170" s="96"/>
      <c r="F170" s="96"/>
      <c r="G170" s="96"/>
      <c r="H170" s="96"/>
      <c r="I170" s="96"/>
      <c r="J170" s="96"/>
      <c r="K170" s="96"/>
      <c r="L170" s="96"/>
    </row>
    <row r="171" spans="2:12">
      <c r="B171" s="95"/>
      <c r="C171" s="95"/>
      <c r="D171" s="96"/>
      <c r="E171" s="96"/>
      <c r="F171" s="96"/>
      <c r="G171" s="96"/>
      <c r="H171" s="96"/>
      <c r="I171" s="96"/>
      <c r="J171" s="96"/>
      <c r="K171" s="96"/>
      <c r="L171" s="96"/>
    </row>
    <row r="172" spans="2:12">
      <c r="B172" s="95"/>
      <c r="C172" s="95"/>
      <c r="D172" s="96"/>
      <c r="E172" s="96"/>
      <c r="F172" s="96"/>
      <c r="G172" s="96"/>
      <c r="H172" s="96"/>
      <c r="I172" s="96"/>
      <c r="J172" s="96"/>
      <c r="K172" s="96"/>
      <c r="L172" s="96"/>
    </row>
    <row r="173" spans="2:12">
      <c r="B173" s="95"/>
      <c r="C173" s="95"/>
      <c r="D173" s="96"/>
      <c r="E173" s="96"/>
      <c r="F173" s="96"/>
      <c r="G173" s="96"/>
      <c r="H173" s="96"/>
      <c r="I173" s="96"/>
      <c r="J173" s="96"/>
      <c r="K173" s="96"/>
      <c r="L173" s="96"/>
    </row>
    <row r="174" spans="2:12">
      <c r="B174" s="95"/>
      <c r="C174" s="95"/>
      <c r="D174" s="96"/>
      <c r="E174" s="96"/>
      <c r="F174" s="96"/>
      <c r="G174" s="96"/>
      <c r="H174" s="96"/>
      <c r="I174" s="96"/>
      <c r="J174" s="96"/>
      <c r="K174" s="96"/>
      <c r="L174" s="96"/>
    </row>
    <row r="175" spans="2:12">
      <c r="B175" s="95"/>
      <c r="C175" s="95"/>
      <c r="D175" s="96"/>
      <c r="E175" s="96"/>
      <c r="F175" s="96"/>
      <c r="G175" s="96"/>
      <c r="H175" s="96"/>
      <c r="I175" s="96"/>
      <c r="J175" s="96"/>
      <c r="K175" s="96"/>
      <c r="L175" s="96"/>
    </row>
    <row r="176" spans="2:12">
      <c r="B176" s="95"/>
      <c r="C176" s="95"/>
      <c r="D176" s="96"/>
      <c r="E176" s="96"/>
      <c r="F176" s="96"/>
      <c r="G176" s="96"/>
      <c r="H176" s="96"/>
      <c r="I176" s="96"/>
      <c r="J176" s="96"/>
      <c r="K176" s="96"/>
      <c r="L176" s="96"/>
    </row>
    <row r="177" spans="2:12">
      <c r="B177" s="95"/>
      <c r="C177" s="95"/>
      <c r="D177" s="96"/>
      <c r="E177" s="96"/>
      <c r="F177" s="96"/>
      <c r="G177" s="96"/>
      <c r="H177" s="96"/>
      <c r="I177" s="96"/>
      <c r="J177" s="96"/>
      <c r="K177" s="96"/>
      <c r="L177" s="96"/>
    </row>
    <row r="178" spans="2:12">
      <c r="B178" s="95"/>
      <c r="C178" s="95"/>
      <c r="D178" s="96"/>
      <c r="E178" s="96"/>
      <c r="F178" s="96"/>
      <c r="G178" s="96"/>
      <c r="H178" s="96"/>
      <c r="I178" s="96"/>
      <c r="J178" s="96"/>
      <c r="K178" s="96"/>
      <c r="L178" s="96"/>
    </row>
    <row r="179" spans="2:12">
      <c r="B179" s="95"/>
      <c r="C179" s="95"/>
      <c r="D179" s="96"/>
      <c r="E179" s="96"/>
      <c r="F179" s="96"/>
      <c r="G179" s="96"/>
      <c r="H179" s="96"/>
      <c r="I179" s="96"/>
      <c r="J179" s="96"/>
      <c r="K179" s="96"/>
      <c r="L179" s="96"/>
    </row>
    <row r="180" spans="2:12">
      <c r="B180" s="95"/>
      <c r="C180" s="95"/>
      <c r="D180" s="96"/>
      <c r="E180" s="96"/>
      <c r="F180" s="96"/>
      <c r="G180" s="96"/>
      <c r="H180" s="96"/>
      <c r="I180" s="96"/>
      <c r="J180" s="96"/>
      <c r="K180" s="96"/>
      <c r="L180" s="96"/>
    </row>
    <row r="181" spans="2:12">
      <c r="B181" s="95"/>
      <c r="C181" s="95"/>
      <c r="D181" s="96"/>
      <c r="E181" s="96"/>
      <c r="F181" s="96"/>
      <c r="G181" s="96"/>
      <c r="H181" s="96"/>
      <c r="I181" s="96"/>
      <c r="J181" s="96"/>
      <c r="K181" s="96"/>
      <c r="L181" s="96"/>
    </row>
    <row r="182" spans="2:12">
      <c r="B182" s="95"/>
      <c r="C182" s="95"/>
      <c r="D182" s="96"/>
      <c r="E182" s="96"/>
      <c r="F182" s="96"/>
      <c r="G182" s="96"/>
      <c r="H182" s="96"/>
      <c r="I182" s="96"/>
      <c r="J182" s="96"/>
      <c r="K182" s="96"/>
      <c r="L182" s="96"/>
    </row>
    <row r="183" spans="2:12">
      <c r="B183" s="95"/>
      <c r="C183" s="95"/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2:12">
      <c r="B184" s="95"/>
      <c r="C184" s="95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2:12">
      <c r="B185" s="95"/>
      <c r="C185" s="95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2:12">
      <c r="B186" s="95"/>
      <c r="C186" s="95"/>
      <c r="D186" s="96"/>
      <c r="E186" s="96"/>
      <c r="F186" s="96"/>
      <c r="G186" s="96"/>
      <c r="H186" s="96"/>
      <c r="I186" s="96"/>
      <c r="J186" s="96"/>
      <c r="K186" s="96"/>
      <c r="L186" s="96"/>
    </row>
    <row r="187" spans="2:12">
      <c r="B187" s="95"/>
      <c r="C187" s="95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5"/>
      <c r="C188" s="95"/>
      <c r="D188" s="96"/>
      <c r="E188" s="96"/>
      <c r="F188" s="96"/>
      <c r="G188" s="96"/>
      <c r="H188" s="96"/>
      <c r="I188" s="96"/>
      <c r="J188" s="96"/>
      <c r="K188" s="96"/>
      <c r="L188" s="96"/>
    </row>
    <row r="189" spans="2:12">
      <c r="B189" s="95"/>
      <c r="C189" s="95"/>
      <c r="D189" s="96"/>
      <c r="E189" s="96"/>
      <c r="F189" s="96"/>
      <c r="G189" s="96"/>
      <c r="H189" s="96"/>
      <c r="I189" s="96"/>
      <c r="J189" s="96"/>
      <c r="K189" s="96"/>
      <c r="L189" s="96"/>
    </row>
    <row r="190" spans="2:12">
      <c r="B190" s="95"/>
      <c r="C190" s="95"/>
      <c r="D190" s="96"/>
      <c r="E190" s="96"/>
      <c r="F190" s="96"/>
      <c r="G190" s="96"/>
      <c r="H190" s="96"/>
      <c r="I190" s="96"/>
      <c r="J190" s="96"/>
      <c r="K190" s="96"/>
      <c r="L190" s="96"/>
    </row>
    <row r="191" spans="2:12">
      <c r="B191" s="95"/>
      <c r="C191" s="95"/>
      <c r="D191" s="96"/>
      <c r="E191" s="96"/>
      <c r="F191" s="96"/>
      <c r="G191" s="96"/>
      <c r="H191" s="96"/>
      <c r="I191" s="96"/>
      <c r="J191" s="96"/>
      <c r="K191" s="96"/>
      <c r="L191" s="96"/>
    </row>
    <row r="192" spans="2:12">
      <c r="B192" s="95"/>
      <c r="C192" s="95"/>
      <c r="D192" s="96"/>
      <c r="E192" s="96"/>
      <c r="F192" s="96"/>
      <c r="G192" s="96"/>
      <c r="H192" s="96"/>
      <c r="I192" s="96"/>
      <c r="J192" s="96"/>
      <c r="K192" s="96"/>
      <c r="L192" s="96"/>
    </row>
    <row r="193" spans="2:12">
      <c r="B193" s="95"/>
      <c r="C193" s="95"/>
      <c r="D193" s="96"/>
      <c r="E193" s="96"/>
      <c r="F193" s="96"/>
      <c r="G193" s="96"/>
      <c r="H193" s="96"/>
      <c r="I193" s="96"/>
      <c r="J193" s="96"/>
      <c r="K193" s="96"/>
      <c r="L193" s="96"/>
    </row>
    <row r="194" spans="2:12">
      <c r="B194" s="95"/>
      <c r="C194" s="95"/>
      <c r="D194" s="96"/>
      <c r="E194" s="96"/>
      <c r="F194" s="96"/>
      <c r="G194" s="96"/>
      <c r="H194" s="96"/>
      <c r="I194" s="96"/>
      <c r="J194" s="96"/>
      <c r="K194" s="96"/>
      <c r="L194" s="96"/>
    </row>
    <row r="195" spans="2:12"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2:12">
      <c r="B196" s="95"/>
      <c r="C196" s="95"/>
      <c r="D196" s="96"/>
      <c r="E196" s="96"/>
      <c r="F196" s="96"/>
      <c r="G196" s="96"/>
      <c r="H196" s="96"/>
      <c r="I196" s="96"/>
      <c r="J196" s="96"/>
      <c r="K196" s="96"/>
      <c r="L196" s="96"/>
    </row>
    <row r="197" spans="2:12">
      <c r="B197" s="95"/>
      <c r="C197" s="95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5"/>
      <c r="C198" s="95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5"/>
      <c r="C199" s="95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5"/>
      <c r="C200" s="95"/>
      <c r="D200" s="96"/>
      <c r="E200" s="96"/>
      <c r="F200" s="96"/>
      <c r="G200" s="96"/>
      <c r="H200" s="96"/>
      <c r="I200" s="96"/>
      <c r="J200" s="96"/>
      <c r="K200" s="96"/>
      <c r="L200" s="96"/>
    </row>
    <row r="201" spans="2:12">
      <c r="B201" s="95"/>
      <c r="C201" s="95"/>
      <c r="D201" s="96"/>
      <c r="E201" s="96"/>
      <c r="F201" s="96"/>
      <c r="G201" s="96"/>
      <c r="H201" s="96"/>
      <c r="I201" s="96"/>
      <c r="J201" s="96"/>
      <c r="K201" s="96"/>
      <c r="L201" s="96"/>
    </row>
    <row r="202" spans="2:12">
      <c r="B202" s="95"/>
      <c r="C202" s="95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5"/>
      <c r="C203" s="95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5"/>
      <c r="C204" s="95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5"/>
      <c r="C205" s="95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5"/>
      <c r="C206" s="95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5"/>
      <c r="C207" s="95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5"/>
      <c r="C208" s="95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5"/>
      <c r="C209" s="95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5"/>
      <c r="C210" s="95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5"/>
      <c r="C211" s="95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5"/>
      <c r="C212" s="95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5"/>
      <c r="C213" s="95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2">
      <c r="B214" s="95"/>
      <c r="C214" s="95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5"/>
      <c r="C215" s="95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5"/>
      <c r="C216" s="95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5"/>
      <c r="C217" s="95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5"/>
      <c r="C218" s="95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5"/>
      <c r="C219" s="95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5"/>
      <c r="C220" s="95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5"/>
      <c r="C221" s="95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5"/>
      <c r="C222" s="95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5"/>
      <c r="C223" s="95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5"/>
      <c r="C224" s="95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5"/>
      <c r="C225" s="95"/>
      <c r="D225" s="96"/>
      <c r="E225" s="96"/>
      <c r="F225" s="96"/>
      <c r="G225" s="96"/>
      <c r="H225" s="96"/>
      <c r="I225" s="96"/>
      <c r="J225" s="96"/>
      <c r="K225" s="96"/>
      <c r="L225" s="96"/>
    </row>
    <row r="226" spans="2:12">
      <c r="B226" s="95"/>
      <c r="C226" s="95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5"/>
      <c r="C227" s="95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5"/>
      <c r="C228" s="95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5"/>
      <c r="C229" s="95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5"/>
      <c r="C230" s="95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5"/>
      <c r="C231" s="95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5"/>
      <c r="C232" s="95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5"/>
      <c r="C233" s="95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5"/>
      <c r="C234" s="95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5"/>
      <c r="C235" s="95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5"/>
      <c r="C236" s="95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5"/>
      <c r="C237" s="95"/>
      <c r="D237" s="96"/>
      <c r="E237" s="96"/>
      <c r="F237" s="96"/>
      <c r="G237" s="96"/>
      <c r="H237" s="96"/>
      <c r="I237" s="96"/>
      <c r="J237" s="96"/>
      <c r="K237" s="96"/>
      <c r="L237" s="96"/>
    </row>
    <row r="238" spans="2:12">
      <c r="B238" s="95"/>
      <c r="C238" s="95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5"/>
      <c r="C239" s="95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5"/>
      <c r="C240" s="95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5"/>
      <c r="C241" s="95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5"/>
      <c r="C242" s="95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5"/>
      <c r="C243" s="95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5"/>
      <c r="C244" s="95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5"/>
      <c r="C245" s="95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5"/>
      <c r="C246" s="95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5"/>
      <c r="C247" s="95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5"/>
      <c r="C248" s="95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5"/>
      <c r="C249" s="95"/>
      <c r="D249" s="96"/>
      <c r="E249" s="96"/>
      <c r="F249" s="96"/>
      <c r="G249" s="96"/>
      <c r="H249" s="96"/>
      <c r="I249" s="96"/>
      <c r="J249" s="96"/>
      <c r="K249" s="96"/>
      <c r="L249" s="96"/>
    </row>
    <row r="250" spans="2:12">
      <c r="B250" s="95"/>
      <c r="C250" s="95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5"/>
      <c r="C251" s="95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5"/>
      <c r="C252" s="95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5"/>
      <c r="C253" s="95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5"/>
      <c r="C254" s="95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5"/>
      <c r="C255" s="95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5"/>
      <c r="C256" s="95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5"/>
      <c r="C257" s="95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5"/>
      <c r="C258" s="95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5"/>
      <c r="C259" s="95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5"/>
      <c r="C260" s="95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5"/>
      <c r="C261" s="95"/>
      <c r="D261" s="96"/>
      <c r="E261" s="96"/>
      <c r="F261" s="96"/>
      <c r="G261" s="96"/>
      <c r="H261" s="96"/>
      <c r="I261" s="96"/>
      <c r="J261" s="96"/>
      <c r="K261" s="96"/>
      <c r="L261" s="96"/>
    </row>
    <row r="262" spans="2:12">
      <c r="B262" s="95"/>
      <c r="C262" s="95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5"/>
      <c r="C263" s="95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5"/>
      <c r="C264" s="95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5"/>
      <c r="C265" s="95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5"/>
      <c r="C266" s="95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5"/>
      <c r="C267" s="95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5"/>
      <c r="C268" s="95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5"/>
      <c r="C269" s="95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5"/>
      <c r="C270" s="95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5"/>
      <c r="C271" s="95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5"/>
      <c r="C272" s="95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5"/>
      <c r="C273" s="95"/>
      <c r="D273" s="96"/>
      <c r="E273" s="96"/>
      <c r="F273" s="96"/>
      <c r="G273" s="96"/>
      <c r="H273" s="96"/>
      <c r="I273" s="96"/>
      <c r="J273" s="96"/>
      <c r="K273" s="96"/>
      <c r="L273" s="96"/>
    </row>
    <row r="274" spans="2:12">
      <c r="B274" s="95"/>
      <c r="C274" s="95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5"/>
      <c r="C275" s="95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5"/>
      <c r="C276" s="95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5"/>
      <c r="C277" s="95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5"/>
      <c r="C278" s="95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5"/>
      <c r="C279" s="95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5"/>
      <c r="C280" s="95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5"/>
      <c r="C281" s="95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5"/>
      <c r="C282" s="95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5"/>
      <c r="C283" s="95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5"/>
      <c r="C284" s="95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5"/>
      <c r="C285" s="95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5"/>
      <c r="C286" s="95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5"/>
      <c r="C287" s="95"/>
      <c r="D287" s="96"/>
      <c r="E287" s="96"/>
      <c r="F287" s="96"/>
      <c r="G287" s="96"/>
      <c r="H287" s="96"/>
      <c r="I287" s="96"/>
      <c r="J287" s="96"/>
      <c r="K287" s="96"/>
      <c r="L287" s="96"/>
    </row>
    <row r="288" spans="2:12">
      <c r="B288" s="95"/>
      <c r="C288" s="95"/>
      <c r="D288" s="96"/>
      <c r="E288" s="96"/>
      <c r="F288" s="96"/>
      <c r="G288" s="96"/>
      <c r="H288" s="96"/>
      <c r="I288" s="96"/>
      <c r="J288" s="96"/>
      <c r="K288" s="96"/>
      <c r="L288" s="96"/>
    </row>
    <row r="289" spans="2:12">
      <c r="B289" s="95"/>
      <c r="C289" s="95"/>
      <c r="D289" s="96"/>
      <c r="E289" s="96"/>
      <c r="F289" s="96"/>
      <c r="G289" s="96"/>
      <c r="H289" s="96"/>
      <c r="I289" s="96"/>
      <c r="J289" s="96"/>
      <c r="K289" s="96"/>
      <c r="L289" s="96"/>
    </row>
    <row r="290" spans="2:12">
      <c r="B290" s="95"/>
      <c r="C290" s="95"/>
      <c r="D290" s="96"/>
      <c r="E290" s="96"/>
      <c r="F290" s="96"/>
      <c r="G290" s="96"/>
      <c r="H290" s="96"/>
      <c r="I290" s="96"/>
      <c r="J290" s="96"/>
      <c r="K290" s="96"/>
      <c r="L290" s="96"/>
    </row>
    <row r="291" spans="2:12">
      <c r="B291" s="95"/>
      <c r="C291" s="95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2">
      <c r="B292" s="95"/>
      <c r="C292" s="95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2">
      <c r="B293" s="95"/>
      <c r="C293" s="95"/>
      <c r="D293" s="96"/>
      <c r="E293" s="96"/>
      <c r="F293" s="96"/>
      <c r="G293" s="96"/>
      <c r="H293" s="96"/>
      <c r="I293" s="96"/>
      <c r="J293" s="96"/>
      <c r="K293" s="96"/>
      <c r="L293" s="96"/>
    </row>
    <row r="294" spans="2:12">
      <c r="B294" s="95"/>
      <c r="C294" s="95"/>
      <c r="D294" s="96"/>
      <c r="E294" s="96"/>
      <c r="F294" s="96"/>
      <c r="G294" s="96"/>
      <c r="H294" s="96"/>
      <c r="I294" s="96"/>
      <c r="J294" s="96"/>
      <c r="K294" s="96"/>
      <c r="L294" s="96"/>
    </row>
    <row r="295" spans="2:12">
      <c r="B295" s="95"/>
      <c r="C295" s="95"/>
      <c r="D295" s="96"/>
      <c r="E295" s="96"/>
      <c r="F295" s="96"/>
      <c r="G295" s="96"/>
      <c r="H295" s="96"/>
      <c r="I295" s="96"/>
      <c r="J295" s="96"/>
      <c r="K295" s="96"/>
      <c r="L295" s="96"/>
    </row>
    <row r="296" spans="2:12">
      <c r="B296" s="95"/>
      <c r="C296" s="95"/>
      <c r="D296" s="96"/>
      <c r="E296" s="96"/>
      <c r="F296" s="96"/>
      <c r="G296" s="96"/>
      <c r="H296" s="96"/>
      <c r="I296" s="96"/>
      <c r="J296" s="96"/>
      <c r="K296" s="96"/>
      <c r="L296" s="96"/>
    </row>
    <row r="297" spans="2:12">
      <c r="B297" s="95"/>
      <c r="C297" s="95"/>
      <c r="D297" s="96"/>
      <c r="E297" s="96"/>
      <c r="F297" s="96"/>
      <c r="G297" s="96"/>
      <c r="H297" s="96"/>
      <c r="I297" s="96"/>
      <c r="J297" s="96"/>
      <c r="K297" s="96"/>
      <c r="L297" s="96"/>
    </row>
    <row r="298" spans="2:12">
      <c r="B298" s="95"/>
      <c r="C298" s="95"/>
      <c r="D298" s="96"/>
      <c r="E298" s="96"/>
      <c r="F298" s="96"/>
      <c r="G298" s="96"/>
      <c r="H298" s="96"/>
      <c r="I298" s="96"/>
      <c r="J298" s="96"/>
      <c r="K298" s="96"/>
      <c r="L298" s="96"/>
    </row>
    <row r="299" spans="2:12">
      <c r="B299" s="95"/>
      <c r="C299" s="95"/>
      <c r="D299" s="96"/>
      <c r="E299" s="96"/>
      <c r="F299" s="96"/>
      <c r="G299" s="96"/>
      <c r="H299" s="96"/>
      <c r="I299" s="96"/>
      <c r="J299" s="96"/>
      <c r="K299" s="96"/>
      <c r="L299" s="96"/>
    </row>
    <row r="300" spans="2:12">
      <c r="B300" s="95"/>
      <c r="C300" s="95"/>
      <c r="D300" s="96"/>
      <c r="E300" s="96"/>
      <c r="F300" s="96"/>
      <c r="G300" s="96"/>
      <c r="H300" s="96"/>
      <c r="I300" s="96"/>
      <c r="J300" s="96"/>
      <c r="K300" s="96"/>
      <c r="L300" s="96"/>
    </row>
    <row r="301" spans="2:12">
      <c r="B301" s="95"/>
      <c r="C301" s="95"/>
      <c r="D301" s="96"/>
      <c r="E301" s="96"/>
      <c r="F301" s="96"/>
      <c r="G301" s="96"/>
      <c r="H301" s="96"/>
      <c r="I301" s="96"/>
      <c r="J301" s="96"/>
      <c r="K301" s="96"/>
      <c r="L301" s="96"/>
    </row>
    <row r="302" spans="2:12">
      <c r="B302" s="95"/>
      <c r="C302" s="95"/>
      <c r="D302" s="96"/>
      <c r="E302" s="96"/>
      <c r="F302" s="96"/>
      <c r="G302" s="96"/>
      <c r="H302" s="96"/>
      <c r="I302" s="96"/>
      <c r="J302" s="96"/>
      <c r="K302" s="96"/>
      <c r="L302" s="96"/>
    </row>
    <row r="303" spans="2:12">
      <c r="B303" s="95"/>
      <c r="C303" s="95"/>
      <c r="D303" s="96"/>
      <c r="E303" s="96"/>
      <c r="F303" s="96"/>
      <c r="G303" s="96"/>
      <c r="H303" s="96"/>
      <c r="I303" s="96"/>
      <c r="J303" s="96"/>
      <c r="K303" s="96"/>
      <c r="L303" s="96"/>
    </row>
    <row r="304" spans="2:12">
      <c r="B304" s="95"/>
      <c r="C304" s="95"/>
      <c r="D304" s="96"/>
      <c r="E304" s="96"/>
      <c r="F304" s="96"/>
      <c r="G304" s="96"/>
      <c r="H304" s="96"/>
      <c r="I304" s="96"/>
      <c r="J304" s="96"/>
      <c r="K304" s="96"/>
      <c r="L304" s="96"/>
    </row>
    <row r="305" spans="2:12">
      <c r="B305" s="95"/>
      <c r="C305" s="95"/>
      <c r="D305" s="96"/>
      <c r="E305" s="96"/>
      <c r="F305" s="96"/>
      <c r="G305" s="96"/>
      <c r="H305" s="96"/>
      <c r="I305" s="96"/>
      <c r="J305" s="96"/>
      <c r="K305" s="96"/>
      <c r="L305" s="96"/>
    </row>
    <row r="306" spans="2:12">
      <c r="B306" s="95"/>
      <c r="C306" s="95"/>
      <c r="D306" s="96"/>
      <c r="E306" s="96"/>
      <c r="F306" s="96"/>
      <c r="G306" s="96"/>
      <c r="H306" s="96"/>
      <c r="I306" s="96"/>
      <c r="J306" s="96"/>
      <c r="K306" s="96"/>
      <c r="L306" s="96"/>
    </row>
    <row r="307" spans="2:12">
      <c r="B307" s="95"/>
      <c r="C307" s="95"/>
      <c r="D307" s="96"/>
      <c r="E307" s="96"/>
      <c r="F307" s="96"/>
      <c r="G307" s="96"/>
      <c r="H307" s="96"/>
      <c r="I307" s="96"/>
      <c r="J307" s="96"/>
      <c r="K307" s="96"/>
      <c r="L307" s="96"/>
    </row>
    <row r="308" spans="2:12">
      <c r="B308" s="95"/>
      <c r="C308" s="95"/>
      <c r="D308" s="96"/>
      <c r="E308" s="96"/>
      <c r="F308" s="96"/>
      <c r="G308" s="96"/>
      <c r="H308" s="96"/>
      <c r="I308" s="96"/>
      <c r="J308" s="96"/>
      <c r="K308" s="96"/>
      <c r="L308" s="96"/>
    </row>
    <row r="309" spans="2:12">
      <c r="B309" s="95"/>
      <c r="C309" s="95"/>
      <c r="D309" s="96"/>
      <c r="E309" s="96"/>
      <c r="F309" s="96"/>
      <c r="G309" s="96"/>
      <c r="H309" s="96"/>
      <c r="I309" s="96"/>
      <c r="J309" s="96"/>
      <c r="K309" s="96"/>
      <c r="L309" s="96"/>
    </row>
    <row r="310" spans="2:12">
      <c r="B310" s="95"/>
      <c r="C310" s="95"/>
      <c r="D310" s="96"/>
      <c r="E310" s="96"/>
      <c r="F310" s="96"/>
      <c r="G310" s="96"/>
      <c r="H310" s="96"/>
      <c r="I310" s="96"/>
      <c r="J310" s="96"/>
      <c r="K310" s="96"/>
      <c r="L310" s="96"/>
    </row>
    <row r="311" spans="2:12">
      <c r="B311" s="95"/>
      <c r="C311" s="95"/>
      <c r="D311" s="96"/>
      <c r="E311" s="96"/>
      <c r="F311" s="96"/>
      <c r="G311" s="96"/>
      <c r="H311" s="96"/>
      <c r="I311" s="96"/>
      <c r="J311" s="96"/>
      <c r="K311" s="96"/>
      <c r="L311" s="96"/>
    </row>
    <row r="312" spans="2:12">
      <c r="B312" s="95"/>
      <c r="C312" s="95"/>
      <c r="D312" s="96"/>
      <c r="E312" s="96"/>
      <c r="F312" s="96"/>
      <c r="G312" s="96"/>
      <c r="H312" s="96"/>
      <c r="I312" s="96"/>
      <c r="J312" s="96"/>
      <c r="K312" s="96"/>
      <c r="L312" s="96"/>
    </row>
    <row r="313" spans="2:12">
      <c r="B313" s="95"/>
      <c r="C313" s="95"/>
      <c r="D313" s="96"/>
      <c r="E313" s="96"/>
      <c r="F313" s="96"/>
      <c r="G313" s="96"/>
      <c r="H313" s="96"/>
      <c r="I313" s="96"/>
      <c r="J313" s="96"/>
      <c r="K313" s="96"/>
      <c r="L313" s="96"/>
    </row>
    <row r="314" spans="2:12">
      <c r="B314" s="95"/>
      <c r="C314" s="95"/>
      <c r="D314" s="96"/>
      <c r="E314" s="96"/>
      <c r="F314" s="96"/>
      <c r="G314" s="96"/>
      <c r="H314" s="96"/>
      <c r="I314" s="96"/>
      <c r="J314" s="96"/>
      <c r="K314" s="96"/>
      <c r="L314" s="96"/>
    </row>
    <row r="315" spans="2:12">
      <c r="B315" s="95"/>
      <c r="C315" s="95"/>
      <c r="D315" s="96"/>
      <c r="E315" s="96"/>
      <c r="F315" s="96"/>
      <c r="G315" s="96"/>
      <c r="H315" s="96"/>
      <c r="I315" s="96"/>
      <c r="J315" s="96"/>
      <c r="K315" s="96"/>
      <c r="L315" s="96"/>
    </row>
    <row r="316" spans="2:12">
      <c r="B316" s="95"/>
      <c r="C316" s="95"/>
      <c r="D316" s="96"/>
      <c r="E316" s="96"/>
      <c r="F316" s="96"/>
      <c r="G316" s="96"/>
      <c r="H316" s="96"/>
      <c r="I316" s="96"/>
      <c r="J316" s="96"/>
      <c r="K316" s="96"/>
      <c r="L316" s="96"/>
    </row>
    <row r="317" spans="2:12">
      <c r="B317" s="95"/>
      <c r="C317" s="95"/>
      <c r="D317" s="96"/>
      <c r="E317" s="96"/>
      <c r="F317" s="96"/>
      <c r="G317" s="96"/>
      <c r="H317" s="96"/>
      <c r="I317" s="96"/>
      <c r="J317" s="96"/>
      <c r="K317" s="96"/>
      <c r="L317" s="96"/>
    </row>
    <row r="318" spans="2:12">
      <c r="B318" s="95"/>
      <c r="C318" s="95"/>
      <c r="D318" s="96"/>
      <c r="E318" s="96"/>
      <c r="F318" s="96"/>
      <c r="G318" s="96"/>
      <c r="H318" s="96"/>
      <c r="I318" s="96"/>
      <c r="J318" s="96"/>
      <c r="K318" s="96"/>
      <c r="L318" s="96"/>
    </row>
    <row r="319" spans="2:12">
      <c r="B319" s="95"/>
      <c r="C319" s="95"/>
      <c r="D319" s="96"/>
      <c r="E319" s="96"/>
      <c r="F319" s="96"/>
      <c r="G319" s="96"/>
      <c r="H319" s="96"/>
      <c r="I319" s="96"/>
      <c r="J319" s="96"/>
      <c r="K319" s="96"/>
      <c r="L319" s="96"/>
    </row>
    <row r="320" spans="2:12">
      <c r="B320" s="95"/>
      <c r="C320" s="95"/>
      <c r="D320" s="96"/>
      <c r="E320" s="96"/>
      <c r="F320" s="96"/>
      <c r="G320" s="96"/>
      <c r="H320" s="96"/>
      <c r="I320" s="96"/>
      <c r="J320" s="96"/>
      <c r="K320" s="96"/>
      <c r="L320" s="96"/>
    </row>
    <row r="321" spans="2:12">
      <c r="B321" s="95"/>
      <c r="C321" s="95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2:12">
      <c r="B322" s="95"/>
      <c r="C322" s="95"/>
      <c r="D322" s="96"/>
      <c r="E322" s="96"/>
      <c r="F322" s="96"/>
      <c r="G322" s="96"/>
      <c r="H322" s="96"/>
      <c r="I322" s="96"/>
      <c r="J322" s="96"/>
      <c r="K322" s="96"/>
      <c r="L322" s="96"/>
    </row>
    <row r="323" spans="2:12">
      <c r="B323" s="95"/>
      <c r="C323" s="95"/>
      <c r="D323" s="96"/>
      <c r="E323" s="96"/>
      <c r="F323" s="96"/>
      <c r="G323" s="96"/>
      <c r="H323" s="96"/>
      <c r="I323" s="96"/>
      <c r="J323" s="96"/>
      <c r="K323" s="96"/>
      <c r="L323" s="96"/>
    </row>
    <row r="324" spans="2:12">
      <c r="B324" s="95"/>
      <c r="C324" s="95"/>
      <c r="D324" s="96"/>
      <c r="E324" s="96"/>
      <c r="F324" s="96"/>
      <c r="G324" s="96"/>
      <c r="H324" s="96"/>
      <c r="I324" s="96"/>
      <c r="J324" s="96"/>
      <c r="K324" s="96"/>
      <c r="L324" s="96"/>
    </row>
    <row r="325" spans="2:12">
      <c r="B325" s="95"/>
      <c r="C325" s="95"/>
      <c r="D325" s="96"/>
      <c r="E325" s="96"/>
      <c r="F325" s="96"/>
      <c r="G325" s="96"/>
      <c r="H325" s="96"/>
      <c r="I325" s="96"/>
      <c r="J325" s="96"/>
      <c r="K325" s="96"/>
      <c r="L325" s="96"/>
    </row>
    <row r="326" spans="2:12">
      <c r="B326" s="95"/>
      <c r="C326" s="95"/>
      <c r="D326" s="96"/>
      <c r="E326" s="96"/>
      <c r="F326" s="96"/>
      <c r="G326" s="96"/>
      <c r="H326" s="96"/>
      <c r="I326" s="96"/>
      <c r="J326" s="96"/>
      <c r="K326" s="96"/>
      <c r="L326" s="96"/>
    </row>
    <row r="327" spans="2:12">
      <c r="B327" s="95"/>
      <c r="C327" s="95"/>
      <c r="D327" s="96"/>
      <c r="E327" s="96"/>
      <c r="F327" s="96"/>
      <c r="G327" s="96"/>
      <c r="H327" s="96"/>
      <c r="I327" s="96"/>
      <c r="J327" s="96"/>
      <c r="K327" s="96"/>
      <c r="L327" s="96"/>
    </row>
    <row r="328" spans="2:12">
      <c r="B328" s="95"/>
      <c r="C328" s="95"/>
      <c r="D328" s="96"/>
      <c r="E328" s="96"/>
      <c r="F328" s="96"/>
      <c r="G328" s="96"/>
      <c r="H328" s="96"/>
      <c r="I328" s="96"/>
      <c r="J328" s="96"/>
      <c r="K328" s="96"/>
      <c r="L328" s="96"/>
    </row>
    <row r="329" spans="2:12">
      <c r="B329" s="95"/>
      <c r="C329" s="95"/>
      <c r="D329" s="96"/>
      <c r="E329" s="96"/>
      <c r="F329" s="96"/>
      <c r="G329" s="96"/>
      <c r="H329" s="96"/>
      <c r="I329" s="96"/>
      <c r="J329" s="96"/>
      <c r="K329" s="96"/>
      <c r="L329" s="96"/>
    </row>
    <row r="330" spans="2:12">
      <c r="B330" s="95"/>
      <c r="C330" s="95"/>
      <c r="D330" s="96"/>
      <c r="E330" s="96"/>
      <c r="F330" s="96"/>
      <c r="G330" s="96"/>
      <c r="H330" s="96"/>
      <c r="I330" s="96"/>
      <c r="J330" s="96"/>
      <c r="K330" s="96"/>
      <c r="L330" s="96"/>
    </row>
    <row r="331" spans="2:12">
      <c r="B331" s="95"/>
      <c r="C331" s="95"/>
      <c r="D331" s="96"/>
      <c r="E331" s="96"/>
      <c r="F331" s="96"/>
      <c r="G331" s="96"/>
      <c r="H331" s="96"/>
      <c r="I331" s="96"/>
      <c r="J331" s="96"/>
      <c r="K331" s="96"/>
      <c r="L331" s="96"/>
    </row>
    <row r="332" spans="2:12">
      <c r="B332" s="95"/>
      <c r="C332" s="95"/>
      <c r="D332" s="96"/>
      <c r="E332" s="96"/>
      <c r="F332" s="96"/>
      <c r="G332" s="96"/>
      <c r="H332" s="96"/>
      <c r="I332" s="96"/>
      <c r="J332" s="96"/>
      <c r="K332" s="96"/>
      <c r="L332" s="96"/>
    </row>
    <row r="333" spans="2:12">
      <c r="B333" s="95"/>
      <c r="C333" s="95"/>
      <c r="D333" s="96"/>
      <c r="E333" s="96"/>
      <c r="F333" s="96"/>
      <c r="G333" s="96"/>
      <c r="H333" s="96"/>
      <c r="I333" s="96"/>
      <c r="J333" s="96"/>
      <c r="K333" s="96"/>
      <c r="L333" s="96"/>
    </row>
    <row r="334" spans="2:12">
      <c r="B334" s="95"/>
      <c r="C334" s="95"/>
      <c r="D334" s="96"/>
      <c r="E334" s="96"/>
      <c r="F334" s="96"/>
      <c r="G334" s="96"/>
      <c r="H334" s="96"/>
      <c r="I334" s="96"/>
      <c r="J334" s="96"/>
      <c r="K334" s="96"/>
      <c r="L334" s="96"/>
    </row>
    <row r="335" spans="2:12">
      <c r="B335" s="95"/>
      <c r="C335" s="95"/>
      <c r="D335" s="96"/>
      <c r="E335" s="96"/>
      <c r="F335" s="96"/>
      <c r="G335" s="96"/>
      <c r="H335" s="96"/>
      <c r="I335" s="96"/>
      <c r="J335" s="96"/>
      <c r="K335" s="96"/>
      <c r="L335" s="96"/>
    </row>
    <row r="336" spans="2:12">
      <c r="B336" s="95"/>
      <c r="C336" s="95"/>
      <c r="D336" s="96"/>
      <c r="E336" s="96"/>
      <c r="F336" s="96"/>
      <c r="G336" s="96"/>
      <c r="H336" s="96"/>
      <c r="I336" s="96"/>
      <c r="J336" s="96"/>
      <c r="K336" s="96"/>
      <c r="L336" s="96"/>
    </row>
    <row r="337" spans="2:12">
      <c r="B337" s="95"/>
      <c r="C337" s="95"/>
      <c r="D337" s="96"/>
      <c r="E337" s="96"/>
      <c r="F337" s="96"/>
      <c r="G337" s="96"/>
      <c r="H337" s="96"/>
      <c r="I337" s="96"/>
      <c r="J337" s="96"/>
      <c r="K337" s="96"/>
      <c r="L337" s="96"/>
    </row>
    <row r="338" spans="2:12">
      <c r="B338" s="95"/>
      <c r="C338" s="95"/>
      <c r="D338" s="96"/>
      <c r="E338" s="96"/>
      <c r="F338" s="96"/>
      <c r="G338" s="96"/>
      <c r="H338" s="96"/>
      <c r="I338" s="96"/>
      <c r="J338" s="96"/>
      <c r="K338" s="96"/>
      <c r="L338" s="96"/>
    </row>
    <row r="339" spans="2:12">
      <c r="B339" s="95"/>
      <c r="C339" s="95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5"/>
      <c r="C340" s="95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5"/>
      <c r="C341" s="95"/>
      <c r="D341" s="96"/>
      <c r="E341" s="96"/>
      <c r="F341" s="96"/>
      <c r="G341" s="96"/>
      <c r="H341" s="96"/>
      <c r="I341" s="96"/>
      <c r="J341" s="96"/>
      <c r="K341" s="96"/>
      <c r="L341" s="96"/>
    </row>
    <row r="342" spans="2:12">
      <c r="B342" s="95"/>
      <c r="C342" s="95"/>
      <c r="D342" s="96"/>
      <c r="E342" s="96"/>
      <c r="F342" s="96"/>
      <c r="G342" s="96"/>
      <c r="H342" s="96"/>
      <c r="I342" s="96"/>
      <c r="J342" s="96"/>
      <c r="K342" s="96"/>
      <c r="L342" s="96"/>
    </row>
    <row r="343" spans="2:12">
      <c r="B343" s="95"/>
      <c r="C343" s="95"/>
      <c r="D343" s="96"/>
      <c r="E343" s="96"/>
      <c r="F343" s="96"/>
      <c r="G343" s="96"/>
      <c r="H343" s="96"/>
      <c r="I343" s="96"/>
      <c r="J343" s="96"/>
      <c r="K343" s="96"/>
      <c r="L343" s="96"/>
    </row>
    <row r="344" spans="2:12">
      <c r="B344" s="95"/>
      <c r="C344" s="95"/>
      <c r="D344" s="96"/>
      <c r="E344" s="96"/>
      <c r="F344" s="96"/>
      <c r="G344" s="96"/>
      <c r="H344" s="96"/>
      <c r="I344" s="96"/>
      <c r="J344" s="96"/>
      <c r="K344" s="96"/>
      <c r="L344" s="96"/>
    </row>
    <row r="345" spans="2:12">
      <c r="B345" s="95"/>
      <c r="C345" s="95"/>
      <c r="D345" s="96"/>
      <c r="E345" s="96"/>
      <c r="F345" s="96"/>
      <c r="G345" s="96"/>
      <c r="H345" s="96"/>
      <c r="I345" s="96"/>
      <c r="J345" s="96"/>
      <c r="K345" s="96"/>
      <c r="L345" s="96"/>
    </row>
    <row r="346" spans="2:12">
      <c r="B346" s="95"/>
      <c r="C346" s="95"/>
      <c r="D346" s="96"/>
      <c r="E346" s="96"/>
      <c r="F346" s="96"/>
      <c r="G346" s="96"/>
      <c r="H346" s="96"/>
      <c r="I346" s="96"/>
      <c r="J346" s="96"/>
      <c r="K346" s="96"/>
      <c r="L346" s="96"/>
    </row>
    <row r="347" spans="2:12">
      <c r="B347" s="95"/>
      <c r="C347" s="95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2:12">
      <c r="B348" s="95"/>
      <c r="C348" s="95"/>
      <c r="D348" s="96"/>
      <c r="E348" s="96"/>
      <c r="F348" s="96"/>
      <c r="G348" s="96"/>
      <c r="H348" s="96"/>
      <c r="I348" s="96"/>
      <c r="J348" s="96"/>
      <c r="K348" s="96"/>
      <c r="L348" s="96"/>
    </row>
    <row r="349" spans="2:12">
      <c r="B349" s="95"/>
      <c r="C349" s="95"/>
      <c r="D349" s="96"/>
      <c r="E349" s="96"/>
      <c r="F349" s="96"/>
      <c r="G349" s="96"/>
      <c r="H349" s="96"/>
      <c r="I349" s="96"/>
      <c r="J349" s="96"/>
      <c r="K349" s="96"/>
      <c r="L349" s="96"/>
    </row>
    <row r="350" spans="2:12">
      <c r="B350" s="95"/>
      <c r="C350" s="95"/>
      <c r="D350" s="96"/>
      <c r="E350" s="96"/>
      <c r="F350" s="96"/>
      <c r="G350" s="96"/>
      <c r="H350" s="96"/>
      <c r="I350" s="96"/>
      <c r="J350" s="96"/>
      <c r="K350" s="96"/>
      <c r="L350" s="96"/>
    </row>
    <row r="351" spans="2:12">
      <c r="B351" s="95"/>
      <c r="C351" s="95"/>
      <c r="D351" s="96"/>
      <c r="E351" s="96"/>
      <c r="F351" s="96"/>
      <c r="G351" s="96"/>
      <c r="H351" s="96"/>
      <c r="I351" s="96"/>
      <c r="J351" s="96"/>
      <c r="K351" s="96"/>
      <c r="L351" s="96"/>
    </row>
    <row r="352" spans="2:12">
      <c r="B352" s="95"/>
      <c r="C352" s="95"/>
      <c r="D352" s="96"/>
      <c r="E352" s="96"/>
      <c r="F352" s="96"/>
      <c r="G352" s="96"/>
      <c r="H352" s="96"/>
      <c r="I352" s="96"/>
      <c r="J352" s="96"/>
      <c r="K352" s="96"/>
      <c r="L352" s="96"/>
    </row>
    <row r="353" spans="2:12">
      <c r="B353" s="95"/>
      <c r="C353" s="95"/>
      <c r="D353" s="96"/>
      <c r="E353" s="96"/>
      <c r="F353" s="96"/>
      <c r="G353" s="96"/>
      <c r="H353" s="96"/>
      <c r="I353" s="96"/>
      <c r="J353" s="96"/>
      <c r="K353" s="96"/>
      <c r="L353" s="96"/>
    </row>
    <row r="354" spans="2:12">
      <c r="B354" s="95"/>
      <c r="C354" s="95"/>
      <c r="D354" s="96"/>
      <c r="E354" s="96"/>
      <c r="F354" s="96"/>
      <c r="G354" s="96"/>
      <c r="H354" s="96"/>
      <c r="I354" s="96"/>
      <c r="J354" s="96"/>
      <c r="K354" s="96"/>
      <c r="L354" s="96"/>
    </row>
    <row r="355" spans="2:12">
      <c r="B355" s="95"/>
      <c r="C355" s="95"/>
      <c r="D355" s="96"/>
      <c r="E355" s="96"/>
      <c r="F355" s="96"/>
      <c r="G355" s="96"/>
      <c r="H355" s="96"/>
      <c r="I355" s="96"/>
      <c r="J355" s="96"/>
      <c r="K355" s="96"/>
      <c r="L355" s="96"/>
    </row>
    <row r="356" spans="2:12">
      <c r="B356" s="95"/>
      <c r="C356" s="95"/>
      <c r="D356" s="96"/>
      <c r="E356" s="96"/>
      <c r="F356" s="96"/>
      <c r="G356" s="96"/>
      <c r="H356" s="96"/>
      <c r="I356" s="96"/>
      <c r="J356" s="96"/>
      <c r="K356" s="96"/>
      <c r="L356" s="96"/>
    </row>
    <row r="357" spans="2:12">
      <c r="B357" s="95"/>
      <c r="C357" s="95"/>
      <c r="D357" s="96"/>
      <c r="E357" s="96"/>
      <c r="F357" s="96"/>
      <c r="G357" s="96"/>
      <c r="H357" s="96"/>
      <c r="I357" s="96"/>
      <c r="J357" s="96"/>
      <c r="K357" s="96"/>
      <c r="L357" s="96"/>
    </row>
    <row r="358" spans="2:12">
      <c r="B358" s="95"/>
      <c r="C358" s="95"/>
      <c r="D358" s="96"/>
      <c r="E358" s="96"/>
      <c r="F358" s="96"/>
      <c r="G358" s="96"/>
      <c r="H358" s="96"/>
      <c r="I358" s="96"/>
      <c r="J358" s="96"/>
      <c r="K358" s="96"/>
      <c r="L358" s="96"/>
    </row>
    <row r="359" spans="2:12">
      <c r="B359" s="95"/>
      <c r="C359" s="95"/>
      <c r="D359" s="96"/>
      <c r="E359" s="96"/>
      <c r="F359" s="96"/>
      <c r="G359" s="96"/>
      <c r="H359" s="96"/>
      <c r="I359" s="96"/>
      <c r="J359" s="96"/>
      <c r="K359" s="96"/>
      <c r="L359" s="96"/>
    </row>
    <row r="360" spans="2:12">
      <c r="B360" s="95"/>
      <c r="C360" s="95"/>
      <c r="D360" s="96"/>
      <c r="E360" s="96"/>
      <c r="F360" s="96"/>
      <c r="G360" s="96"/>
      <c r="H360" s="96"/>
      <c r="I360" s="96"/>
      <c r="J360" s="96"/>
      <c r="K360" s="96"/>
      <c r="L360" s="96"/>
    </row>
    <row r="361" spans="2:12">
      <c r="B361" s="95"/>
      <c r="C361" s="95"/>
      <c r="D361" s="96"/>
      <c r="E361" s="96"/>
      <c r="F361" s="96"/>
      <c r="G361" s="96"/>
      <c r="H361" s="96"/>
      <c r="I361" s="96"/>
      <c r="J361" s="96"/>
      <c r="K361" s="96"/>
      <c r="L361" s="96"/>
    </row>
    <row r="362" spans="2:12">
      <c r="B362" s="95"/>
      <c r="C362" s="95"/>
      <c r="D362" s="96"/>
      <c r="E362" s="96"/>
      <c r="F362" s="96"/>
      <c r="G362" s="96"/>
      <c r="H362" s="96"/>
      <c r="I362" s="96"/>
      <c r="J362" s="96"/>
      <c r="K362" s="96"/>
      <c r="L362" s="96"/>
    </row>
    <row r="363" spans="2:12">
      <c r="B363" s="95"/>
      <c r="C363" s="95"/>
      <c r="D363" s="96"/>
      <c r="E363" s="96"/>
      <c r="F363" s="96"/>
      <c r="G363" s="96"/>
      <c r="H363" s="96"/>
      <c r="I363" s="96"/>
      <c r="J363" s="96"/>
      <c r="K363" s="96"/>
      <c r="L363" s="96"/>
    </row>
    <row r="364" spans="2:12">
      <c r="B364" s="95"/>
      <c r="C364" s="95"/>
      <c r="D364" s="96"/>
      <c r="E364" s="96"/>
      <c r="F364" s="96"/>
      <c r="G364" s="96"/>
      <c r="H364" s="96"/>
      <c r="I364" s="96"/>
      <c r="J364" s="96"/>
      <c r="K364" s="96"/>
      <c r="L364" s="96"/>
    </row>
    <row r="365" spans="2:12">
      <c r="B365" s="95"/>
      <c r="C365" s="95"/>
      <c r="D365" s="96"/>
      <c r="E365" s="96"/>
      <c r="F365" s="96"/>
      <c r="G365" s="96"/>
      <c r="H365" s="96"/>
      <c r="I365" s="96"/>
      <c r="J365" s="96"/>
      <c r="K365" s="96"/>
      <c r="L365" s="96"/>
    </row>
    <row r="366" spans="2:12">
      <c r="B366" s="95"/>
      <c r="C366" s="95"/>
      <c r="D366" s="96"/>
      <c r="E366" s="96"/>
      <c r="F366" s="96"/>
      <c r="G366" s="96"/>
      <c r="H366" s="96"/>
      <c r="I366" s="96"/>
      <c r="J366" s="96"/>
      <c r="K366" s="96"/>
      <c r="L366" s="96"/>
    </row>
    <row r="367" spans="2:12">
      <c r="B367" s="95"/>
      <c r="C367" s="95"/>
      <c r="D367" s="96"/>
      <c r="E367" s="96"/>
      <c r="F367" s="96"/>
      <c r="G367" s="96"/>
      <c r="H367" s="96"/>
      <c r="I367" s="96"/>
      <c r="J367" s="96"/>
      <c r="K367" s="96"/>
      <c r="L367" s="96"/>
    </row>
    <row r="368" spans="2:12">
      <c r="B368" s="95"/>
      <c r="C368" s="95"/>
      <c r="D368" s="96"/>
      <c r="E368" s="96"/>
      <c r="F368" s="96"/>
      <c r="G368" s="96"/>
      <c r="H368" s="96"/>
      <c r="I368" s="96"/>
      <c r="J368" s="96"/>
      <c r="K368" s="96"/>
      <c r="L368" s="96"/>
    </row>
    <row r="369" spans="2:12">
      <c r="B369" s="95"/>
      <c r="C369" s="95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>
      <c r="B370" s="95"/>
      <c r="C370" s="95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>
      <c r="B371" s="95"/>
      <c r="C371" s="95"/>
      <c r="D371" s="96"/>
      <c r="E371" s="96"/>
      <c r="F371" s="96"/>
      <c r="G371" s="96"/>
      <c r="H371" s="96"/>
      <c r="I371" s="96"/>
      <c r="J371" s="96"/>
      <c r="K371" s="96"/>
      <c r="L371" s="96"/>
    </row>
    <row r="372" spans="2:12">
      <c r="B372" s="95"/>
      <c r="C372" s="95"/>
      <c r="D372" s="96"/>
      <c r="E372" s="96"/>
      <c r="F372" s="96"/>
      <c r="G372" s="96"/>
      <c r="H372" s="96"/>
      <c r="I372" s="96"/>
      <c r="J372" s="96"/>
      <c r="K372" s="96"/>
      <c r="L372" s="96"/>
    </row>
    <row r="373" spans="2:12">
      <c r="B373" s="95"/>
      <c r="C373" s="95"/>
      <c r="D373" s="96"/>
      <c r="E373" s="96"/>
      <c r="F373" s="96"/>
      <c r="G373" s="96"/>
      <c r="H373" s="96"/>
      <c r="I373" s="96"/>
      <c r="J373" s="96"/>
      <c r="K373" s="96"/>
      <c r="L373" s="96"/>
    </row>
    <row r="374" spans="2:12">
      <c r="B374" s="95"/>
      <c r="C374" s="95"/>
      <c r="D374" s="96"/>
      <c r="E374" s="96"/>
      <c r="F374" s="96"/>
      <c r="G374" s="96"/>
      <c r="H374" s="96"/>
      <c r="I374" s="96"/>
      <c r="J374" s="96"/>
      <c r="K374" s="96"/>
      <c r="L374" s="96"/>
    </row>
    <row r="375" spans="2:12">
      <c r="B375" s="95"/>
      <c r="C375" s="95"/>
      <c r="D375" s="96"/>
      <c r="E375" s="96"/>
      <c r="F375" s="96"/>
      <c r="G375" s="96"/>
      <c r="H375" s="96"/>
      <c r="I375" s="96"/>
      <c r="J375" s="96"/>
      <c r="K375" s="96"/>
      <c r="L375" s="96"/>
    </row>
    <row r="376" spans="2:12">
      <c r="B376" s="95"/>
      <c r="C376" s="95"/>
      <c r="D376" s="96"/>
      <c r="E376" s="96"/>
      <c r="F376" s="96"/>
      <c r="G376" s="96"/>
      <c r="H376" s="96"/>
      <c r="I376" s="96"/>
      <c r="J376" s="96"/>
      <c r="K376" s="96"/>
      <c r="L376" s="96"/>
    </row>
    <row r="377" spans="2:12">
      <c r="B377" s="95"/>
      <c r="C377" s="95"/>
      <c r="D377" s="96"/>
      <c r="E377" s="96"/>
      <c r="F377" s="96"/>
      <c r="G377" s="96"/>
      <c r="H377" s="96"/>
      <c r="I377" s="96"/>
      <c r="J377" s="96"/>
      <c r="K377" s="96"/>
      <c r="L377" s="96"/>
    </row>
    <row r="378" spans="2:12">
      <c r="B378" s="95"/>
      <c r="C378" s="95"/>
      <c r="D378" s="96"/>
      <c r="E378" s="96"/>
      <c r="F378" s="96"/>
      <c r="G378" s="96"/>
      <c r="H378" s="96"/>
      <c r="I378" s="96"/>
      <c r="J378" s="96"/>
      <c r="K378" s="96"/>
      <c r="L378" s="96"/>
    </row>
    <row r="379" spans="2:12">
      <c r="B379" s="95"/>
      <c r="C379" s="95"/>
      <c r="D379" s="96"/>
      <c r="E379" s="96"/>
      <c r="F379" s="96"/>
      <c r="G379" s="96"/>
      <c r="H379" s="96"/>
      <c r="I379" s="96"/>
      <c r="J379" s="96"/>
      <c r="K379" s="96"/>
      <c r="L379" s="96"/>
    </row>
    <row r="380" spans="2:12">
      <c r="B380" s="95"/>
      <c r="C380" s="95"/>
      <c r="D380" s="96"/>
      <c r="E380" s="96"/>
      <c r="F380" s="96"/>
      <c r="G380" s="96"/>
      <c r="H380" s="96"/>
      <c r="I380" s="96"/>
      <c r="J380" s="96"/>
      <c r="K380" s="96"/>
      <c r="L380" s="96"/>
    </row>
    <row r="381" spans="2:12">
      <c r="B381" s="95"/>
      <c r="C381" s="95"/>
      <c r="D381" s="96"/>
      <c r="E381" s="96"/>
      <c r="F381" s="96"/>
      <c r="G381" s="96"/>
      <c r="H381" s="96"/>
      <c r="I381" s="96"/>
      <c r="J381" s="96"/>
      <c r="K381" s="96"/>
      <c r="L381" s="96"/>
    </row>
    <row r="382" spans="2:12">
      <c r="B382" s="95"/>
      <c r="C382" s="95"/>
      <c r="D382" s="96"/>
      <c r="E382" s="96"/>
      <c r="F382" s="96"/>
      <c r="G382" s="96"/>
      <c r="H382" s="96"/>
      <c r="I382" s="96"/>
      <c r="J382" s="96"/>
      <c r="K382" s="96"/>
      <c r="L382" s="96"/>
    </row>
    <row r="383" spans="2:12">
      <c r="B383" s="95"/>
      <c r="C383" s="95"/>
      <c r="D383" s="96"/>
      <c r="E383" s="96"/>
      <c r="F383" s="96"/>
      <c r="G383" s="96"/>
      <c r="H383" s="96"/>
      <c r="I383" s="96"/>
      <c r="J383" s="96"/>
      <c r="K383" s="96"/>
      <c r="L383" s="96"/>
    </row>
    <row r="384" spans="2:12">
      <c r="B384" s="95"/>
      <c r="C384" s="95"/>
      <c r="D384" s="96"/>
      <c r="E384" s="96"/>
      <c r="F384" s="96"/>
      <c r="G384" s="96"/>
      <c r="H384" s="96"/>
      <c r="I384" s="96"/>
      <c r="J384" s="96"/>
      <c r="K384" s="96"/>
      <c r="L384" s="96"/>
    </row>
    <row r="385" spans="2:12">
      <c r="B385" s="95"/>
      <c r="C385" s="95"/>
      <c r="D385" s="96"/>
      <c r="E385" s="96"/>
      <c r="F385" s="96"/>
      <c r="G385" s="96"/>
      <c r="H385" s="96"/>
      <c r="I385" s="96"/>
      <c r="J385" s="96"/>
      <c r="K385" s="96"/>
      <c r="L385" s="96"/>
    </row>
    <row r="386" spans="2:12">
      <c r="B386" s="95"/>
      <c r="C386" s="95"/>
      <c r="D386" s="96"/>
      <c r="E386" s="96"/>
      <c r="F386" s="96"/>
      <c r="G386" s="96"/>
      <c r="H386" s="96"/>
      <c r="I386" s="96"/>
      <c r="J386" s="96"/>
      <c r="K386" s="96"/>
      <c r="L386" s="96"/>
    </row>
    <row r="387" spans="2:12">
      <c r="B387" s="95"/>
      <c r="C387" s="95"/>
      <c r="D387" s="96"/>
      <c r="E387" s="96"/>
      <c r="F387" s="96"/>
      <c r="G387" s="96"/>
      <c r="H387" s="96"/>
      <c r="I387" s="96"/>
      <c r="J387" s="96"/>
      <c r="K387" s="96"/>
      <c r="L387" s="96"/>
    </row>
    <row r="388" spans="2:12">
      <c r="B388" s="95"/>
      <c r="C388" s="95"/>
      <c r="D388" s="96"/>
      <c r="E388" s="96"/>
      <c r="F388" s="96"/>
      <c r="G388" s="96"/>
      <c r="H388" s="96"/>
      <c r="I388" s="96"/>
      <c r="J388" s="96"/>
      <c r="K388" s="96"/>
      <c r="L388" s="96"/>
    </row>
    <row r="389" spans="2:12">
      <c r="B389" s="95"/>
      <c r="C389" s="95"/>
      <c r="D389" s="96"/>
      <c r="E389" s="96"/>
      <c r="F389" s="96"/>
      <c r="G389" s="96"/>
      <c r="H389" s="96"/>
      <c r="I389" s="96"/>
      <c r="J389" s="96"/>
      <c r="K389" s="96"/>
      <c r="L389" s="96"/>
    </row>
    <row r="390" spans="2:12">
      <c r="B390" s="95"/>
      <c r="C390" s="95"/>
      <c r="D390" s="96"/>
      <c r="E390" s="96"/>
      <c r="F390" s="96"/>
      <c r="G390" s="96"/>
      <c r="H390" s="96"/>
      <c r="I390" s="96"/>
      <c r="J390" s="96"/>
      <c r="K390" s="96"/>
      <c r="L390" s="96"/>
    </row>
    <row r="391" spans="2:12">
      <c r="B391" s="95"/>
      <c r="C391" s="95"/>
      <c r="D391" s="96"/>
      <c r="E391" s="96"/>
      <c r="F391" s="96"/>
      <c r="G391" s="96"/>
      <c r="H391" s="96"/>
      <c r="I391" s="96"/>
      <c r="J391" s="96"/>
      <c r="K391" s="96"/>
      <c r="L391" s="96"/>
    </row>
    <row r="392" spans="2:12">
      <c r="B392" s="95"/>
      <c r="C392" s="95"/>
      <c r="D392" s="96"/>
      <c r="E392" s="96"/>
      <c r="F392" s="96"/>
      <c r="G392" s="96"/>
      <c r="H392" s="96"/>
      <c r="I392" s="96"/>
      <c r="J392" s="96"/>
      <c r="K392" s="96"/>
      <c r="L392" s="96"/>
    </row>
    <row r="393" spans="2:12">
      <c r="B393" s="95"/>
      <c r="C393" s="95"/>
      <c r="D393" s="96"/>
      <c r="E393" s="96"/>
      <c r="F393" s="96"/>
      <c r="G393" s="96"/>
      <c r="H393" s="96"/>
      <c r="I393" s="96"/>
      <c r="J393" s="96"/>
      <c r="K393" s="96"/>
      <c r="L393" s="96"/>
    </row>
    <row r="394" spans="2:12">
      <c r="B394" s="95"/>
      <c r="C394" s="95"/>
      <c r="D394" s="96"/>
      <c r="E394" s="96"/>
      <c r="F394" s="96"/>
      <c r="G394" s="96"/>
      <c r="H394" s="96"/>
      <c r="I394" s="96"/>
      <c r="J394" s="96"/>
      <c r="K394" s="96"/>
      <c r="L394" s="96"/>
    </row>
    <row r="395" spans="2:12">
      <c r="B395" s="95"/>
      <c r="C395" s="95"/>
      <c r="D395" s="96"/>
      <c r="E395" s="96"/>
      <c r="F395" s="96"/>
      <c r="G395" s="96"/>
      <c r="H395" s="96"/>
      <c r="I395" s="96"/>
      <c r="J395" s="96"/>
      <c r="K395" s="96"/>
      <c r="L395" s="96"/>
    </row>
    <row r="396" spans="2:12">
      <c r="B396" s="95"/>
      <c r="C396" s="95"/>
      <c r="D396" s="96"/>
      <c r="E396" s="96"/>
      <c r="F396" s="96"/>
      <c r="G396" s="96"/>
      <c r="H396" s="96"/>
      <c r="I396" s="96"/>
      <c r="J396" s="96"/>
      <c r="K396" s="96"/>
      <c r="L396" s="96"/>
    </row>
    <row r="397" spans="2:12">
      <c r="B397" s="95"/>
      <c r="C397" s="95"/>
      <c r="D397" s="96"/>
      <c r="E397" s="96"/>
      <c r="F397" s="96"/>
      <c r="G397" s="96"/>
      <c r="H397" s="96"/>
      <c r="I397" s="96"/>
      <c r="J397" s="96"/>
      <c r="K397" s="96"/>
      <c r="L397" s="96"/>
    </row>
    <row r="398" spans="2:12">
      <c r="B398" s="95"/>
      <c r="C398" s="95"/>
      <c r="D398" s="96"/>
      <c r="E398" s="96"/>
      <c r="F398" s="96"/>
      <c r="G398" s="96"/>
      <c r="H398" s="96"/>
      <c r="I398" s="96"/>
      <c r="J398" s="96"/>
      <c r="K398" s="96"/>
      <c r="L398" s="96"/>
    </row>
    <row r="399" spans="2:12">
      <c r="B399" s="95"/>
      <c r="C399" s="95"/>
      <c r="D399" s="96"/>
      <c r="E399" s="96"/>
      <c r="F399" s="96"/>
      <c r="G399" s="96"/>
      <c r="H399" s="96"/>
      <c r="I399" s="96"/>
      <c r="J399" s="96"/>
      <c r="K399" s="96"/>
      <c r="L399" s="96"/>
    </row>
    <row r="400" spans="2:12">
      <c r="B400" s="95"/>
      <c r="C400" s="95"/>
      <c r="D400" s="96"/>
      <c r="E400" s="96"/>
      <c r="F400" s="96"/>
      <c r="G400" s="96"/>
      <c r="H400" s="96"/>
      <c r="I400" s="96"/>
      <c r="J400" s="96"/>
      <c r="K400" s="96"/>
      <c r="L400" s="96"/>
    </row>
    <row r="401" spans="2:12">
      <c r="B401" s="95"/>
      <c r="C401" s="95"/>
      <c r="D401" s="96"/>
      <c r="E401" s="96"/>
      <c r="F401" s="96"/>
      <c r="G401" s="96"/>
      <c r="H401" s="96"/>
      <c r="I401" s="96"/>
      <c r="J401" s="96"/>
      <c r="K401" s="96"/>
      <c r="L401" s="96"/>
    </row>
    <row r="402" spans="2:12">
      <c r="B402" s="95"/>
      <c r="C402" s="95"/>
      <c r="D402" s="96"/>
      <c r="E402" s="96"/>
      <c r="F402" s="96"/>
      <c r="G402" s="96"/>
      <c r="H402" s="96"/>
      <c r="I402" s="96"/>
      <c r="J402" s="96"/>
      <c r="K402" s="96"/>
      <c r="L402" s="96"/>
    </row>
    <row r="403" spans="2:12">
      <c r="B403" s="95"/>
      <c r="C403" s="95"/>
      <c r="D403" s="96"/>
      <c r="E403" s="96"/>
      <c r="F403" s="96"/>
      <c r="G403" s="96"/>
      <c r="H403" s="96"/>
      <c r="I403" s="96"/>
      <c r="J403" s="96"/>
      <c r="K403" s="96"/>
      <c r="L403" s="96"/>
    </row>
    <row r="404" spans="2:12">
      <c r="B404" s="95"/>
      <c r="C404" s="95"/>
      <c r="D404" s="96"/>
      <c r="E404" s="96"/>
      <c r="F404" s="96"/>
      <c r="G404" s="96"/>
      <c r="H404" s="96"/>
      <c r="I404" s="96"/>
      <c r="J404" s="96"/>
      <c r="K404" s="96"/>
      <c r="L404" s="96"/>
    </row>
    <row r="405" spans="2:12">
      <c r="B405" s="95"/>
      <c r="C405" s="95"/>
      <c r="D405" s="96"/>
      <c r="E405" s="96"/>
      <c r="F405" s="96"/>
      <c r="G405" s="96"/>
      <c r="H405" s="96"/>
      <c r="I405" s="96"/>
      <c r="J405" s="96"/>
      <c r="K405" s="96"/>
      <c r="L405" s="96"/>
    </row>
    <row r="406" spans="2:12">
      <c r="B406" s="95"/>
      <c r="C406" s="95"/>
      <c r="D406" s="96"/>
      <c r="E406" s="96"/>
      <c r="F406" s="96"/>
      <c r="G406" s="96"/>
      <c r="H406" s="96"/>
      <c r="I406" s="96"/>
      <c r="J406" s="96"/>
      <c r="K406" s="96"/>
      <c r="L406" s="96"/>
    </row>
    <row r="407" spans="2:12">
      <c r="B407" s="95"/>
      <c r="C407" s="95"/>
      <c r="D407" s="96"/>
      <c r="E407" s="96"/>
      <c r="F407" s="96"/>
      <c r="G407" s="96"/>
      <c r="H407" s="96"/>
      <c r="I407" s="96"/>
      <c r="J407" s="96"/>
      <c r="K407" s="96"/>
      <c r="L407" s="96"/>
    </row>
    <row r="408" spans="2:12">
      <c r="B408" s="95"/>
      <c r="C408" s="95"/>
      <c r="D408" s="96"/>
      <c r="E408" s="96"/>
      <c r="F408" s="96"/>
      <c r="G408" s="96"/>
      <c r="H408" s="96"/>
      <c r="I408" s="96"/>
      <c r="J408" s="96"/>
      <c r="K408" s="96"/>
      <c r="L408" s="96"/>
    </row>
    <row r="409" spans="2:12">
      <c r="B409" s="95"/>
      <c r="C409" s="95"/>
      <c r="D409" s="96"/>
      <c r="E409" s="96"/>
      <c r="F409" s="96"/>
      <c r="G409" s="96"/>
      <c r="H409" s="96"/>
      <c r="I409" s="96"/>
      <c r="J409" s="96"/>
      <c r="K409" s="96"/>
      <c r="L409" s="96"/>
    </row>
    <row r="410" spans="2:12">
      <c r="B410" s="95"/>
      <c r="C410" s="95"/>
      <c r="D410" s="96"/>
      <c r="E410" s="96"/>
      <c r="F410" s="96"/>
      <c r="G410" s="96"/>
      <c r="H410" s="96"/>
      <c r="I410" s="96"/>
      <c r="J410" s="96"/>
      <c r="K410" s="96"/>
      <c r="L410" s="96"/>
    </row>
    <row r="411" spans="2:12">
      <c r="B411" s="95"/>
      <c r="C411" s="95"/>
      <c r="D411" s="96"/>
      <c r="E411" s="96"/>
      <c r="F411" s="96"/>
      <c r="G411" s="96"/>
      <c r="H411" s="96"/>
      <c r="I411" s="96"/>
      <c r="J411" s="96"/>
      <c r="K411" s="96"/>
      <c r="L411" s="96"/>
    </row>
    <row r="412" spans="2:12">
      <c r="B412" s="95"/>
      <c r="C412" s="95"/>
      <c r="D412" s="96"/>
      <c r="E412" s="96"/>
      <c r="F412" s="96"/>
      <c r="G412" s="96"/>
      <c r="H412" s="96"/>
      <c r="I412" s="96"/>
      <c r="J412" s="96"/>
      <c r="K412" s="96"/>
      <c r="L412" s="96"/>
    </row>
    <row r="413" spans="2:12">
      <c r="B413" s="95"/>
      <c r="C413" s="95"/>
      <c r="D413" s="96"/>
      <c r="E413" s="96"/>
      <c r="F413" s="96"/>
      <c r="G413" s="96"/>
      <c r="H413" s="96"/>
      <c r="I413" s="96"/>
      <c r="J413" s="96"/>
      <c r="K413" s="96"/>
      <c r="L413" s="96"/>
    </row>
    <row r="414" spans="2:12">
      <c r="B414" s="95"/>
      <c r="C414" s="95"/>
      <c r="D414" s="96"/>
      <c r="E414" s="96"/>
      <c r="F414" s="96"/>
      <c r="G414" s="96"/>
      <c r="H414" s="96"/>
      <c r="I414" s="96"/>
      <c r="J414" s="96"/>
      <c r="K414" s="96"/>
      <c r="L414" s="96"/>
    </row>
    <row r="415" spans="2:12">
      <c r="B415" s="95"/>
      <c r="C415" s="95"/>
      <c r="D415" s="96"/>
      <c r="E415" s="96"/>
      <c r="F415" s="96"/>
      <c r="G415" s="96"/>
      <c r="H415" s="96"/>
      <c r="I415" s="96"/>
      <c r="J415" s="96"/>
      <c r="K415" s="96"/>
      <c r="L415" s="96"/>
    </row>
    <row r="416" spans="2:12">
      <c r="B416" s="95"/>
      <c r="C416" s="95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2:12">
      <c r="B417" s="95"/>
      <c r="C417" s="95"/>
      <c r="D417" s="96"/>
      <c r="E417" s="96"/>
      <c r="F417" s="96"/>
      <c r="G417" s="96"/>
      <c r="H417" s="96"/>
      <c r="I417" s="96"/>
      <c r="J417" s="96"/>
      <c r="K417" s="96"/>
      <c r="L417" s="96"/>
    </row>
    <row r="418" spans="2:12">
      <c r="B418" s="95"/>
      <c r="C418" s="95"/>
      <c r="D418" s="96"/>
      <c r="E418" s="96"/>
      <c r="F418" s="96"/>
      <c r="G418" s="96"/>
      <c r="H418" s="96"/>
      <c r="I418" s="96"/>
      <c r="J418" s="96"/>
      <c r="K418" s="96"/>
      <c r="L418" s="96"/>
    </row>
    <row r="419" spans="2:12">
      <c r="B419" s="95"/>
      <c r="C419" s="95"/>
      <c r="D419" s="96"/>
      <c r="E419" s="96"/>
      <c r="F419" s="96"/>
      <c r="G419" s="96"/>
      <c r="H419" s="96"/>
      <c r="I419" s="96"/>
      <c r="J419" s="96"/>
      <c r="K419" s="96"/>
      <c r="L419" s="96"/>
    </row>
    <row r="420" spans="2:12">
      <c r="B420" s="95"/>
      <c r="C420" s="95"/>
      <c r="D420" s="96"/>
      <c r="E420" s="96"/>
      <c r="F420" s="96"/>
      <c r="G420" s="96"/>
      <c r="H420" s="96"/>
      <c r="I420" s="96"/>
      <c r="J420" s="96"/>
      <c r="K420" s="96"/>
      <c r="L420" s="96"/>
    </row>
    <row r="421" spans="2:12">
      <c r="B421" s="95"/>
      <c r="C421" s="95"/>
      <c r="D421" s="96"/>
      <c r="E421" s="96"/>
      <c r="F421" s="96"/>
      <c r="G421" s="96"/>
      <c r="H421" s="96"/>
      <c r="I421" s="96"/>
      <c r="J421" s="96"/>
      <c r="K421" s="96"/>
      <c r="L421" s="96"/>
    </row>
    <row r="422" spans="2:12">
      <c r="B422" s="95"/>
      <c r="C422" s="95"/>
      <c r="D422" s="96"/>
      <c r="E422" s="96"/>
      <c r="F422" s="96"/>
      <c r="G422" s="96"/>
      <c r="H422" s="96"/>
      <c r="I422" s="96"/>
      <c r="J422" s="96"/>
      <c r="K422" s="96"/>
      <c r="L422" s="96"/>
    </row>
    <row r="423" spans="2:12">
      <c r="B423" s="95"/>
      <c r="C423" s="95"/>
      <c r="D423" s="96"/>
      <c r="E423" s="96"/>
      <c r="F423" s="96"/>
      <c r="G423" s="96"/>
      <c r="H423" s="96"/>
      <c r="I423" s="96"/>
      <c r="J423" s="96"/>
      <c r="K423" s="96"/>
      <c r="L423" s="96"/>
    </row>
    <row r="424" spans="2:12">
      <c r="B424" s="95"/>
      <c r="C424" s="95"/>
      <c r="D424" s="96"/>
      <c r="E424" s="96"/>
      <c r="F424" s="96"/>
      <c r="G424" s="96"/>
      <c r="H424" s="96"/>
      <c r="I424" s="96"/>
      <c r="J424" s="96"/>
      <c r="K424" s="96"/>
      <c r="L424" s="96"/>
    </row>
    <row r="425" spans="2:12">
      <c r="B425" s="95"/>
      <c r="C425" s="95"/>
      <c r="D425" s="96"/>
      <c r="E425" s="96"/>
      <c r="F425" s="96"/>
      <c r="G425" s="96"/>
      <c r="H425" s="96"/>
      <c r="I425" s="96"/>
      <c r="J425" s="96"/>
      <c r="K425" s="96"/>
      <c r="L425" s="96"/>
    </row>
    <row r="426" spans="2:12">
      <c r="B426" s="95"/>
      <c r="C426" s="95"/>
      <c r="D426" s="96"/>
      <c r="E426" s="96"/>
      <c r="F426" s="96"/>
      <c r="G426" s="96"/>
      <c r="H426" s="96"/>
      <c r="I426" s="96"/>
      <c r="J426" s="96"/>
      <c r="K426" s="96"/>
      <c r="L426" s="96"/>
    </row>
    <row r="427" spans="2:12">
      <c r="B427" s="95"/>
      <c r="C427" s="95"/>
      <c r="D427" s="96"/>
      <c r="E427" s="96"/>
      <c r="F427" s="96"/>
      <c r="G427" s="96"/>
      <c r="H427" s="96"/>
      <c r="I427" s="96"/>
      <c r="J427" s="96"/>
      <c r="K427" s="96"/>
      <c r="L427" s="96"/>
    </row>
    <row r="428" spans="2:12">
      <c r="B428" s="95"/>
      <c r="C428" s="95"/>
      <c r="D428" s="96"/>
      <c r="E428" s="96"/>
      <c r="F428" s="96"/>
      <c r="G428" s="96"/>
      <c r="H428" s="96"/>
      <c r="I428" s="96"/>
      <c r="J428" s="96"/>
      <c r="K428" s="96"/>
      <c r="L428" s="96"/>
    </row>
    <row r="429" spans="2:12">
      <c r="B429" s="95"/>
      <c r="C429" s="95"/>
      <c r="D429" s="96"/>
      <c r="E429" s="96"/>
      <c r="F429" s="96"/>
      <c r="G429" s="96"/>
      <c r="H429" s="96"/>
      <c r="I429" s="96"/>
      <c r="J429" s="96"/>
      <c r="K429" s="96"/>
      <c r="L429" s="96"/>
    </row>
    <row r="430" spans="2:12">
      <c r="B430" s="95"/>
      <c r="C430" s="95"/>
      <c r="D430" s="96"/>
      <c r="E430" s="96"/>
      <c r="F430" s="96"/>
      <c r="G430" s="96"/>
      <c r="H430" s="96"/>
      <c r="I430" s="96"/>
      <c r="J430" s="96"/>
      <c r="K430" s="96"/>
      <c r="L430" s="96"/>
    </row>
    <row r="431" spans="2:12">
      <c r="B431" s="95"/>
      <c r="C431" s="95"/>
      <c r="D431" s="96"/>
      <c r="E431" s="96"/>
      <c r="F431" s="96"/>
      <c r="G431" s="96"/>
      <c r="H431" s="96"/>
      <c r="I431" s="96"/>
      <c r="J431" s="96"/>
      <c r="K431" s="96"/>
      <c r="L431" s="9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